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0C758E92-4503-455D-B634-29E2F10583F1}" xr6:coauthVersionLast="47" xr6:coauthVersionMax="47" xr10:uidLastSave="{00000000-0000-0000-0000-000000000000}"/>
  <bookViews>
    <workbookView xWindow="2700" yWindow="240" windowWidth="15375" windowHeight="10560" xr2:uid="{00000000-000D-0000-FFFF-FFFF00000000}"/>
  </bookViews>
  <sheets>
    <sheet name="収入の部（入力用）" sheetId="1" r:id="rId1"/>
    <sheet name="支出の部（入力用）" sheetId="2" r:id="rId2"/>
    <sheet name="収入の部（記入例）" sheetId="3" r:id="rId3"/>
    <sheet name="支出の部（記入例）" sheetId="4" r:id="rId4"/>
  </sheets>
  <definedNames>
    <definedName name="_xlnm.Print_Area" localSheetId="3">'支出の部（記入例）'!$A$1:$M$48</definedName>
    <definedName name="_xlnm.Print_Area" localSheetId="1">'支出の部（入力用）'!$A$1:$M$48</definedName>
    <definedName name="_xlnm.Print_Area" localSheetId="2">'収入の部（記入例）'!$A$1:$AD$39</definedName>
    <definedName name="_xlnm.Print_Area" localSheetId="0">'収入の部（入力用）'!$A$1:$AD$39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 r="C16" i="1"/>
  <c r="D45" i="2"/>
  <c r="D44" i="2"/>
  <c r="D46" i="2" s="1"/>
  <c r="D43" i="2"/>
  <c r="D42" i="2"/>
  <c r="D41" i="2"/>
  <c r="D40" i="2"/>
  <c r="D38" i="2"/>
  <c r="D39" i="2" s="1"/>
  <c r="D37" i="2"/>
  <c r="D36" i="2"/>
  <c r="D35" i="2"/>
  <c r="D30" i="2"/>
  <c r="D28" i="2"/>
  <c r="D26" i="2"/>
  <c r="D32" i="2" s="1"/>
  <c r="D24" i="2"/>
  <c r="D22" i="2"/>
  <c r="D20" i="2"/>
  <c r="D18" i="2"/>
  <c r="D15" i="2"/>
  <c r="D13" i="2"/>
  <c r="D11" i="2"/>
  <c r="D9" i="2"/>
  <c r="D7" i="2"/>
  <c r="D5" i="2"/>
  <c r="D3" i="2"/>
  <c r="C37" i="1"/>
  <c r="C35" i="1"/>
  <c r="C33" i="1"/>
  <c r="C31" i="1"/>
  <c r="C29" i="1"/>
  <c r="C27" i="1"/>
  <c r="C22" i="1"/>
  <c r="C20" i="1"/>
  <c r="C18" i="1"/>
  <c r="C15" i="1"/>
  <c r="C14" i="1"/>
  <c r="C9" i="1"/>
  <c r="C39" i="1" l="1"/>
  <c r="D17" i="2"/>
  <c r="D33" i="2"/>
  <c r="D48" i="2" s="1"/>
  <c r="C16" i="3" l="1"/>
  <c r="C37" i="3" l="1"/>
  <c r="C35" i="3"/>
  <c r="C33" i="3"/>
  <c r="C31" i="3"/>
  <c r="C29" i="3"/>
  <c r="C27" i="3"/>
  <c r="AA25" i="3"/>
  <c r="I25" i="3"/>
  <c r="D24" i="3"/>
  <c r="AB24" i="3" s="1"/>
  <c r="C22" i="3"/>
  <c r="C20" i="3"/>
  <c r="C18" i="3"/>
  <c r="C15" i="3"/>
  <c r="C14" i="3"/>
  <c r="C9" i="3"/>
  <c r="D3" i="4"/>
  <c r="D17" i="4" s="1"/>
  <c r="D5" i="4"/>
  <c r="D7" i="4"/>
  <c r="D9" i="4"/>
  <c r="D11" i="4"/>
  <c r="D13" i="4"/>
  <c r="D15" i="4"/>
  <c r="D18" i="4"/>
  <c r="D20" i="4"/>
  <c r="D22" i="4"/>
  <c r="D24" i="4"/>
  <c r="D26" i="4"/>
  <c r="D28" i="4"/>
  <c r="D30" i="4"/>
  <c r="D35" i="4"/>
  <c r="D36" i="4"/>
  <c r="D37" i="4"/>
  <c r="D38" i="4"/>
  <c r="D40" i="4"/>
  <c r="D41" i="4"/>
  <c r="D42" i="4"/>
  <c r="D43" i="4"/>
  <c r="D44" i="4"/>
  <c r="D45" i="4"/>
  <c r="D24" i="1"/>
  <c r="D39" i="4" l="1"/>
  <c r="D32" i="4"/>
  <c r="D46" i="4"/>
  <c r="C24" i="3"/>
  <c r="C39" i="3" s="1"/>
  <c r="K33" i="2"/>
  <c r="D33" i="4"/>
  <c r="D48" i="4" l="1"/>
  <c r="K3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000-000001000000}">
      <text>
        <r>
          <rPr>
            <sz val="9"/>
            <color indexed="81"/>
            <rFont val="ＭＳ Ｐゴシック"/>
            <family val="3"/>
            <charset val="128"/>
          </rPr>
          <t>「摘要」欄の「会費」と「会費会員数」を入力すれば、自動計算されます。</t>
        </r>
      </text>
    </comment>
    <comment ref="D9" authorId="0" shapeId="0" xr:uid="{00000000-0006-0000-0000-000002000000}">
      <text>
        <r>
          <rPr>
            <sz val="9"/>
            <color indexed="81"/>
            <rFont val="ＭＳ Ｐゴシック"/>
            <family val="3"/>
            <charset val="128"/>
          </rPr>
          <t xml:space="preserve">会費を入力してください
</t>
        </r>
      </text>
    </comment>
    <comment ref="I9" authorId="0" shapeId="0" xr:uid="{00000000-0006-0000-0000-000003000000}">
      <text>
        <r>
          <rPr>
            <sz val="9"/>
            <color indexed="81"/>
            <rFont val="ＭＳ Ｐゴシック"/>
            <family val="3"/>
            <charset val="128"/>
          </rPr>
          <t>会費会員数を入力してください。</t>
        </r>
      </text>
    </comment>
    <comment ref="C14" authorId="0" shapeId="0" xr:uid="{00000000-0006-0000-0000-000004000000}">
      <text>
        <r>
          <rPr>
            <sz val="9"/>
            <color indexed="81"/>
            <rFont val="ＭＳ Ｐゴシック"/>
            <family val="3"/>
            <charset val="128"/>
          </rPr>
          <t>「摘要」欄に防犯灯数を入力すれば、自動計算されます。</t>
        </r>
      </text>
    </comment>
    <comment ref="G14" authorId="0" shapeId="0" xr:uid="{00000000-0006-0000-0000-000005000000}">
      <text>
        <r>
          <rPr>
            <sz val="9"/>
            <color indexed="81"/>
            <rFont val="ＭＳ Ｐゴシック"/>
            <family val="3"/>
            <charset val="128"/>
          </rPr>
          <t xml:space="preserve">防犯灯数を入力してください。
</t>
        </r>
      </text>
    </comment>
    <comment ref="C15" authorId="0" shapeId="0" xr:uid="{00000000-0006-0000-0000-000006000000}">
      <text>
        <r>
          <rPr>
            <sz val="9"/>
            <color indexed="81"/>
            <rFont val="ＭＳ Ｐゴシック"/>
            <family val="3"/>
            <charset val="128"/>
          </rPr>
          <t xml:space="preserve">「摘要」欄に入力すれば、自動計算されます。
（以下、同様）
</t>
        </r>
      </text>
    </comment>
    <comment ref="AD15" authorId="0" shapeId="0" xr:uid="{00000000-0006-0000-0000-000007000000}">
      <text>
        <r>
          <rPr>
            <b/>
            <sz val="12"/>
            <color indexed="81"/>
            <rFont val="ＭＳ Ｐゴシック"/>
            <family val="3"/>
            <charset val="128"/>
          </rPr>
          <t>別途提出する「町の防災組織活動補助金」の決算書と一致するようにしてください。</t>
        </r>
        <r>
          <rPr>
            <b/>
            <sz val="9"/>
            <color indexed="81"/>
            <rFont val="ＭＳ Ｐゴシック"/>
            <family val="3"/>
            <charset val="128"/>
          </rPr>
          <t xml:space="preserve">
</t>
        </r>
      </text>
    </comment>
    <comment ref="AD16" authorId="0" shapeId="0" xr:uid="{00000000-0006-0000-0000-000008000000}">
      <text>
        <r>
          <rPr>
            <b/>
            <sz val="12"/>
            <color indexed="81"/>
            <rFont val="MS P ゴシック"/>
            <family val="3"/>
            <charset val="128"/>
          </rPr>
          <t>別途提出する「地域防犯活動助成金」の申請内容と一致するようにしてください。</t>
        </r>
      </text>
    </comment>
    <comment ref="B18" authorId="0" shapeId="0" xr:uid="{B743A49C-0447-4DF0-B1B7-6D3DFDE1CE4A}">
      <text>
        <r>
          <rPr>
            <sz val="9"/>
            <color indexed="81"/>
            <rFont val="MS P ゴシック"/>
            <family val="3"/>
            <charset val="128"/>
          </rPr>
          <t>上記以外の補助金・助成金収入がある場合は、「項目」と「決算額」「摘要」欄に入力してください。
（例）自治会町内会館脱炭素化推進事業補助金、地域の防犯力工場緊急補助金等</t>
        </r>
      </text>
    </comment>
    <comment ref="U24" authorId="0" shapeId="0" xr:uid="{00000000-0006-0000-0000-000009000000}">
      <text>
        <r>
          <rPr>
            <sz val="9"/>
            <color indexed="81"/>
            <rFont val="ＭＳ Ｐゴシック"/>
            <family val="3"/>
            <charset val="128"/>
          </rPr>
          <t xml:space="preserve">配布部数を入力してください。
</t>
        </r>
      </text>
    </comment>
    <comment ref="U25" authorId="0" shapeId="0" xr:uid="{00000000-0006-0000-0000-00000A000000}">
      <text>
        <r>
          <rPr>
            <sz val="9"/>
            <color indexed="81"/>
            <rFont val="ＭＳ Ｐゴシック"/>
            <family val="3"/>
            <charset val="128"/>
          </rPr>
          <t xml:space="preserve">配布部数を入力してください。
</t>
        </r>
      </text>
    </comment>
    <comment ref="D27" authorId="0" shapeId="0" xr:uid="{00000000-0006-0000-0000-00000B000000}">
      <text>
        <r>
          <rPr>
            <sz val="9"/>
            <color indexed="81"/>
            <rFont val="ＭＳ Ｐゴシック"/>
            <family val="3"/>
            <charset val="128"/>
          </rPr>
          <t xml:space="preserve">費目を入力してください。
（以下、同様）
</t>
        </r>
      </text>
    </comment>
    <comment ref="I27" authorId="0" shapeId="0" xr:uid="{00000000-0006-0000-0000-00000C000000}">
      <text>
        <r>
          <rPr>
            <sz val="9"/>
            <color indexed="81"/>
            <rFont val="ＭＳ Ｐゴシック"/>
            <family val="3"/>
            <charset val="128"/>
          </rPr>
          <t>金額を入力してください。
（以下、同様）</t>
        </r>
      </text>
    </comment>
    <comment ref="C39" authorId="0" shapeId="0" xr:uid="{00000000-0006-0000-0000-00000D00000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1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100-000002000000}">
      <text>
        <r>
          <rPr>
            <sz val="9"/>
            <color indexed="81"/>
            <rFont val="ＭＳ Ｐゴシック"/>
            <family val="3"/>
            <charset val="128"/>
          </rPr>
          <t>費目を入力してください。
（以下、同様）</t>
        </r>
      </text>
    </comment>
    <comment ref="F3" authorId="0" shapeId="0" xr:uid="{00000000-0006-0000-0100-000003000000}">
      <text>
        <r>
          <rPr>
            <sz val="9"/>
            <color indexed="81"/>
            <rFont val="ＭＳ Ｐゴシック"/>
            <family val="3"/>
            <charset val="128"/>
          </rPr>
          <t>金額を入力してください。
（以下、同様）</t>
        </r>
      </text>
    </comment>
    <comment ref="D17" authorId="0" shapeId="0" xr:uid="{00000000-0006-0000-0100-000004000000}">
      <text>
        <r>
          <rPr>
            <sz val="9"/>
            <color indexed="81"/>
            <rFont val="ＭＳ Ｐゴシック"/>
            <family val="3"/>
            <charset val="128"/>
          </rPr>
          <t>自動計算されます。</t>
        </r>
      </text>
    </comment>
    <comment ref="D32" authorId="0" shapeId="0" xr:uid="{00000000-0006-0000-0100-000005000000}">
      <text>
        <r>
          <rPr>
            <sz val="9"/>
            <color indexed="81"/>
            <rFont val="ＭＳ Ｐゴシック"/>
            <family val="3"/>
            <charset val="128"/>
          </rPr>
          <t xml:space="preserve">自動計算されます。
</t>
        </r>
      </text>
    </comment>
    <comment ref="D33" authorId="0" shapeId="0" xr:uid="{00000000-0006-0000-0100-000006000000}">
      <text>
        <r>
          <rPr>
            <sz val="9"/>
            <color indexed="81"/>
            <rFont val="ＭＳ Ｐゴシック"/>
            <family val="3"/>
            <charset val="128"/>
          </rPr>
          <t>自動計算されます。</t>
        </r>
      </text>
    </comment>
    <comment ref="K33" authorId="0" shapeId="0" xr:uid="{00000000-0006-0000-0100-000007000000}">
      <text>
        <r>
          <rPr>
            <sz val="9"/>
            <color indexed="81"/>
            <rFont val="ＭＳ Ｐゴシック"/>
            <family val="3"/>
            <charset val="128"/>
          </rPr>
          <t xml:space="preserve">自動計算されます。
</t>
        </r>
      </text>
    </comment>
    <comment ref="C38" authorId="0" shapeId="0" xr:uid="{D177B4AC-A95B-4C4B-AB37-8F108268A1F0}">
      <text>
        <r>
          <rPr>
            <sz val="9"/>
            <color indexed="81"/>
            <rFont val="MS P ゴシック"/>
            <family val="3"/>
            <charset val="128"/>
          </rPr>
          <t>地域活動推進費補助金以外の補助金を受けて実施した事業の経費は、事業ごとに欄を分けて記入してください。
（例）自治会町内会館脱炭素化推進事業補助金、地域の防犯力向上緊急補助金等</t>
        </r>
      </text>
    </comment>
    <comment ref="D39" authorId="0" shapeId="0" xr:uid="{00000000-0006-0000-0100-000008000000}">
      <text>
        <r>
          <rPr>
            <sz val="9"/>
            <color indexed="81"/>
            <rFont val="ＭＳ Ｐゴシック"/>
            <family val="3"/>
            <charset val="128"/>
          </rPr>
          <t xml:space="preserve">自動計算されます。
</t>
        </r>
      </text>
    </comment>
    <comment ref="D46" authorId="0" shapeId="0" xr:uid="{00000000-0006-0000-0100-000009000000}">
      <text>
        <r>
          <rPr>
            <sz val="9"/>
            <color indexed="81"/>
            <rFont val="ＭＳ Ｐゴシック"/>
            <family val="3"/>
            <charset val="128"/>
          </rPr>
          <t xml:space="preserve">自動計算されます。
</t>
        </r>
      </text>
    </comment>
    <comment ref="D48" authorId="0" shapeId="0" xr:uid="{00000000-0006-0000-0100-00000A00000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200-000001000000}">
      <text>
        <r>
          <rPr>
            <sz val="9"/>
            <color indexed="81"/>
            <rFont val="ＭＳ Ｐゴシック"/>
            <family val="3"/>
            <charset val="128"/>
          </rPr>
          <t>「摘要」欄の「会費」と「会費会員数」を入力すれば、自動計算されます。</t>
        </r>
      </text>
    </comment>
    <comment ref="D9" authorId="0" shapeId="0" xr:uid="{00000000-0006-0000-0200-000002000000}">
      <text>
        <r>
          <rPr>
            <sz val="9"/>
            <color indexed="81"/>
            <rFont val="ＭＳ Ｐゴシック"/>
            <family val="3"/>
            <charset val="128"/>
          </rPr>
          <t xml:space="preserve">会費を入力してください
</t>
        </r>
      </text>
    </comment>
    <comment ref="I9" authorId="0" shapeId="0" xr:uid="{00000000-0006-0000-0200-000003000000}">
      <text>
        <r>
          <rPr>
            <sz val="9"/>
            <color indexed="81"/>
            <rFont val="ＭＳ Ｐゴシック"/>
            <family val="3"/>
            <charset val="128"/>
          </rPr>
          <t>会費会員数を入力してください。</t>
        </r>
      </text>
    </comment>
    <comment ref="C14" authorId="0" shapeId="0" xr:uid="{00000000-0006-0000-0200-000004000000}">
      <text>
        <r>
          <rPr>
            <sz val="9"/>
            <color indexed="81"/>
            <rFont val="ＭＳ Ｐゴシック"/>
            <family val="3"/>
            <charset val="128"/>
          </rPr>
          <t>「摘要」欄に防犯灯数を入力すれば、自動計算されます。</t>
        </r>
      </text>
    </comment>
    <comment ref="G14" authorId="0" shapeId="0" xr:uid="{00000000-0006-0000-0200-000005000000}">
      <text>
        <r>
          <rPr>
            <sz val="9"/>
            <color indexed="81"/>
            <rFont val="ＭＳ Ｐゴシック"/>
            <family val="3"/>
            <charset val="128"/>
          </rPr>
          <t xml:space="preserve">防犯灯数を入力してください。
</t>
        </r>
      </text>
    </comment>
    <comment ref="C15" authorId="0" shapeId="0" xr:uid="{00000000-0006-0000-0200-000006000000}">
      <text>
        <r>
          <rPr>
            <sz val="9"/>
            <color indexed="81"/>
            <rFont val="ＭＳ Ｐゴシック"/>
            <family val="3"/>
            <charset val="128"/>
          </rPr>
          <t xml:space="preserve">「摘要」欄に入力すれば、自動計算されます。
（以下、同様）
</t>
        </r>
      </text>
    </comment>
    <comment ref="B18" authorId="0" shapeId="0" xr:uid="{24F7F0B8-6861-4200-B9EA-CD92B33810F4}">
      <text>
        <r>
          <rPr>
            <sz val="9"/>
            <color indexed="81"/>
            <rFont val="MS P ゴシック"/>
            <family val="3"/>
            <charset val="128"/>
          </rPr>
          <t>上記以外の補助金・助成金収入がある場合は、「項目」と「決算額」「摘要」欄に入力してください。
（例）自治会町内会館脱炭素化推進事業補助金、地域の防犯力工場緊急補助金等</t>
        </r>
      </text>
    </comment>
    <comment ref="U24" authorId="0" shapeId="0" xr:uid="{00000000-0006-0000-0200-000007000000}">
      <text>
        <r>
          <rPr>
            <sz val="9"/>
            <color indexed="81"/>
            <rFont val="ＭＳ Ｐゴシック"/>
            <family val="3"/>
            <charset val="128"/>
          </rPr>
          <t xml:space="preserve">配布部数を入力してください。
</t>
        </r>
      </text>
    </comment>
    <comment ref="U25" authorId="0" shapeId="0" xr:uid="{00000000-0006-0000-0200-000008000000}">
      <text>
        <r>
          <rPr>
            <sz val="9"/>
            <color indexed="81"/>
            <rFont val="ＭＳ Ｐゴシック"/>
            <family val="3"/>
            <charset val="128"/>
          </rPr>
          <t xml:space="preserve">配布部数を入力してください。
</t>
        </r>
      </text>
    </comment>
    <comment ref="D27" authorId="0" shapeId="0" xr:uid="{00000000-0006-0000-0200-000009000000}">
      <text>
        <r>
          <rPr>
            <sz val="9"/>
            <color indexed="81"/>
            <rFont val="ＭＳ Ｐゴシック"/>
            <family val="3"/>
            <charset val="128"/>
          </rPr>
          <t xml:space="preserve">費目を入力してください。
（以下、同様）
</t>
        </r>
      </text>
    </comment>
    <comment ref="I27" authorId="0" shapeId="0" xr:uid="{00000000-0006-0000-0200-00000A000000}">
      <text>
        <r>
          <rPr>
            <sz val="9"/>
            <color indexed="81"/>
            <rFont val="ＭＳ Ｐゴシック"/>
            <family val="3"/>
            <charset val="128"/>
          </rPr>
          <t xml:space="preserve">金額を入力してください。
（以下、同様）
</t>
        </r>
      </text>
    </comment>
    <comment ref="C39" authorId="0" shapeId="0" xr:uid="{00000000-0006-0000-0200-00000B00000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3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300-000002000000}">
      <text>
        <r>
          <rPr>
            <sz val="9"/>
            <color indexed="81"/>
            <rFont val="ＭＳ Ｐゴシック"/>
            <family val="3"/>
            <charset val="128"/>
          </rPr>
          <t>費目を入力してください。
（以下、同様）</t>
        </r>
      </text>
    </comment>
    <comment ref="F3" authorId="0" shapeId="0" xr:uid="{00000000-0006-0000-0300-000003000000}">
      <text>
        <r>
          <rPr>
            <sz val="9"/>
            <color indexed="81"/>
            <rFont val="ＭＳ Ｐゴシック"/>
            <family val="3"/>
            <charset val="128"/>
          </rPr>
          <t>金額を入力してください。
（以下、同様）</t>
        </r>
      </text>
    </comment>
    <comment ref="D17" authorId="0" shapeId="0" xr:uid="{00000000-0006-0000-0300-000004000000}">
      <text>
        <r>
          <rPr>
            <sz val="9"/>
            <color indexed="81"/>
            <rFont val="ＭＳ Ｐゴシック"/>
            <family val="3"/>
            <charset val="128"/>
          </rPr>
          <t>自動計算されます。</t>
        </r>
      </text>
    </comment>
    <comment ref="E18" authorId="0" shapeId="0" xr:uid="{00000000-0006-0000-0300-000005000000}">
      <text>
        <r>
          <rPr>
            <sz val="9"/>
            <color indexed="81"/>
            <rFont val="ＭＳ Ｐゴシック"/>
            <family val="3"/>
            <charset val="128"/>
          </rPr>
          <t>費目を入力してください。
（以下、同様）</t>
        </r>
      </text>
    </comment>
    <comment ref="F18" authorId="0" shapeId="0" xr:uid="{00000000-0006-0000-0300-000006000000}">
      <text>
        <r>
          <rPr>
            <sz val="9"/>
            <color indexed="81"/>
            <rFont val="ＭＳ Ｐゴシック"/>
            <family val="3"/>
            <charset val="128"/>
          </rPr>
          <t>金額を入力してください。
（以下、同様）</t>
        </r>
      </text>
    </comment>
    <comment ref="D32" authorId="0" shapeId="0" xr:uid="{00000000-0006-0000-0300-000007000000}">
      <text>
        <r>
          <rPr>
            <sz val="9"/>
            <color indexed="81"/>
            <rFont val="ＭＳ Ｐゴシック"/>
            <family val="3"/>
            <charset val="128"/>
          </rPr>
          <t xml:space="preserve">自動計算されます。
</t>
        </r>
      </text>
    </comment>
    <comment ref="D33" authorId="0" shapeId="0" xr:uid="{00000000-0006-0000-0300-000008000000}">
      <text>
        <r>
          <rPr>
            <sz val="9"/>
            <color indexed="81"/>
            <rFont val="ＭＳ Ｐゴシック"/>
            <family val="3"/>
            <charset val="128"/>
          </rPr>
          <t>自動計算されます。</t>
        </r>
      </text>
    </comment>
    <comment ref="K33" authorId="0" shapeId="0" xr:uid="{00000000-0006-0000-0300-000009000000}">
      <text>
        <r>
          <rPr>
            <sz val="9"/>
            <color indexed="81"/>
            <rFont val="ＭＳ Ｐゴシック"/>
            <family val="3"/>
            <charset val="128"/>
          </rPr>
          <t xml:space="preserve">自動計算されます。
</t>
        </r>
      </text>
    </comment>
    <comment ref="C38" authorId="0" shapeId="0" xr:uid="{E2AA5302-E33D-48E0-8113-B73F3E742C00}">
      <text>
        <r>
          <rPr>
            <sz val="9"/>
            <color indexed="81"/>
            <rFont val="MS P ゴシック"/>
            <family val="3"/>
            <charset val="128"/>
          </rPr>
          <t>地域活動推進費補助金以外の補助金を受けて実施した事業の経費は、事業ごとに欄を分けて記入してください。
（例）自治会町内会館脱炭素化推進事業補助金、地域の防犯力向上緊急補助金等</t>
        </r>
      </text>
    </comment>
    <comment ref="D39" authorId="0" shapeId="0" xr:uid="{00000000-0006-0000-0300-00000A000000}">
      <text>
        <r>
          <rPr>
            <sz val="9"/>
            <color indexed="81"/>
            <rFont val="ＭＳ Ｐゴシック"/>
            <family val="3"/>
            <charset val="128"/>
          </rPr>
          <t xml:space="preserve">自動計算されます。
</t>
        </r>
      </text>
    </comment>
    <comment ref="D46" authorId="0" shapeId="0" xr:uid="{00000000-0006-0000-0300-00000B000000}">
      <text>
        <r>
          <rPr>
            <sz val="9"/>
            <color indexed="81"/>
            <rFont val="ＭＳ Ｐゴシック"/>
            <family val="3"/>
            <charset val="128"/>
          </rPr>
          <t xml:space="preserve">自動計算されます。
</t>
        </r>
      </text>
    </comment>
    <comment ref="D48" authorId="0" shapeId="0" xr:uid="{00000000-0006-0000-0300-00000C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<sst xmlns="http://schemas.openxmlformats.org/spreadsheetml/2006/main" count="555" uniqueCount="138">
  <si>
    <t>区　　名</t>
    <rPh sb="0" eb="1">
      <t>ク</t>
    </rPh>
    <rPh sb="3" eb="4">
      <t>メイ</t>
    </rPh>
    <phoneticPr fontId="2"/>
  </si>
  <si>
    <t>整理番号</t>
    <rPh sb="0" eb="2">
      <t>セイリ</t>
    </rPh>
    <rPh sb="2" eb="4">
      <t>バンゴウ</t>
    </rPh>
    <phoneticPr fontId="2"/>
  </si>
  <si>
    <t>○収入の部　　　　　　　　　　　　　　　　　　　</t>
    <rPh sb="1" eb="3">
      <t>シュウニュウ</t>
    </rPh>
    <rPh sb="4" eb="5">
      <t>ブ</t>
    </rPh>
    <phoneticPr fontId="2"/>
  </si>
  <si>
    <t>項　　　　　　　目</t>
    <rPh sb="0" eb="9">
      <t>コウモク</t>
    </rPh>
    <phoneticPr fontId="2"/>
  </si>
  <si>
    <t>摘　　　　　　要</t>
    <rPh sb="0" eb="1">
      <t>テキ</t>
    </rPh>
    <rPh sb="7" eb="8">
      <t>ヨウ</t>
    </rPh>
    <phoneticPr fontId="2"/>
  </si>
  <si>
    <t>会費</t>
    <rPh sb="0" eb="2">
      <t>カイヒ</t>
    </rPh>
    <phoneticPr fontId="2"/>
  </si>
  <si>
    <t>円</t>
    <rPh sb="0" eb="1">
      <t>エン</t>
    </rPh>
    <phoneticPr fontId="2"/>
  </si>
  <si>
    <t>世帯</t>
    <rPh sb="0" eb="2">
      <t>セタイ</t>
    </rPh>
    <phoneticPr fontId="2"/>
  </si>
  <si>
    <t>2　補助金</t>
    <rPh sb="2" eb="5">
      <t>ホジョキン</t>
    </rPh>
    <phoneticPr fontId="2"/>
  </si>
  <si>
    <t>地域活動推進費</t>
    <rPh sb="0" eb="2">
      <t>チイキ</t>
    </rPh>
    <rPh sb="2" eb="4">
      <t>カツドウ</t>
    </rPh>
    <rPh sb="4" eb="6">
      <t>スイシン</t>
    </rPh>
    <rPh sb="6" eb="7">
      <t>ヒ</t>
    </rPh>
    <phoneticPr fontId="2"/>
  </si>
  <si>
    <t>灯</t>
    <rPh sb="0" eb="1">
      <t>アカ</t>
    </rPh>
    <phoneticPr fontId="2"/>
  </si>
  <si>
    <t>町の防災組織活動費補助金</t>
    <rPh sb="0" eb="1">
      <t>マチ</t>
    </rPh>
    <rPh sb="2" eb="4">
      <t>ボウサイ</t>
    </rPh>
    <rPh sb="4" eb="6">
      <t>ソシキ</t>
    </rPh>
    <rPh sb="6" eb="8">
      <t>カツドウ</t>
    </rPh>
    <rPh sb="8" eb="9">
      <t>ヒ</t>
    </rPh>
    <rPh sb="9" eb="12">
      <t>ホジョキン</t>
    </rPh>
    <phoneticPr fontId="2"/>
  </si>
  <si>
    <t>広報配布謝金</t>
    <rPh sb="0" eb="2">
      <t>コウホウ</t>
    </rPh>
    <rPh sb="2" eb="4">
      <t>ハイフ</t>
    </rPh>
    <rPh sb="4" eb="6">
      <t>シャキン</t>
    </rPh>
    <phoneticPr fontId="2"/>
  </si>
  <si>
    <t>（広報よこはま</t>
    <rPh sb="1" eb="3">
      <t>コウホウ</t>
    </rPh>
    <phoneticPr fontId="2"/>
  </si>
  <si>
    <t>＋県のたより</t>
    <rPh sb="1" eb="2">
      <t>ケン</t>
    </rPh>
    <phoneticPr fontId="2"/>
  </si>
  <si>
    <t>配布部数</t>
    <rPh sb="0" eb="2">
      <t>ハイフ</t>
    </rPh>
    <rPh sb="2" eb="4">
      <t>ブスウ</t>
    </rPh>
    <phoneticPr fontId="2"/>
  </si>
  <si>
    <t>議会だより</t>
    <rPh sb="0" eb="2">
      <t>ギカイ</t>
    </rPh>
    <phoneticPr fontId="2"/>
  </si>
  <si>
    <t>円×配布部数</t>
    <rPh sb="0" eb="1">
      <t>エン</t>
    </rPh>
    <rPh sb="2" eb="4">
      <t>ハイフ</t>
    </rPh>
    <rPh sb="4" eb="6">
      <t>ブスウ</t>
    </rPh>
    <phoneticPr fontId="2"/>
  </si>
  <si>
    <t>回</t>
    <rPh sb="0" eb="1">
      <t>カイ</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</si>
  <si>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</si>
  <si>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</si>
  <si>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6" eb="7">
      <t>タ</t>
    </rPh>
    <phoneticPr fontId="2"/>
  </si>
  <si>
    <t>会館使用料</t>
    <rPh sb="0" eb="2">
      <t>カイカン</t>
    </rPh>
    <rPh sb="2" eb="4">
      <t>シヨウ</t>
    </rPh>
    <rPh sb="4" eb="5">
      <t>リョウ</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</si>
  <si>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</si>
  <si>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</si>
  <si>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○支出の部</t>
    <rPh sb="1" eb="3">
      <t>シシュツ</t>
    </rPh>
    <rPh sb="4" eb="5">
      <t>ブ</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</si>
  <si>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</si>
  <si>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</si>
  <si>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</si>
  <si>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</si>
  <si>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</si>
  <si>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</si>
  <si>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</si>
  <si>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</si>
  <si>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</si>
  <si>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</si>
  <si>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</si>
  <si>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</si>
  <si>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</si>
  <si>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</si>
  <si>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</si>
  <si>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</si>
  <si>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</si>
  <si>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その他</t>
    <rPh sb="2" eb="3">
      <t>タ</t>
    </rPh>
    <phoneticPr fontId="2"/>
  </si>
  <si>
    <t>×</t>
    <phoneticPr fontId="2"/>
  </si>
  <si>
    <t>×</t>
    <phoneticPr fontId="2"/>
  </si>
  <si>
    <t>）</t>
    <phoneticPr fontId="2"/>
  </si>
  <si>
    <t>×</t>
    <phoneticPr fontId="2"/>
  </si>
  <si>
    <t>＝</t>
    <phoneticPr fontId="2"/>
  </si>
  <si>
    <t>（</t>
    <phoneticPr fontId="2"/>
  </si>
  <si>
    <t>×</t>
    <phoneticPr fontId="2"/>
  </si>
  <si>
    <t>＝</t>
    <phoneticPr fontId="2"/>
  </si>
  <si>
    <t>その他</t>
    <phoneticPr fontId="2"/>
  </si>
  <si>
    <t>そ　　の　　他</t>
    <phoneticPr fontId="2"/>
  </si>
  <si>
    <t>会館建設・修繕積立金</t>
    <phoneticPr fontId="2"/>
  </si>
  <si>
    <t>自治会町内会　　</t>
    <rPh sb="0" eb="3">
      <t>ジチカイ</t>
    </rPh>
    <rPh sb="3" eb="5">
      <t>チョウナイ</t>
    </rPh>
    <rPh sb="5" eb="6">
      <t>カイ</t>
    </rPh>
    <phoneticPr fontId="2"/>
  </si>
  <si>
    <t>か月</t>
    <rPh sb="1" eb="2">
      <t>ゲツ</t>
    </rPh>
    <phoneticPr fontId="2"/>
  </si>
  <si>
    <t>団体交付金・謝金</t>
    <rPh sb="0" eb="2">
      <t>ダンタイ</t>
    </rPh>
    <rPh sb="2" eb="5">
      <t>コウフキン</t>
    </rPh>
    <rPh sb="6" eb="8">
      <t>シャキン</t>
    </rPh>
    <phoneticPr fontId="2"/>
  </si>
  <si>
    <t>利息・その他雑入</t>
    <rPh sb="0" eb="2">
      <t>リソク</t>
    </rPh>
    <rPh sb="5" eb="6">
      <t>タ</t>
    </rPh>
    <rPh sb="6" eb="7">
      <t>ザツ</t>
    </rPh>
    <rPh sb="7" eb="8">
      <t>イリ</t>
    </rPh>
    <phoneticPr fontId="2"/>
  </si>
  <si>
    <t>補助事業費</t>
    <rPh sb="0" eb="2">
      <t>ホジョ</t>
    </rPh>
    <rPh sb="2" eb="5">
      <t>ジギョウヒ</t>
    </rPh>
    <phoneticPr fontId="2"/>
  </si>
  <si>
    <t>町の防災組織活動費</t>
    <rPh sb="0" eb="1">
      <t>マチ</t>
    </rPh>
    <rPh sb="2" eb="4">
      <t>ボウサイ</t>
    </rPh>
    <rPh sb="4" eb="6">
      <t>ソシキ</t>
    </rPh>
    <rPh sb="6" eb="9">
      <t>カツドウヒ</t>
    </rPh>
    <phoneticPr fontId="2"/>
  </si>
  <si>
    <t>補助事業費　小計　④</t>
    <rPh sb="0" eb="2">
      <t>ホジョ</t>
    </rPh>
    <rPh sb="2" eb="5">
      <t>ジギョウヒ</t>
    </rPh>
    <rPh sb="6" eb="7">
      <t>ショウ</t>
    </rPh>
    <rPh sb="7" eb="8">
      <t>ケイ</t>
    </rPh>
    <phoneticPr fontId="2"/>
  </si>
  <si>
    <t>その他　小計　⑤</t>
    <rPh sb="2" eb="3">
      <t>タ</t>
    </rPh>
    <rPh sb="4" eb="5">
      <t>ショウ</t>
    </rPh>
    <rPh sb="5" eb="6">
      <t>ケイ</t>
    </rPh>
    <phoneticPr fontId="2"/>
  </si>
  <si>
    <t>慶弔費</t>
    <rPh sb="0" eb="2">
      <t>ケイチョウ</t>
    </rPh>
    <rPh sb="2" eb="3">
      <t>ヒ</t>
    </rPh>
    <phoneticPr fontId="2"/>
  </si>
  <si>
    <t>懇親会費</t>
    <rPh sb="0" eb="2">
      <t>コンシン</t>
    </rPh>
    <rPh sb="2" eb="4">
      <t>カイヒ</t>
    </rPh>
    <phoneticPr fontId="2"/>
  </si>
  <si>
    <t>決算額</t>
    <rPh sb="0" eb="2">
      <t>ケッサン</t>
    </rPh>
    <rPh sb="2" eb="3">
      <t>ガク</t>
    </rPh>
    <phoneticPr fontId="2"/>
  </si>
  <si>
    <t>補助対象経費①＋②＝③</t>
    <rPh sb="0" eb="2">
      <t>ホジョ</t>
    </rPh>
    <rPh sb="2" eb="4">
      <t>タイショウ</t>
    </rPh>
    <rPh sb="4" eb="6">
      <t>ケイヒ</t>
    </rPh>
    <phoneticPr fontId="2"/>
  </si>
  <si>
    <t>区役所から交付を受けた地域活動推進費</t>
    <phoneticPr fontId="2"/>
  </si>
  <si>
    <t>支出合計
（③＋④＋⑤＋⑥）</t>
    <rPh sb="0" eb="2">
      <t>シシュツ</t>
    </rPh>
    <rPh sb="2" eb="4">
      <t>ゴウケイ</t>
    </rPh>
    <phoneticPr fontId="2"/>
  </si>
  <si>
    <t>次年度への繰越金　⑥</t>
    <rPh sb="0" eb="3">
      <t>ジネンド</t>
    </rPh>
    <rPh sb="5" eb="7">
      <t>クリコシ</t>
    </rPh>
    <rPh sb="7" eb="8">
      <t>キン</t>
    </rPh>
    <phoneticPr fontId="2"/>
  </si>
  <si>
    <t>交際費</t>
    <rPh sb="0" eb="3">
      <t>コウサイヒ</t>
    </rPh>
    <phoneticPr fontId="2"/>
  </si>
  <si>
    <r>
      <t>　　</t>
    </r>
    <r>
      <rPr>
        <sz val="10"/>
        <rFont val="ＭＳ Ｐ明朝"/>
        <family val="1"/>
        <charset val="128"/>
      </rPr>
      <t>参考
　　　補助対象経費×1/3（1円未満切り捨て）＝</t>
    </r>
    <rPh sb="2" eb="4">
      <t>サンコウ</t>
    </rPh>
    <rPh sb="8" eb="10">
      <t>ホジョ</t>
    </rPh>
    <rPh sb="10" eb="12">
      <t>タイショウ</t>
    </rPh>
    <rPh sb="12" eb="14">
      <t>ケイヒ</t>
    </rPh>
    <rPh sb="20" eb="21">
      <t>エン</t>
    </rPh>
    <rPh sb="21" eb="23">
      <t>ミマン</t>
    </rPh>
    <rPh sb="23" eb="24">
      <t>キ</t>
    </rPh>
    <rPh sb="25" eb="26">
      <t>ス</t>
    </rPh>
    <phoneticPr fontId="2"/>
  </si>
  <si>
    <t>会館建設・修繕積立金</t>
    <phoneticPr fontId="2"/>
  </si>
  <si>
    <t>選挙公報</t>
    <rPh sb="0" eb="2">
      <t>センキョ</t>
    </rPh>
    <rPh sb="2" eb="4">
      <t>コウホウ</t>
    </rPh>
    <phoneticPr fontId="2"/>
  </si>
  <si>
    <t>○○大会模擬店売上</t>
    <rPh sb="2" eb="4">
      <t>タイカイ</t>
    </rPh>
    <rPh sb="4" eb="7">
      <t>モギテン</t>
    </rPh>
    <rPh sb="7" eb="9">
      <t>ウリアゲ</t>
    </rPh>
    <phoneticPr fontId="2"/>
  </si>
  <si>
    <t>廃品回収収益金</t>
    <rPh sb="0" eb="2">
      <t>ハイヒン</t>
    </rPh>
    <rPh sb="2" eb="4">
      <t>カイシュウ</t>
    </rPh>
    <rPh sb="4" eb="6">
      <t>シュウエキ</t>
    </rPh>
    <rPh sb="6" eb="7">
      <t>キン</t>
    </rPh>
    <phoneticPr fontId="2"/>
  </si>
  <si>
    <t>共同購入手数料</t>
    <rPh sb="0" eb="2">
      <t>キョウドウ</t>
    </rPh>
    <rPh sb="2" eb="4">
      <t>コウニュウ</t>
    </rPh>
    <rPh sb="4" eb="7">
      <t>テスウリョウ</t>
    </rPh>
    <phoneticPr fontId="2"/>
  </si>
  <si>
    <t>○○大会祝儀</t>
    <rPh sb="2" eb="4">
      <t>タイカイ</t>
    </rPh>
    <rPh sb="4" eb="6">
      <t>シュウギ</t>
    </rPh>
    <phoneticPr fontId="2"/>
  </si>
  <si>
    <t>○○寄付金</t>
    <rPh sb="2" eb="5">
      <t>キフキン</t>
    </rPh>
    <phoneticPr fontId="2"/>
  </si>
  <si>
    <t>他団体への貸出に伴う収入</t>
    <rPh sb="0" eb="1">
      <t>タ</t>
    </rPh>
    <rPh sb="1" eb="3">
      <t>ダンタイ</t>
    </rPh>
    <rPh sb="5" eb="7">
      <t>カシダシ</t>
    </rPh>
    <rPh sb="8" eb="9">
      <t>トモナ</t>
    </rPh>
    <rPh sb="10" eb="12">
      <t>シュウニュウ</t>
    </rPh>
    <phoneticPr fontId="2"/>
  </si>
  <si>
    <t>募金活動事務協力費</t>
    <rPh sb="0" eb="2">
      <t>ボキン</t>
    </rPh>
    <rPh sb="2" eb="4">
      <t>カツドウ</t>
    </rPh>
    <rPh sb="4" eb="6">
      <t>ジム</t>
    </rPh>
    <rPh sb="6" eb="8">
      <t>キョウリョク</t>
    </rPh>
    <rPh sb="8" eb="9">
      <t>ヒ</t>
    </rPh>
    <phoneticPr fontId="2"/>
  </si>
  <si>
    <t>○○団体からの事務協力謝金</t>
    <rPh sb="2" eb="4">
      <t>ダンタイ</t>
    </rPh>
    <rPh sb="7" eb="9">
      <t>ジム</t>
    </rPh>
    <rPh sb="9" eb="11">
      <t>キョウリョク</t>
    </rPh>
    <rPh sb="11" eb="13">
      <t>シャキン</t>
    </rPh>
    <phoneticPr fontId="2"/>
  </si>
  <si>
    <t>利息</t>
    <rPh sb="0" eb="2">
      <t>リソク</t>
    </rPh>
    <phoneticPr fontId="2"/>
  </si>
  <si>
    <t>前年度繰越金</t>
    <rPh sb="0" eb="3">
      <t>ゼンネンド</t>
    </rPh>
    <rPh sb="3" eb="5">
      <t>クリコシ</t>
    </rPh>
    <rPh sb="5" eb="6">
      <t>キン</t>
    </rPh>
    <phoneticPr fontId="2"/>
  </si>
  <si>
    <t>区役所から交付を受けた地域活動推進費</t>
    <phoneticPr fontId="2"/>
  </si>
  <si>
    <t>＝</t>
    <phoneticPr fontId="2"/>
  </si>
  <si>
    <t>総会・定例会・臨時役員会等</t>
  </si>
  <si>
    <t>円</t>
  </si>
  <si>
    <t>備品什器購入代</t>
  </si>
  <si>
    <t>消耗品代</t>
  </si>
  <si>
    <t>電話代</t>
  </si>
  <si>
    <t>郵送料代</t>
  </si>
  <si>
    <t>アルバイト賃金</t>
    <rPh sb="5" eb="7">
      <t>チンギン</t>
    </rPh>
    <phoneticPr fontId="2"/>
  </si>
  <si>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</si>
  <si>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</si>
  <si>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</si>
  <si>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</si>
  <si>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</si>
  <si>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</si>
  <si>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</si>
  <si>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</si>
  <si>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</si>
  <si>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2"/>
  </si>
  <si>
    <t>子ども会活動費</t>
    <rPh sb="0" eb="1">
      <t>コ</t>
    </rPh>
    <rPh sb="3" eb="4">
      <t>カイ</t>
    </rPh>
    <rPh sb="4" eb="7">
      <t>カツドウヒ</t>
    </rPh>
    <phoneticPr fontId="2"/>
  </si>
  <si>
    <t>盆踊り大会費</t>
    <rPh sb="5" eb="6">
      <t>ヒ</t>
    </rPh>
    <phoneticPr fontId="2"/>
  </si>
  <si>
    <t>運動会開催費</t>
    <rPh sb="3" eb="5">
      <t>カイサイ</t>
    </rPh>
    <phoneticPr fontId="2"/>
  </si>
  <si>
    <t>各種スポーツ大会開催費</t>
    <rPh sb="8" eb="10">
      <t>カイサイ</t>
    </rPh>
    <phoneticPr fontId="2"/>
  </si>
  <si>
    <t>敬老会開催費</t>
  </si>
  <si>
    <t>講演会</t>
  </si>
  <si>
    <t>映画会</t>
  </si>
  <si>
    <t>書道等作品展</t>
  </si>
  <si>
    <t>防災訓練開催費</t>
    <rPh sb="0" eb="2">
      <t>ボウサイ</t>
    </rPh>
    <rPh sb="2" eb="4">
      <t>クンレン</t>
    </rPh>
    <rPh sb="4" eb="7">
      <t>カイサイヒ</t>
    </rPh>
    <phoneticPr fontId="2"/>
  </si>
  <si>
    <t>防災資機材購入</t>
    <rPh sb="0" eb="2">
      <t>ボウサイ</t>
    </rPh>
    <rPh sb="2" eb="3">
      <t>シ</t>
    </rPh>
    <rPh sb="3" eb="5">
      <t>キザイ</t>
    </rPh>
    <rPh sb="5" eb="7">
      <t>コウニュウ</t>
    </rPh>
    <phoneticPr fontId="2"/>
  </si>
  <si>
    <t>会館建設・修繕積立金</t>
    <rPh sb="0" eb="2">
      <t>カイカン</t>
    </rPh>
    <rPh sb="2" eb="4">
      <t>ケンセツ</t>
    </rPh>
    <rPh sb="5" eb="7">
      <t>シュウゼン</t>
    </rPh>
    <rPh sb="7" eb="8">
      <t>ツ</t>
    </rPh>
    <rPh sb="8" eb="9">
      <t>タ</t>
    </rPh>
    <rPh sb="9" eb="10">
      <t>キン</t>
    </rPh>
    <phoneticPr fontId="2"/>
  </si>
  <si>
    <t>新年会</t>
    <rPh sb="0" eb="3">
      <t>シンネンカイ</t>
    </rPh>
    <phoneticPr fontId="2"/>
  </si>
  <si>
    <t>寄付金・募金</t>
    <rPh sb="0" eb="3">
      <t>キフキン</t>
    </rPh>
    <phoneticPr fontId="2"/>
  </si>
  <si>
    <t>共同募金</t>
    <rPh sb="0" eb="2">
      <t>キョウドウ</t>
    </rPh>
    <rPh sb="2" eb="4">
      <t>ボキン</t>
    </rPh>
    <phoneticPr fontId="2"/>
  </si>
  <si>
    <t>歳末たすけあい募金</t>
    <rPh sb="0" eb="2">
      <t>サイマツ</t>
    </rPh>
    <rPh sb="7" eb="9">
      <t>ボキン</t>
    </rPh>
    <phoneticPr fontId="2"/>
  </si>
  <si>
    <t>給食・配食サービス</t>
    <rPh sb="0" eb="2">
      <t>キュウショク</t>
    </rPh>
    <rPh sb="3" eb="4">
      <t>ハイ</t>
    </rPh>
    <rPh sb="4" eb="5">
      <t>ショク</t>
    </rPh>
    <phoneticPr fontId="2"/>
  </si>
  <si>
    <t>（内訳：会費会員　　　世帯、会費免除会員　　　世帯）</t>
    <rPh sb="1" eb="3">
      <t>ウチワケ</t>
    </rPh>
    <phoneticPr fontId="2"/>
  </si>
  <si>
    <t>（内訳：会費会員422世帯、会費免除会員4世帯）</t>
    <rPh sb="1" eb="3">
      <t>ウチワケ</t>
    </rPh>
    <phoneticPr fontId="2"/>
  </si>
  <si>
    <t>賀詞交換会</t>
    <rPh sb="0" eb="2">
      <t>ガシ</t>
    </rPh>
    <rPh sb="2" eb="4">
      <t>コウカン</t>
    </rPh>
    <rPh sb="4" eb="5">
      <t>カイ</t>
    </rPh>
    <phoneticPr fontId="2"/>
  </si>
  <si>
    <r>
      <rPr>
        <sz val="11"/>
        <rFont val="ＭＳ Ｐゴシック"/>
        <family val="3"/>
        <charset val="128"/>
      </rPr>
      <t>地域防犯灯維持管理費補助金</t>
    </r>
    <rPh sb="0" eb="2">
      <t>チイキ</t>
    </rPh>
    <rPh sb="2" eb="4">
      <t>ボウハン</t>
    </rPh>
    <rPh sb="4" eb="5">
      <t>トウ</t>
    </rPh>
    <rPh sb="5" eb="7">
      <t>イジ</t>
    </rPh>
    <rPh sb="7" eb="10">
      <t>カンリヒ</t>
    </rPh>
    <rPh sb="10" eb="13">
      <t>ホジョキン</t>
    </rPh>
    <phoneticPr fontId="2"/>
  </si>
  <si>
    <t>地域防犯灯</t>
    <rPh sb="0" eb="2">
      <t>チイキ</t>
    </rPh>
    <rPh sb="2" eb="5">
      <t>ボウハントウ</t>
    </rPh>
    <phoneticPr fontId="2"/>
  </si>
  <si>
    <r>
      <rPr>
        <sz val="11"/>
        <rFont val="ＭＳ Ｐゴシック"/>
        <family val="3"/>
        <charset val="128"/>
      </rPr>
      <t>地域防犯灯維持管理費</t>
    </r>
    <rPh sb="0" eb="2">
      <t>チイキ</t>
    </rPh>
    <rPh sb="2" eb="5">
      <t>ボウハントウ</t>
    </rPh>
    <rPh sb="5" eb="7">
      <t>イジ</t>
    </rPh>
    <rPh sb="7" eb="10">
      <t>カンリヒ</t>
    </rPh>
    <phoneticPr fontId="2"/>
  </si>
  <si>
    <t>地域防犯灯新規整備費</t>
    <rPh sb="0" eb="2">
      <t>チイキ</t>
    </rPh>
    <rPh sb="2" eb="5">
      <t>ボウハントウ</t>
    </rPh>
    <phoneticPr fontId="2"/>
  </si>
  <si>
    <t>地域防犯灯の電気代</t>
    <rPh sb="0" eb="2">
      <t>チイキ</t>
    </rPh>
    <rPh sb="2" eb="5">
      <t>ボウハントウ</t>
    </rPh>
    <rPh sb="6" eb="9">
      <t>デンキダイ</t>
    </rPh>
    <phoneticPr fontId="2"/>
  </si>
  <si>
    <t>地域防犯灯の清掃・点検・修繕</t>
    <rPh sb="0" eb="2">
      <t>チイキ</t>
    </rPh>
    <rPh sb="2" eb="5">
      <t>ボウハントウ</t>
    </rPh>
    <rPh sb="6" eb="8">
      <t>セイソウ</t>
    </rPh>
    <rPh sb="9" eb="11">
      <t>テンケン</t>
    </rPh>
    <rPh sb="12" eb="14">
      <t>シュウゼン</t>
    </rPh>
    <phoneticPr fontId="2"/>
  </si>
  <si>
    <t>日本赤十字社会費</t>
    <rPh sb="0" eb="2">
      <t>ニホン</t>
    </rPh>
    <rPh sb="2" eb="6">
      <t>セキジュウジシャ</t>
    </rPh>
    <rPh sb="6" eb="8">
      <t>カイヒ</t>
    </rPh>
    <phoneticPr fontId="2"/>
  </si>
  <si>
    <t>都筑区地域防犯活動助成金</t>
    <rPh sb="0" eb="3">
      <t>ツヅキク</t>
    </rPh>
    <rPh sb="3" eb="5">
      <t>チイキ</t>
    </rPh>
    <rPh sb="5" eb="7">
      <t>ボウハン</t>
    </rPh>
    <rPh sb="7" eb="9">
      <t>カツドウ</t>
    </rPh>
    <rPh sb="9" eb="12">
      <t>ジョセイキン</t>
    </rPh>
    <phoneticPr fontId="2"/>
  </si>
  <si>
    <t>都筑区地域防犯活動助成金</t>
  </si>
  <si>
    <t>〇〇自治会町内会　　</t>
    <rPh sb="2" eb="5">
      <t>ジチカイ</t>
    </rPh>
    <rPh sb="5" eb="7">
      <t>チョウナイ</t>
    </rPh>
    <rPh sb="7" eb="8">
      <t>カイ</t>
    </rPh>
    <phoneticPr fontId="2"/>
  </si>
  <si>
    <t>○会計年度　　自 　令和　年　月　日～至 　　令和　年　月　日</t>
    <rPh sb="10" eb="12">
      <t>レイワ</t>
    </rPh>
    <rPh sb="23" eb="25">
      <t>レイワ</t>
    </rPh>
    <phoneticPr fontId="2"/>
  </si>
  <si>
    <r>
      <rPr>
        <sz val="8"/>
        <rFont val="ＭＳ Ｐ明朝"/>
        <family val="1"/>
        <charset val="128"/>
      </rPr>
      <t>自治会町内会が助成を受けた額</t>
    </r>
    <r>
      <rPr>
        <sz val="11"/>
        <rFont val="ＭＳ Ｐ明朝"/>
        <family val="1"/>
        <charset val="128"/>
      </rPr>
      <t xml:space="preserve">
</t>
    </r>
    <r>
      <rPr>
        <sz val="8"/>
        <rFont val="ＭＳ Ｐ明朝"/>
        <family val="1"/>
        <charset val="128"/>
      </rPr>
      <t/>
    </r>
    <rPh sb="0" eb="3">
      <t>ジチカイ</t>
    </rPh>
    <rPh sb="3" eb="5">
      <t>チョウナイ</t>
    </rPh>
    <rPh sb="5" eb="6">
      <t>カイ</t>
    </rPh>
    <rPh sb="7" eb="9">
      <t>ジョセイ</t>
    </rPh>
    <rPh sb="10" eb="11">
      <t>ウ</t>
    </rPh>
    <rPh sb="13" eb="14">
      <t>ガク</t>
    </rPh>
    <phoneticPr fontId="2"/>
  </si>
  <si>
    <t>青色回転灯を使用した自主防犯パトロール隊が助成を受けた額</t>
    <phoneticPr fontId="2"/>
  </si>
  <si>
    <t>令和7年度 収支決算書</t>
    <rPh sb="0" eb="2">
      <t>レイワ</t>
    </rPh>
    <rPh sb="6" eb="8">
      <t>シュウシ</t>
    </rPh>
    <rPh sb="8" eb="10">
      <t>ケッサン</t>
    </rPh>
    <rPh sb="10" eb="11">
      <t>ショ</t>
    </rPh>
    <phoneticPr fontId="2"/>
  </si>
  <si>
    <t>令和７年度 収支決算書</t>
    <rPh sb="0" eb="2">
      <t>レイワ</t>
    </rPh>
    <rPh sb="6" eb="8">
      <t>シュウシ</t>
    </rPh>
    <rPh sb="8" eb="10">
      <t>ケッサン</t>
    </rPh>
    <rPh sb="10" eb="11">
      <t>ショ</t>
    </rPh>
    <phoneticPr fontId="2"/>
  </si>
  <si>
    <t>○会計年度　　自 　令和７年４月１日～至 　　令和８年３月31日</t>
    <rPh sb="10" eb="12">
      <t>レイワ</t>
    </rPh>
    <rPh sb="23" eb="25">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</si>
</sst>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b/>
      <sz val="12"/>
      <color indexed="81"/>
      <name val="ＭＳ Ｐゴシック"/>
      <family val="3"/>
      <charset val="128"/>
    </font>
    <font>
      <b/>
      <sz val="9"/>
      <color indexed="81"/>
      <name val="ＭＳ Ｐゴシック"/>
      <family val="3"/>
      <charset val="128"/>
    </font>
    <font>
      <b/>
      <sz val="12"/>
      <color indexed="81"/>
      <name val="MS P ゴシック"/>
      <family val="3"/>
      <charset val="128"/>
    </font>
    <font>
      <sz val="9"/>
      <color indexed="81"/>
      <name val="MS P ゴシック"/>
      <family val="3"/>
      <charset val="128"/>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FF99"/>
        <bgColor indexed="64"/>
      </patternFill>
    </fill>
  </fills>
  <borders count="86">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bottom style="double">
        <color indexed="64"/>
      </bottom>
      <diagonal/>
    </border>
  </borders>
  <cellStyleXfs count="2">
    <xf numFmtId="0" fontId="0" fillId="0" borderId="0"/>
    <xf numFmtId="38" fontId="1" fillId="0" borderId="0" applyFont="0" applyFill="0" applyBorder="0" applyAlignment="0" applyProtection="0"/>
  </cellStyleXfs>
  <cellXfs count="315">
    <xf numFmtId="0" fontId="0" fillId="0" borderId="0" xfId="0"/>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vertical="center" wrapText="1"/>
    </xf>
    <xf numFmtId="38" fontId="10" fillId="0" borderId="4" xfId="0" applyNumberFormat="1" applyFont="1" applyBorder="1" applyAlignment="1">
      <alignment vertical="center"/>
    </xf>
    <xf numFmtId="0" fontId="10" fillId="0" borderId="5" xfId="0" applyFont="1" applyBorder="1" applyAlignment="1">
      <alignment vertical="center" wrapText="1"/>
    </xf>
    <xf numFmtId="0" fontId="10" fillId="0" borderId="6" xfId="0" applyFont="1" applyBorder="1" applyAlignment="1">
      <alignment vertical="center" wrapText="1"/>
    </xf>
    <xf numFmtId="38" fontId="11" fillId="0" borderId="0" xfId="1" applyFont="1" applyAlignment="1">
      <alignment vertical="center" wrapText="1"/>
    </xf>
    <xf numFmtId="38" fontId="10" fillId="0" borderId="7" xfId="0" applyNumberFormat="1" applyFont="1" applyBorder="1" applyAlignment="1">
      <alignment horizontal="center" vertical="center" wrapText="1"/>
    </xf>
    <xf numFmtId="0" fontId="10" fillId="0" borderId="8" xfId="0" applyFont="1" applyBorder="1" applyAlignment="1">
      <alignment horizontal="lef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1" fillId="0" borderId="10" xfId="0" applyFont="1" applyBorder="1" applyAlignment="1">
      <alignment vertical="center" wrapText="1"/>
    </xf>
    <xf numFmtId="0" fontId="10" fillId="2" borderId="5" xfId="0" applyFont="1" applyFill="1" applyBorder="1" applyAlignment="1">
      <alignment vertical="center" shrinkToFit="1"/>
    </xf>
    <xf numFmtId="38" fontId="9" fillId="3" borderId="5" xfId="1" applyFont="1" applyFill="1" applyBorder="1" applyAlignment="1">
      <alignment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0" fillId="2" borderId="11" xfId="0" applyFont="1" applyFill="1" applyBorder="1" applyAlignment="1">
      <alignment vertical="center" shrinkToFit="1"/>
    </xf>
    <xf numFmtId="38" fontId="9" fillId="3" borderId="11" xfId="1" applyFont="1" applyFill="1" applyBorder="1" applyAlignment="1">
      <alignment vertical="center" shrinkToFi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9" fillId="0" borderId="4" xfId="0" applyFont="1" applyBorder="1" applyAlignment="1">
      <alignment vertical="center" shrinkToFit="1"/>
    </xf>
    <xf numFmtId="0" fontId="12" fillId="0" borderId="5" xfId="0" applyFont="1" applyBorder="1" applyAlignment="1">
      <alignment vertical="center" shrinkToFit="1"/>
    </xf>
    <xf numFmtId="0" fontId="13" fillId="0" borderId="5" xfId="0" applyFont="1" applyBorder="1" applyAlignment="1">
      <alignment vertical="center" shrinkToFit="1"/>
    </xf>
    <xf numFmtId="0" fontId="10" fillId="0" borderId="5" xfId="0" applyFont="1" applyBorder="1" applyAlignment="1">
      <alignment vertical="center" shrinkToFit="1"/>
    </xf>
    <xf numFmtId="0" fontId="9" fillId="0" borderId="5" xfId="0" applyFont="1" applyBorder="1" applyAlignment="1">
      <alignment vertical="center" shrinkToFit="1"/>
    </xf>
    <xf numFmtId="0" fontId="10" fillId="0" borderId="0" xfId="0" applyFont="1" applyAlignment="1">
      <alignment vertical="center" shrinkToFit="1"/>
    </xf>
    <xf numFmtId="0" fontId="12" fillId="0" borderId="0" xfId="0" applyFont="1" applyAlignment="1">
      <alignment horizontal="center" vertical="center" shrinkToFit="1"/>
    </xf>
    <xf numFmtId="0" fontId="9" fillId="0" borderId="0" xfId="0" applyFont="1" applyAlignment="1">
      <alignment vertical="center" shrinkToFit="1"/>
    </xf>
    <xf numFmtId="0" fontId="12" fillId="0" borderId="13" xfId="0" applyFont="1" applyBorder="1" applyAlignment="1">
      <alignment horizontal="center" vertical="center" shrinkToFit="1"/>
    </xf>
    <xf numFmtId="0" fontId="10" fillId="2" borderId="0" xfId="0" applyFont="1" applyFill="1" applyAlignment="1">
      <alignment vertical="center" shrinkToFit="1"/>
    </xf>
    <xf numFmtId="38" fontId="9" fillId="3" borderId="0" xfId="1" applyFont="1" applyFill="1" applyBorder="1" applyAlignment="1">
      <alignment vertical="center" shrinkToFit="1"/>
    </xf>
    <xf numFmtId="0" fontId="10" fillId="2" borderId="14" xfId="0" applyFont="1" applyFill="1" applyBorder="1" applyAlignment="1">
      <alignment vertical="center" shrinkToFit="1"/>
    </xf>
    <xf numFmtId="38" fontId="9" fillId="3" borderId="14" xfId="1" applyFont="1" applyFill="1" applyBorder="1" applyAlignment="1">
      <alignment vertical="center" shrinkToFit="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176" fontId="14" fillId="0" borderId="16" xfId="1" applyNumberFormat="1" applyFont="1" applyBorder="1" applyAlignment="1">
      <alignment vertical="center"/>
    </xf>
    <xf numFmtId="0" fontId="10" fillId="0" borderId="0" xfId="0" applyFont="1" applyAlignment="1">
      <alignment vertical="center" wrapText="1"/>
    </xf>
    <xf numFmtId="0" fontId="0" fillId="0" borderId="0" xfId="0" applyAlignment="1">
      <alignment horizontal="center"/>
    </xf>
    <xf numFmtId="0" fontId="15" fillId="0" borderId="0" xfId="0" applyFont="1" applyAlignment="1">
      <alignment vertical="center" wrapText="1"/>
    </xf>
    <xf numFmtId="38" fontId="8" fillId="0" borderId="17" xfId="1" applyFont="1" applyBorder="1" applyAlignment="1">
      <alignment horizontal="center" vertical="center" wrapText="1"/>
    </xf>
    <xf numFmtId="0" fontId="9" fillId="2" borderId="18" xfId="0" applyFont="1" applyFill="1" applyBorder="1" applyAlignment="1">
      <alignment vertical="center" shrinkToFit="1"/>
    </xf>
    <xf numFmtId="38" fontId="9" fillId="3" borderId="0" xfId="1" applyFont="1" applyFill="1" applyBorder="1" applyAlignment="1">
      <alignment vertical="center" wrapText="1"/>
    </xf>
    <xf numFmtId="0" fontId="12" fillId="0" borderId="0" xfId="0" applyFont="1" applyAlignment="1">
      <alignment horizontal="center" vertical="center" wrapText="1"/>
    </xf>
    <xf numFmtId="0" fontId="9" fillId="2" borderId="0" xfId="0" applyFont="1" applyFill="1" applyAlignment="1">
      <alignment vertical="center" shrinkToFit="1"/>
    </xf>
    <xf numFmtId="0" fontId="12" fillId="0" borderId="13" xfId="0" applyFont="1" applyBorder="1" applyAlignment="1">
      <alignment horizontal="center" vertical="center" wrapText="1"/>
    </xf>
    <xf numFmtId="0" fontId="9" fillId="2" borderId="19" xfId="0" applyFont="1" applyFill="1" applyBorder="1" applyAlignment="1">
      <alignment vertical="center" shrinkToFit="1"/>
    </xf>
    <xf numFmtId="38" fontId="9" fillId="3" borderId="5" xfId="1" applyFont="1" applyFill="1" applyBorder="1" applyAlignment="1">
      <alignment vertical="center" wrapText="1"/>
    </xf>
    <xf numFmtId="0" fontId="12" fillId="0" borderId="5" xfId="0" applyFont="1" applyBorder="1" applyAlignment="1">
      <alignment horizontal="center" vertical="center" wrapText="1"/>
    </xf>
    <xf numFmtId="0" fontId="9" fillId="2" borderId="5" xfId="0" applyFont="1" applyFill="1" applyBorder="1" applyAlignment="1">
      <alignment vertical="center" shrinkToFit="1"/>
    </xf>
    <xf numFmtId="0" fontId="12" fillId="0" borderId="6" xfId="0" applyFont="1" applyBorder="1" applyAlignment="1">
      <alignment horizontal="center" vertical="center" wrapText="1"/>
    </xf>
    <xf numFmtId="0" fontId="9" fillId="2" borderId="20" xfId="0" applyFont="1" applyFill="1" applyBorder="1" applyAlignment="1">
      <alignment vertical="center" shrinkToFit="1"/>
    </xf>
    <xf numFmtId="38" fontId="9" fillId="3" borderId="11" xfId="1" applyFont="1" applyFill="1" applyBorder="1" applyAlignment="1">
      <alignment vertical="center" wrapText="1"/>
    </xf>
    <xf numFmtId="0" fontId="12" fillId="0" borderId="11" xfId="0" applyFont="1" applyBorder="1" applyAlignment="1">
      <alignment horizontal="center" vertical="center" wrapText="1"/>
    </xf>
    <xf numFmtId="0" fontId="9" fillId="2" borderId="11" xfId="0" applyFont="1" applyFill="1" applyBorder="1" applyAlignment="1">
      <alignment vertical="center" shrinkToFit="1"/>
    </xf>
    <xf numFmtId="0" fontId="12" fillId="0" borderId="12" xfId="0" applyFont="1" applyBorder="1" applyAlignment="1">
      <alignment horizontal="center" vertical="center" wrapText="1"/>
    </xf>
    <xf numFmtId="0" fontId="9" fillId="2" borderId="21" xfId="0" applyFont="1" applyFill="1" applyBorder="1" applyAlignment="1">
      <alignment vertical="center" shrinkToFit="1"/>
    </xf>
    <xf numFmtId="38" fontId="9" fillId="3" borderId="14" xfId="1" applyFont="1" applyFill="1" applyBorder="1" applyAlignment="1">
      <alignment vertical="center" wrapText="1"/>
    </xf>
    <xf numFmtId="0" fontId="12" fillId="0" borderId="14" xfId="0" applyFont="1" applyBorder="1" applyAlignment="1">
      <alignment horizontal="center" vertical="center" wrapText="1"/>
    </xf>
    <xf numFmtId="0" fontId="9" fillId="2" borderId="14" xfId="0" applyFont="1" applyFill="1" applyBorder="1" applyAlignment="1">
      <alignment vertical="center" shrinkToFit="1"/>
    </xf>
    <xf numFmtId="0" fontId="12" fillId="0" borderId="15" xfId="0" applyFont="1" applyBorder="1" applyAlignment="1">
      <alignment horizontal="center" vertical="center" wrapText="1"/>
    </xf>
    <xf numFmtId="38" fontId="10" fillId="0" borderId="22" xfId="1" applyFont="1" applyBorder="1" applyAlignment="1">
      <alignment vertical="center" wrapText="1"/>
    </xf>
    <xf numFmtId="0" fontId="10" fillId="0" borderId="23" xfId="0" applyFont="1" applyBorder="1" applyAlignment="1">
      <alignment vertical="center" wrapText="1"/>
    </xf>
    <xf numFmtId="0" fontId="10" fillId="2" borderId="20" xfId="0" applyFont="1" applyFill="1" applyBorder="1" applyAlignment="1">
      <alignment vertical="center" shrinkToFit="1"/>
    </xf>
    <xf numFmtId="0" fontId="10" fillId="2" borderId="18" xfId="0" applyFont="1" applyFill="1" applyBorder="1" applyAlignment="1">
      <alignment vertical="center" shrinkToFit="1"/>
    </xf>
    <xf numFmtId="0" fontId="10" fillId="2" borderId="19" xfId="0" applyFont="1" applyFill="1" applyBorder="1" applyAlignment="1">
      <alignment vertical="center" shrinkToFit="1"/>
    </xf>
    <xf numFmtId="0" fontId="10" fillId="2" borderId="21" xfId="0" applyFont="1" applyFill="1" applyBorder="1" applyAlignment="1">
      <alignment vertical="center" shrinkToFit="1"/>
    </xf>
    <xf numFmtId="0" fontId="10" fillId="0" borderId="24" xfId="0" applyFont="1" applyBorder="1" applyAlignment="1">
      <alignment vertical="center" wrapText="1"/>
    </xf>
    <xf numFmtId="38" fontId="10" fillId="0" borderId="25" xfId="1" applyFont="1" applyBorder="1" applyAlignment="1">
      <alignment vertical="center" wrapText="1"/>
    </xf>
    <xf numFmtId="0" fontId="12" fillId="0" borderId="25"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0" fillId="0" borderId="27" xfId="0" applyBorder="1" applyAlignment="1">
      <alignment horizontal="center" vertical="center" wrapText="1"/>
    </xf>
    <xf numFmtId="38" fontId="10" fillId="0" borderId="0" xfId="1" applyFont="1" applyBorder="1" applyAlignment="1">
      <alignment vertical="center" wrapText="1"/>
    </xf>
    <xf numFmtId="0" fontId="12" fillId="0" borderId="0" xfId="0" applyFont="1" applyAlignment="1">
      <alignment vertical="center" wrapText="1"/>
    </xf>
    <xf numFmtId="38" fontId="10" fillId="0" borderId="0" xfId="1" applyFont="1" applyAlignment="1">
      <alignment vertical="center" wrapText="1"/>
    </xf>
    <xf numFmtId="38" fontId="10" fillId="0" borderId="24" xfId="1" applyFont="1" applyFill="1" applyBorder="1" applyAlignment="1">
      <alignment vertical="center" wrapText="1"/>
    </xf>
    <xf numFmtId="38" fontId="9" fillId="0" borderId="25" xfId="1" applyFont="1" applyBorder="1" applyAlignment="1">
      <alignment vertical="center" wrapText="1"/>
    </xf>
    <xf numFmtId="176" fontId="14" fillId="0" borderId="28" xfId="1" applyNumberFormat="1" applyFont="1" applyFill="1" applyBorder="1" applyAlignment="1">
      <alignment vertical="center"/>
    </xf>
    <xf numFmtId="38" fontId="16" fillId="0" borderId="29" xfId="1" applyFont="1" applyBorder="1"/>
    <xf numFmtId="38" fontId="10" fillId="0" borderId="22" xfId="1" applyFont="1" applyBorder="1"/>
    <xf numFmtId="0" fontId="12" fillId="0" borderId="22" xfId="0" applyFont="1" applyBorder="1"/>
    <xf numFmtId="0" fontId="10" fillId="0" borderId="22" xfId="0" applyFont="1" applyBorder="1"/>
    <xf numFmtId="0" fontId="10" fillId="0" borderId="23" xfId="0" applyFont="1" applyBorder="1"/>
    <xf numFmtId="0" fontId="15" fillId="0" borderId="0" xfId="0" applyFont="1"/>
    <xf numFmtId="0" fontId="0" fillId="0" borderId="10" xfId="0" applyBorder="1" applyAlignment="1">
      <alignment vertical="center" wrapText="1"/>
    </xf>
    <xf numFmtId="0" fontId="12" fillId="0" borderId="8" xfId="0" applyFont="1" applyBorder="1" applyAlignment="1">
      <alignment horizontal="center" vertical="center" shrinkToFit="1"/>
    </xf>
    <xf numFmtId="0" fontId="10" fillId="0" borderId="5" xfId="0" applyFont="1" applyBorder="1" applyAlignment="1">
      <alignment horizontal="center" vertical="center"/>
    </xf>
    <xf numFmtId="0" fontId="10" fillId="2" borderId="32" xfId="0" applyFont="1" applyFill="1" applyBorder="1" applyAlignment="1">
      <alignment vertical="center" shrinkToFit="1"/>
    </xf>
    <xf numFmtId="38" fontId="9" fillId="3" borderId="33" xfId="1" applyFont="1" applyFill="1" applyBorder="1" applyAlignment="1">
      <alignment vertical="center" shrinkToFit="1"/>
    </xf>
    <xf numFmtId="0" fontId="12" fillId="0" borderId="33" xfId="0" applyFont="1" applyBorder="1" applyAlignment="1">
      <alignment horizontal="center" vertical="center"/>
    </xf>
    <xf numFmtId="0" fontId="10" fillId="2" borderId="33" xfId="0" applyFont="1" applyFill="1" applyBorder="1" applyAlignment="1">
      <alignment vertical="center" shrinkToFit="1"/>
    </xf>
    <xf numFmtId="0" fontId="12" fillId="0" borderId="34" xfId="0" applyFont="1" applyBorder="1" applyAlignment="1">
      <alignment horizontal="center" vertical="center" wrapText="1"/>
    </xf>
    <xf numFmtId="0" fontId="10" fillId="2" borderId="35" xfId="0" applyFont="1" applyFill="1" applyBorder="1" applyAlignment="1">
      <alignment vertical="center" shrinkToFit="1"/>
    </xf>
    <xf numFmtId="38" fontId="9" fillId="3" borderId="8" xfId="1" applyFont="1" applyFill="1" applyBorder="1" applyAlignment="1">
      <alignment vertical="center" shrinkToFit="1"/>
    </xf>
    <xf numFmtId="0" fontId="12" fillId="0" borderId="8" xfId="0" applyFont="1" applyBorder="1" applyAlignment="1">
      <alignment horizontal="center" vertical="center"/>
    </xf>
    <xf numFmtId="0" fontId="10" fillId="2" borderId="8" xfId="0" applyFont="1" applyFill="1" applyBorder="1" applyAlignment="1">
      <alignment vertical="center" shrinkToFit="1"/>
    </xf>
    <xf numFmtId="0" fontId="12" fillId="0" borderId="9" xfId="0" applyFont="1" applyBorder="1" applyAlignment="1">
      <alignment horizontal="center" vertical="center" wrapText="1"/>
    </xf>
    <xf numFmtId="0" fontId="10" fillId="2" borderId="37" xfId="0" applyFont="1" applyFill="1" applyBorder="1" applyAlignment="1">
      <alignment vertical="center" shrinkToFit="1"/>
    </xf>
    <xf numFmtId="38" fontId="9" fillId="3" borderId="38" xfId="1" applyFont="1" applyFill="1" applyBorder="1" applyAlignment="1">
      <alignment vertical="center" shrinkToFit="1"/>
    </xf>
    <xf numFmtId="0" fontId="12" fillId="0" borderId="38" xfId="0" applyFont="1" applyBorder="1" applyAlignment="1">
      <alignment horizontal="center" vertical="center"/>
    </xf>
    <xf numFmtId="0" fontId="10" fillId="2" borderId="38" xfId="0" applyFont="1" applyFill="1" applyBorder="1" applyAlignment="1">
      <alignment vertical="center" shrinkToFit="1"/>
    </xf>
    <xf numFmtId="0" fontId="12" fillId="0" borderId="39" xfId="0" applyFont="1" applyBorder="1" applyAlignment="1">
      <alignment horizontal="center" vertical="center" wrapText="1"/>
    </xf>
    <xf numFmtId="0" fontId="0" fillId="0" borderId="2" xfId="0" applyBorder="1" applyAlignment="1">
      <alignment horizontal="center" vertical="center" wrapText="1"/>
    </xf>
    <xf numFmtId="0" fontId="0" fillId="0" borderId="36" xfId="0" applyBorder="1" applyAlignment="1">
      <alignment horizontal="center" vertical="center"/>
    </xf>
    <xf numFmtId="0" fontId="0" fillId="0" borderId="36" xfId="0" applyBorder="1" applyAlignment="1">
      <alignment vertical="center"/>
    </xf>
    <xf numFmtId="0" fontId="0" fillId="0" borderId="36" xfId="0" applyBorder="1" applyAlignment="1">
      <alignment horizontal="center" vertical="center" wrapText="1"/>
    </xf>
    <xf numFmtId="0" fontId="0" fillId="0" borderId="36" xfId="0" applyBorder="1" applyAlignment="1">
      <alignment vertical="center" wrapText="1"/>
    </xf>
    <xf numFmtId="0" fontId="0" fillId="0" borderId="10" xfId="0" applyBorder="1" applyAlignment="1">
      <alignment horizontal="center" vertical="center" wrapText="1"/>
    </xf>
    <xf numFmtId="0" fontId="0" fillId="0" borderId="31" xfId="0" applyBorder="1" applyAlignment="1">
      <alignment horizontal="center" vertical="center"/>
    </xf>
    <xf numFmtId="0" fontId="0" fillId="0" borderId="41" xfId="0" applyBorder="1" applyAlignment="1">
      <alignment horizontal="center" vertical="center" textRotation="255"/>
    </xf>
    <xf numFmtId="0" fontId="0" fillId="0" borderId="41" xfId="0" applyBorder="1" applyAlignment="1">
      <alignment vertical="center" wrapText="1"/>
    </xf>
    <xf numFmtId="0" fontId="10" fillId="2" borderId="42" xfId="0" applyFont="1" applyFill="1" applyBorder="1" applyAlignment="1">
      <alignment vertical="center" shrinkToFit="1"/>
    </xf>
    <xf numFmtId="38" fontId="9" fillId="3" borderId="43" xfId="1" applyFont="1" applyFill="1" applyBorder="1" applyAlignment="1">
      <alignment vertical="center" shrinkToFit="1"/>
    </xf>
    <xf numFmtId="0" fontId="12" fillId="0" borderId="43" xfId="0" applyFont="1" applyBorder="1" applyAlignment="1">
      <alignment horizontal="center" vertical="center" wrapText="1"/>
    </xf>
    <xf numFmtId="0" fontId="10" fillId="2" borderId="43" xfId="0" applyFont="1" applyFill="1" applyBorder="1" applyAlignment="1">
      <alignment vertical="center" shrinkToFit="1"/>
    </xf>
    <xf numFmtId="0" fontId="12" fillId="0" borderId="44" xfId="0" applyFont="1" applyBorder="1" applyAlignment="1">
      <alignment horizontal="center" vertical="center" wrapText="1"/>
    </xf>
    <xf numFmtId="0" fontId="0" fillId="0" borderId="36" xfId="0" applyBorder="1" applyAlignment="1">
      <alignment horizontal="center" vertical="center" textRotation="255"/>
    </xf>
    <xf numFmtId="0" fontId="12" fillId="0" borderId="8" xfId="0" applyFont="1" applyBorder="1" applyAlignment="1">
      <alignment horizontal="center" vertical="center" wrapText="1"/>
    </xf>
    <xf numFmtId="0" fontId="0" fillId="0" borderId="40" xfId="0" applyBorder="1" applyAlignment="1">
      <alignment horizontal="center" vertical="center" textRotation="255"/>
    </xf>
    <xf numFmtId="0" fontId="0" fillId="0" borderId="40" xfId="0" applyBorder="1" applyAlignment="1">
      <alignment vertical="center"/>
    </xf>
    <xf numFmtId="0" fontId="12" fillId="0" borderId="38" xfId="0" applyFont="1" applyBorder="1" applyAlignment="1">
      <alignment horizontal="center" vertical="center" wrapText="1"/>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11" xfId="0" applyFont="1" applyBorder="1" applyAlignment="1">
      <alignment vertical="center"/>
    </xf>
    <xf numFmtId="0" fontId="10" fillId="0" borderId="11" xfId="0" applyFont="1" applyBorder="1" applyAlignment="1">
      <alignment vertical="center" wrapText="1"/>
    </xf>
    <xf numFmtId="0" fontId="10" fillId="0" borderId="12" xfId="0" applyFont="1" applyBorder="1" applyAlignment="1">
      <alignment vertical="center" wrapText="1"/>
    </xf>
    <xf numFmtId="0" fontId="9" fillId="0" borderId="0" xfId="0" applyFont="1" applyAlignment="1">
      <alignment vertical="center"/>
    </xf>
    <xf numFmtId="0" fontId="10" fillId="0" borderId="0" xfId="0" applyFont="1" applyAlignment="1">
      <alignment vertical="center"/>
    </xf>
    <xf numFmtId="0" fontId="10" fillId="0" borderId="13" xfId="0" applyFont="1" applyBorder="1" applyAlignment="1">
      <alignment vertical="center"/>
    </xf>
    <xf numFmtId="38" fontId="9" fillId="0" borderId="11" xfId="1" applyFont="1" applyFill="1" applyBorder="1" applyAlignment="1">
      <alignment vertical="center"/>
    </xf>
    <xf numFmtId="0" fontId="9" fillId="0" borderId="11" xfId="0" applyFont="1" applyBorder="1" applyAlignment="1">
      <alignment vertical="center"/>
    </xf>
    <xf numFmtId="38" fontId="10" fillId="0" borderId="45" xfId="0" applyNumberFormat="1" applyFont="1" applyBorder="1" applyAlignment="1">
      <alignment vertical="center"/>
    </xf>
    <xf numFmtId="177" fontId="10" fillId="0" borderId="22" xfId="0" applyNumberFormat="1" applyFont="1" applyBorder="1" applyAlignment="1">
      <alignment vertical="center" wrapText="1"/>
    </xf>
    <xf numFmtId="0" fontId="0" fillId="0" borderId="46" xfId="0" applyBorder="1" applyAlignment="1">
      <alignment vertical="center" shrinkToFit="1"/>
    </xf>
    <xf numFmtId="0" fontId="0" fillId="0" borderId="0" xfId="0" applyAlignment="1">
      <alignment vertical="center"/>
    </xf>
    <xf numFmtId="176" fontId="0" fillId="0" borderId="20" xfId="1" applyNumberFormat="1" applyFont="1" applyFill="1" applyBorder="1" applyAlignment="1">
      <alignment vertical="center"/>
    </xf>
    <xf numFmtId="38" fontId="0" fillId="0" borderId="0" xfId="0" applyNumberFormat="1" applyAlignment="1">
      <alignment vertical="center" wrapText="1"/>
    </xf>
    <xf numFmtId="2" fontId="0" fillId="0" borderId="0" xfId="0" applyNumberFormat="1" applyAlignment="1">
      <alignment vertical="center" wrapText="1"/>
    </xf>
    <xf numFmtId="176" fontId="0" fillId="0" borderId="47" xfId="1" applyNumberFormat="1" applyFont="1" applyFill="1" applyBorder="1" applyAlignment="1">
      <alignment vertical="center"/>
    </xf>
    <xf numFmtId="38" fontId="0" fillId="0" borderId="0" xfId="1" applyFont="1" applyBorder="1" applyAlignment="1">
      <alignment horizontal="center" vertical="center" wrapText="1"/>
    </xf>
    <xf numFmtId="0" fontId="0" fillId="0" borderId="31" xfId="0" applyBorder="1" applyAlignment="1">
      <alignment vertical="center"/>
    </xf>
    <xf numFmtId="176" fontId="0" fillId="0" borderId="24"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18" xfId="1" applyNumberFormat="1" applyFont="1" applyFill="1" applyBorder="1" applyAlignment="1">
      <alignment vertical="center"/>
    </xf>
    <xf numFmtId="176" fontId="0" fillId="0" borderId="27" xfId="1" applyNumberFormat="1" applyFont="1" applyFill="1" applyBorder="1" applyAlignment="1">
      <alignment vertical="center"/>
    </xf>
    <xf numFmtId="177" fontId="0" fillId="0" borderId="31" xfId="0" applyNumberFormat="1" applyBorder="1" applyAlignment="1">
      <alignment horizontal="right" vertical="center"/>
    </xf>
    <xf numFmtId="176" fontId="0" fillId="0" borderId="36" xfId="1" applyNumberFormat="1" applyFont="1" applyFill="1" applyBorder="1" applyAlignment="1">
      <alignment vertical="center"/>
    </xf>
    <xf numFmtId="176" fontId="0" fillId="0" borderId="40" xfId="1" applyNumberFormat="1" applyFont="1" applyFill="1" applyBorder="1" applyAlignment="1">
      <alignment vertical="center"/>
    </xf>
    <xf numFmtId="176" fontId="0" fillId="0" borderId="30" xfId="1" applyNumberFormat="1" applyFont="1" applyFill="1" applyBorder="1" applyAlignment="1">
      <alignment vertical="center"/>
    </xf>
    <xf numFmtId="176" fontId="0" fillId="0" borderId="41" xfId="1" applyNumberFormat="1" applyFont="1" applyFill="1" applyBorder="1" applyAlignment="1">
      <alignment vertical="center"/>
    </xf>
    <xf numFmtId="0" fontId="11" fillId="0" borderId="36" xfId="0" applyFont="1" applyBorder="1" applyAlignment="1">
      <alignment vertical="center" wrapText="1"/>
    </xf>
    <xf numFmtId="0" fontId="10" fillId="0" borderId="11" xfId="0" applyFont="1" applyBorder="1" applyAlignment="1">
      <alignment vertical="center" shrinkToFit="1"/>
    </xf>
    <xf numFmtId="0" fontId="10" fillId="0" borderId="12" xfId="0" applyFont="1" applyBorder="1" applyAlignment="1">
      <alignment vertical="center" shrinkToFit="1"/>
    </xf>
    <xf numFmtId="0" fontId="0" fillId="0" borderId="6" xfId="0" applyBorder="1" applyAlignment="1">
      <alignment vertical="center" shrinkToFi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38" fontId="9" fillId="3" borderId="0" xfId="1" applyFont="1" applyFill="1" applyBorder="1" applyAlignment="1">
      <alignment vertical="center" shrinkToFit="1"/>
    </xf>
    <xf numFmtId="0" fontId="10" fillId="2" borderId="54" xfId="0" applyFont="1" applyFill="1" applyBorder="1" applyAlignment="1">
      <alignment vertical="center" shrinkToFit="1"/>
    </xf>
    <xf numFmtId="0" fontId="10" fillId="2" borderId="14" xfId="0" applyFont="1" applyFill="1" applyBorder="1" applyAlignment="1">
      <alignment vertical="center" shrinkToFit="1"/>
    </xf>
    <xf numFmtId="38" fontId="9" fillId="3" borderId="14" xfId="1" applyFont="1" applyFill="1" applyBorder="1" applyAlignment="1">
      <alignment vertical="center" shrinkToFit="1"/>
    </xf>
    <xf numFmtId="0" fontId="10" fillId="2" borderId="0" xfId="0" applyFont="1" applyFill="1" applyAlignment="1">
      <alignment vertical="center" shrinkToFit="1"/>
    </xf>
    <xf numFmtId="38" fontId="9" fillId="3" borderId="5" xfId="1" applyFont="1" applyFill="1" applyBorder="1" applyAlignment="1">
      <alignment vertical="center" shrinkToFit="1"/>
    </xf>
    <xf numFmtId="0" fontId="10" fillId="2" borderId="5" xfId="0" applyFont="1" applyFill="1" applyBorder="1" applyAlignment="1">
      <alignment vertical="center" shrinkToFit="1"/>
    </xf>
    <xf numFmtId="0" fontId="8" fillId="0" borderId="63" xfId="0" applyFont="1" applyBorder="1" applyAlignment="1">
      <alignment horizontal="center" vertical="center"/>
    </xf>
    <xf numFmtId="0" fontId="0" fillId="0" borderId="27" xfId="0" applyBorder="1" applyAlignment="1">
      <alignment vertical="center"/>
    </xf>
    <xf numFmtId="0" fontId="0" fillId="0" borderId="64" xfId="0" applyBorder="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0" fontId="3" fillId="0" borderId="0" xfId="0" applyFont="1" applyAlignment="1">
      <alignment horizontal="left" vertical="center" wrapText="1"/>
    </xf>
    <xf numFmtId="0" fontId="0" fillId="0" borderId="0" xfId="0" applyAlignment="1">
      <alignment horizontal="left" vertical="center" wrapText="1"/>
    </xf>
    <xf numFmtId="0" fontId="3" fillId="0" borderId="65" xfId="0" applyFont="1" applyBorder="1" applyAlignment="1">
      <alignment horizontal="left" vertical="center" wrapText="1"/>
    </xf>
    <xf numFmtId="0" fontId="0" fillId="0" borderId="65" xfId="0" applyBorder="1" applyAlignment="1">
      <alignment horizontal="left" vertical="center" wrapText="1"/>
    </xf>
    <xf numFmtId="0" fontId="0" fillId="0" borderId="65" xfId="0" applyBorder="1"/>
    <xf numFmtId="0" fontId="4" fillId="0" borderId="0" xfId="0" applyFont="1" applyAlignment="1">
      <alignment horizontal="right" vertical="center" wrapText="1"/>
    </xf>
    <xf numFmtId="0" fontId="0" fillId="0" borderId="66" xfId="0" applyBorder="1" applyAlignment="1">
      <alignment vertical="center"/>
    </xf>
    <xf numFmtId="0" fontId="0" fillId="0" borderId="62" xfId="0" applyBorder="1" applyAlignment="1">
      <alignment vertical="center"/>
    </xf>
    <xf numFmtId="176" fontId="0" fillId="0" borderId="19" xfId="1" applyNumberFormat="1" applyFont="1" applyBorder="1" applyAlignment="1">
      <alignment vertical="center"/>
    </xf>
    <xf numFmtId="176" fontId="0" fillId="0" borderId="18" xfId="1" applyNumberFormat="1" applyFont="1" applyBorder="1" applyAlignment="1">
      <alignmen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vertical="center" wrapText="1"/>
    </xf>
    <xf numFmtId="0" fontId="0" fillId="0" borderId="58" xfId="0" applyBorder="1" applyAlignment="1">
      <alignment vertical="center" wrapText="1"/>
    </xf>
    <xf numFmtId="176" fontId="0" fillId="0" borderId="47" xfId="1" applyNumberFormat="1" applyFont="1" applyBorder="1" applyAlignment="1">
      <alignment vertical="center"/>
    </xf>
    <xf numFmtId="0" fontId="0" fillId="0" borderId="59" xfId="0" applyBorder="1" applyAlignment="1">
      <alignment vertical="center"/>
    </xf>
    <xf numFmtId="0" fontId="10" fillId="2" borderId="45" xfId="0" applyFont="1" applyFill="1" applyBorder="1" applyAlignment="1">
      <alignment vertical="center" shrinkToFit="1"/>
    </xf>
    <xf numFmtId="38" fontId="9" fillId="0" borderId="5" xfId="1" applyFont="1" applyFill="1" applyBorder="1" applyAlignment="1">
      <alignment vertical="center" shrinkToFit="1"/>
    </xf>
    <xf numFmtId="0" fontId="10" fillId="0" borderId="5" xfId="0" applyFont="1" applyBorder="1" applyAlignment="1">
      <alignment vertical="center" shrinkToFit="1"/>
    </xf>
    <xf numFmtId="0" fontId="10" fillId="2" borderId="4" xfId="0" applyFont="1" applyFill="1" applyBorder="1" applyAlignment="1">
      <alignment vertical="center" shrinkToFit="1"/>
    </xf>
    <xf numFmtId="0" fontId="10" fillId="2" borderId="6" xfId="0" applyFont="1" applyFill="1" applyBorder="1" applyAlignment="1">
      <alignment vertical="center" shrinkToFit="1"/>
    </xf>
    <xf numFmtId="0" fontId="10" fillId="2" borderId="7" xfId="0" applyFont="1" applyFill="1" applyBorder="1" applyAlignment="1">
      <alignment vertical="center" shrinkToFit="1"/>
    </xf>
    <xf numFmtId="0" fontId="10" fillId="2" borderId="11" xfId="0" applyFont="1" applyFill="1" applyBorder="1" applyAlignment="1">
      <alignment vertical="center" shrinkToFit="1"/>
    </xf>
    <xf numFmtId="0" fontId="10" fillId="2" borderId="12" xfId="0" applyFont="1" applyFill="1" applyBorder="1" applyAlignment="1">
      <alignment vertical="center" shrinkToFit="1"/>
    </xf>
    <xf numFmtId="0" fontId="10" fillId="0" borderId="60" xfId="0" applyFont="1" applyBorder="1" applyAlignment="1">
      <alignment vertical="center" shrinkToFit="1"/>
    </xf>
    <xf numFmtId="0" fontId="10" fillId="0" borderId="8" xfId="0" applyFont="1" applyBorder="1" applyAlignment="1">
      <alignment vertical="center" shrinkToFit="1"/>
    </xf>
    <xf numFmtId="38" fontId="9" fillId="3" borderId="11" xfId="1" applyFont="1" applyFill="1" applyBorder="1" applyAlignment="1">
      <alignment vertical="center" shrinkToFit="1"/>
    </xf>
    <xf numFmtId="176" fontId="0" fillId="0" borderId="47" xfId="1" applyNumberFormat="1" applyFont="1" applyFill="1" applyBorder="1" applyAlignment="1">
      <alignment horizontal="right" vertical="center"/>
    </xf>
    <xf numFmtId="176" fontId="0" fillId="0" borderId="61" xfId="1" applyNumberFormat="1" applyFont="1" applyFill="1" applyBorder="1" applyAlignment="1">
      <alignment horizontal="right" vertical="center"/>
    </xf>
    <xf numFmtId="0" fontId="0" fillId="0" borderId="10" xfId="0" applyBorder="1" applyAlignment="1">
      <alignment vertical="center" wrapText="1"/>
    </xf>
    <xf numFmtId="0" fontId="0" fillId="0" borderId="62" xfId="0" applyBorder="1" applyAlignment="1">
      <alignment vertical="center" wrapText="1"/>
    </xf>
    <xf numFmtId="176" fontId="0" fillId="0" borderId="47" xfId="1" applyNumberFormat="1" applyFont="1" applyFill="1" applyBorder="1" applyAlignment="1">
      <alignment vertical="center"/>
    </xf>
    <xf numFmtId="176" fontId="0" fillId="0" borderId="61" xfId="1" applyNumberFormat="1" applyFont="1" applyFill="1" applyBorder="1" applyAlignment="1">
      <alignment vertical="center"/>
    </xf>
    <xf numFmtId="0" fontId="0" fillId="0" borderId="10" xfId="0" applyBorder="1" applyAlignment="1">
      <alignment vertical="center"/>
    </xf>
    <xf numFmtId="0" fontId="0" fillId="0" borderId="61" xfId="0" applyBorder="1" applyAlignment="1">
      <alignment vertical="center"/>
    </xf>
    <xf numFmtId="0" fontId="0" fillId="0" borderId="55"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8" fillId="0" borderId="63" xfId="0" applyFont="1" applyBorder="1" applyAlignment="1">
      <alignment horizontal="center" vertical="center" wrapText="1"/>
    </xf>
    <xf numFmtId="0" fontId="8" fillId="0" borderId="69" xfId="0" applyFont="1" applyBorder="1" applyAlignment="1">
      <alignment horizontal="center" vertical="center" wrapText="1"/>
    </xf>
    <xf numFmtId="38" fontId="9" fillId="3" borderId="2" xfId="1" applyFont="1" applyFill="1" applyBorder="1" applyAlignment="1">
      <alignment vertical="center"/>
    </xf>
    <xf numFmtId="0" fontId="9" fillId="3" borderId="70" xfId="0" applyFont="1" applyFill="1" applyBorder="1" applyAlignment="1">
      <alignment vertical="center"/>
    </xf>
    <xf numFmtId="0" fontId="9" fillId="3" borderId="2" xfId="0" applyFont="1" applyFill="1" applyBorder="1" applyAlignment="1">
      <alignment vertical="center"/>
    </xf>
    <xf numFmtId="0" fontId="10" fillId="0" borderId="71" xfId="0" applyFont="1" applyBorder="1" applyAlignment="1">
      <alignment vertical="center" wrapText="1"/>
    </xf>
    <xf numFmtId="0" fontId="10" fillId="0" borderId="72" xfId="0" applyFont="1" applyBorder="1" applyAlignment="1">
      <alignment vertical="center" wrapText="1"/>
    </xf>
    <xf numFmtId="0" fontId="10" fillId="0" borderId="73" xfId="0" applyFont="1" applyBorder="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0" fillId="0" borderId="74" xfId="0" applyBorder="1" applyAlignment="1">
      <alignment horizontal="center" vertical="center"/>
    </xf>
    <xf numFmtId="0" fontId="0" fillId="0" borderId="68" xfId="0" applyBorder="1" applyAlignment="1">
      <alignment horizontal="center" vertical="center"/>
    </xf>
    <xf numFmtId="0" fontId="9" fillId="3" borderId="8" xfId="0" applyFont="1" applyFill="1" applyBorder="1" applyAlignment="1">
      <alignment vertical="center"/>
    </xf>
    <xf numFmtId="0" fontId="0" fillId="0" borderId="19" xfId="0" applyBorder="1" applyAlignment="1">
      <alignment vertical="center"/>
    </xf>
    <xf numFmtId="0" fontId="0" fillId="0" borderId="18" xfId="0" applyBorder="1" applyAlignment="1">
      <alignment vertical="center"/>
    </xf>
    <xf numFmtId="0" fontId="0" fillId="0" borderId="20" xfId="0" applyBorder="1" applyAlignment="1">
      <alignment vertical="center"/>
    </xf>
    <xf numFmtId="0" fontId="14" fillId="0" borderId="75" xfId="0" applyFont="1" applyBorder="1" applyAlignment="1">
      <alignment horizontal="center" vertical="center" wrapText="1"/>
    </xf>
    <xf numFmtId="0" fontId="0" fillId="0" borderId="76" xfId="0" applyBorder="1" applyAlignment="1">
      <alignment horizontal="center" vertical="center" wrapText="1"/>
    </xf>
    <xf numFmtId="0" fontId="0" fillId="0" borderId="55" xfId="0" applyBorder="1" applyAlignment="1">
      <alignment horizontal="center" vertical="center" textRotation="255" wrapText="1"/>
    </xf>
    <xf numFmtId="0" fontId="0" fillId="0" borderId="67" xfId="0" applyBorder="1" applyAlignment="1">
      <alignment horizontal="center" vertical="center" textRotation="255" wrapText="1"/>
    </xf>
    <xf numFmtId="0" fontId="0" fillId="0" borderId="68" xfId="0" applyBorder="1" applyAlignment="1">
      <alignment horizontal="center" vertical="center" textRotation="255" wrapText="1"/>
    </xf>
    <xf numFmtId="0" fontId="0" fillId="0" borderId="67" xfId="0" applyBorder="1" applyAlignment="1">
      <alignment horizontal="center" vertical="center"/>
    </xf>
    <xf numFmtId="0" fontId="0" fillId="0" borderId="77" xfId="0" applyBorder="1" applyAlignment="1">
      <alignment vertical="center"/>
    </xf>
    <xf numFmtId="0" fontId="0" fillId="0" borderId="10" xfId="0" applyBorder="1" applyAlignment="1">
      <alignment vertical="center" shrinkToFit="1"/>
    </xf>
    <xf numFmtId="0" fontId="0" fillId="0" borderId="62" xfId="0" applyBorder="1" applyAlignment="1">
      <alignment vertical="center" shrinkToFit="1"/>
    </xf>
    <xf numFmtId="0" fontId="10" fillId="0" borderId="0" xfId="0" applyFont="1" applyAlignment="1">
      <alignment vertical="center" shrinkToFit="1"/>
    </xf>
    <xf numFmtId="0" fontId="0" fillId="0" borderId="0" xfId="0" applyAlignment="1">
      <alignment vertical="center" shrinkToFit="1"/>
    </xf>
    <xf numFmtId="176" fontId="0" fillId="0" borderId="78" xfId="1" applyNumberFormat="1" applyFont="1" applyFill="1" applyBorder="1" applyAlignment="1">
      <alignment vertical="center"/>
    </xf>
    <xf numFmtId="38" fontId="9" fillId="3" borderId="0" xfId="1" applyFont="1" applyFill="1" applyBorder="1" applyAlignment="1">
      <alignment horizontal="center" vertical="center" shrinkToFit="1"/>
    </xf>
    <xf numFmtId="38" fontId="11" fillId="3" borderId="0" xfId="1" applyFont="1" applyFill="1" applyBorder="1" applyAlignment="1">
      <alignment vertical="center" shrinkToFit="1"/>
    </xf>
    <xf numFmtId="0" fontId="12" fillId="0" borderId="5" xfId="0" applyFont="1" applyBorder="1" applyAlignment="1">
      <alignment vertical="center" shrinkToFit="1"/>
    </xf>
    <xf numFmtId="0" fontId="0" fillId="0" borderId="5" xfId="0" applyBorder="1" applyAlignment="1">
      <alignment vertical="center" shrinkToFit="1"/>
    </xf>
    <xf numFmtId="0" fontId="0" fillId="0" borderId="5" xfId="0" applyBorder="1" applyAlignment="1">
      <alignment vertical="center"/>
    </xf>
    <xf numFmtId="0" fontId="10" fillId="0" borderId="45" xfId="0" applyFont="1" applyBorder="1" applyAlignment="1">
      <alignment vertical="center" shrinkToFit="1"/>
    </xf>
    <xf numFmtId="38" fontId="9" fillId="0" borderId="0" xfId="1" applyFont="1" applyFill="1" applyBorder="1" applyAlignment="1">
      <alignment vertical="center" shrinkToFit="1"/>
    </xf>
    <xf numFmtId="49" fontId="12" fillId="0" borderId="5" xfId="0" applyNumberFormat="1" applyFont="1" applyBorder="1" applyAlignment="1">
      <alignment vertical="center" shrinkToFit="1"/>
    </xf>
    <xf numFmtId="0" fontId="10" fillId="0" borderId="7"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38" fontId="9" fillId="0" borderId="8" xfId="1" applyFont="1" applyBorder="1" applyAlignment="1">
      <alignment vertical="center" wrapText="1"/>
    </xf>
    <xf numFmtId="0" fontId="9" fillId="0" borderId="8" xfId="0" applyFont="1" applyBorder="1" applyAlignment="1">
      <alignment vertical="center" wrapText="1"/>
    </xf>
    <xf numFmtId="0" fontId="10" fillId="0" borderId="8" xfId="0" applyFont="1" applyBorder="1" applyAlignment="1">
      <alignment vertical="center"/>
    </xf>
    <xf numFmtId="38" fontId="9" fillId="0" borderId="5" xfId="1" applyFont="1" applyBorder="1" applyAlignment="1">
      <alignment vertical="center" shrinkToFit="1"/>
    </xf>
    <xf numFmtId="38" fontId="9" fillId="0" borderId="6" xfId="1" applyFont="1" applyBorder="1" applyAlignment="1">
      <alignment vertical="center" shrinkToFit="1"/>
    </xf>
    <xf numFmtId="0" fontId="9" fillId="3" borderId="5" xfId="0" applyFont="1" applyFill="1" applyBorder="1" applyAlignment="1">
      <alignment vertical="center" shrinkToFit="1"/>
    </xf>
    <xf numFmtId="0" fontId="11" fillId="0" borderId="5" xfId="0" applyFont="1" applyBorder="1" applyAlignment="1">
      <alignment vertical="center" shrinkToFit="1"/>
    </xf>
    <xf numFmtId="0" fontId="13" fillId="0" borderId="5" xfId="0" applyFont="1" applyBorder="1" applyAlignment="1">
      <alignment vertical="center" shrinkToFit="1"/>
    </xf>
    <xf numFmtId="0" fontId="10" fillId="0" borderId="4" xfId="0" applyFont="1" applyBorder="1" applyAlignment="1">
      <alignment horizontal="left" vertical="center" shrinkToFit="1"/>
    </xf>
    <xf numFmtId="0" fontId="10" fillId="0" borderId="5" xfId="0" applyFont="1" applyBorder="1" applyAlignment="1">
      <alignment horizontal="left" vertical="center" shrinkToFit="1"/>
    </xf>
    <xf numFmtId="38" fontId="10" fillId="4" borderId="5" xfId="1" applyFont="1" applyFill="1" applyBorder="1" applyAlignment="1">
      <alignment vertical="center" shrinkToFit="1"/>
    </xf>
    <xf numFmtId="0" fontId="10" fillId="0" borderId="7" xfId="0" applyFont="1" applyBorder="1" applyAlignment="1">
      <alignment horizontal="left" vertical="center" shrinkToFit="1"/>
    </xf>
    <xf numFmtId="0" fontId="10" fillId="0" borderId="11" xfId="0" applyFont="1" applyBorder="1" applyAlignment="1">
      <alignment horizontal="left" vertical="center" shrinkToFit="1"/>
    </xf>
    <xf numFmtId="38" fontId="10" fillId="4" borderId="11" xfId="1" applyFont="1" applyFill="1" applyBorder="1" applyAlignment="1">
      <alignment vertical="center" shrinkToFit="1"/>
    </xf>
    <xf numFmtId="0" fontId="10" fillId="0" borderId="29" xfId="0" applyFont="1" applyBorder="1" applyAlignment="1">
      <alignment vertical="center" wrapText="1"/>
    </xf>
    <xf numFmtId="0" fontId="10" fillId="0" borderId="22" xfId="0" applyFont="1" applyBorder="1" applyAlignment="1">
      <alignment vertical="center" wrapText="1"/>
    </xf>
    <xf numFmtId="0" fontId="3" fillId="0" borderId="79" xfId="0" applyFont="1" applyBorder="1" applyAlignment="1">
      <alignment horizontal="center" vertical="center" wrapText="1"/>
    </xf>
    <xf numFmtId="0" fontId="3" fillId="0" borderId="22" xfId="0" applyFont="1" applyBorder="1" applyAlignment="1">
      <alignment horizontal="center" vertical="center"/>
    </xf>
    <xf numFmtId="0" fontId="3" fillId="0" borderId="80" xfId="0" applyFont="1" applyBorder="1" applyAlignment="1">
      <alignment horizontal="center" vertical="center"/>
    </xf>
    <xf numFmtId="0" fontId="0" fillId="0" borderId="54" xfId="0" applyBorder="1" applyAlignment="1">
      <alignment horizontal="center" vertical="center" wrapText="1"/>
    </xf>
    <xf numFmtId="0" fontId="0" fillId="0" borderId="14" xfId="0" applyBorder="1" applyAlignment="1">
      <alignment horizontal="center" vertical="center" wrapText="1"/>
    </xf>
    <xf numFmtId="0" fontId="0" fillId="0" borderId="58" xfId="0" applyBorder="1" applyAlignment="1">
      <alignment horizontal="center" vertical="center" wrapText="1"/>
    </xf>
    <xf numFmtId="0" fontId="0" fillId="0" borderId="45" xfId="0" applyBorder="1" applyAlignment="1">
      <alignment horizontal="center" vertical="center" wrapText="1"/>
    </xf>
    <xf numFmtId="0" fontId="0" fillId="0" borderId="0" xfId="0" applyAlignment="1">
      <alignment horizontal="center" vertical="center" wrapText="1"/>
    </xf>
    <xf numFmtId="0" fontId="0" fillId="0" borderId="81" xfId="0" applyBorder="1" applyAlignment="1">
      <alignment horizontal="center" vertical="center" wrapText="1"/>
    </xf>
    <xf numFmtId="0" fontId="1" fillId="0" borderId="70" xfId="0" applyFont="1" applyBorder="1" applyAlignment="1">
      <alignment horizontal="center" vertical="center" textRotation="255"/>
    </xf>
    <xf numFmtId="0" fontId="1" fillId="0" borderId="45" xfId="0" applyFont="1" applyBorder="1" applyAlignment="1">
      <alignment horizontal="center" vertical="center" textRotation="255"/>
    </xf>
    <xf numFmtId="0" fontId="0" fillId="0" borderId="82" xfId="0" applyBorder="1" applyAlignment="1">
      <alignment horizontal="center" vertical="center" wrapText="1"/>
    </xf>
    <xf numFmtId="0" fontId="0" fillId="0" borderId="25"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textRotation="255" wrapText="1"/>
    </xf>
    <xf numFmtId="0" fontId="0" fillId="0" borderId="56" xfId="0" applyBorder="1" applyAlignment="1">
      <alignment horizontal="center" vertical="center" textRotation="255" wrapText="1"/>
    </xf>
    <xf numFmtId="0" fontId="0" fillId="0" borderId="10" xfId="0" applyBorder="1" applyAlignment="1">
      <alignment vertical="center" textRotation="255" wrapText="1"/>
    </xf>
    <xf numFmtId="0" fontId="0" fillId="0" borderId="85" xfId="0" applyBorder="1" applyAlignment="1">
      <alignment vertical="center" textRotation="255" wrapText="1"/>
    </xf>
    <xf numFmtId="0" fontId="0" fillId="0" borderId="62" xfId="0" applyBorder="1" applyAlignment="1">
      <alignment vertical="center" textRotation="255" wrapText="1"/>
    </xf>
    <xf numFmtId="0" fontId="0" fillId="0" borderId="85" xfId="0" applyBorder="1" applyAlignment="1">
      <alignment vertical="center"/>
    </xf>
    <xf numFmtId="0" fontId="0" fillId="0" borderId="85" xfId="0" applyBorder="1" applyAlignment="1">
      <alignment vertical="center" wrapText="1"/>
    </xf>
    <xf numFmtId="0" fontId="0" fillId="0" borderId="77" xfId="0" applyBorder="1" applyAlignment="1">
      <alignment vertical="center" textRotation="255" wrapText="1"/>
    </xf>
    <xf numFmtId="0" fontId="0" fillId="0" borderId="77" xfId="0" applyBorder="1" applyAlignment="1">
      <alignment vertical="center" wrapText="1"/>
    </xf>
    <xf numFmtId="176" fontId="0" fillId="0" borderId="10" xfId="1" applyNumberFormat="1" applyFont="1" applyBorder="1" applyAlignment="1">
      <alignment vertical="center"/>
    </xf>
    <xf numFmtId="176" fontId="0" fillId="0" borderId="62" xfId="1" applyNumberFormat="1" applyFont="1" applyBorder="1" applyAlignment="1">
      <alignment vertical="center"/>
    </xf>
    <xf numFmtId="0" fontId="0" fillId="0" borderId="66" xfId="0" applyBorder="1" applyAlignment="1">
      <alignment vertical="center" textRotation="255" wrapText="1"/>
    </xf>
    <xf numFmtId="0" fontId="0" fillId="0" borderId="66" xfId="0" applyBorder="1" applyAlignment="1">
      <alignment vertical="center" wrapText="1"/>
    </xf>
    <xf numFmtId="0" fontId="8" fillId="0" borderId="27" xfId="0" applyFont="1" applyBorder="1" applyAlignment="1">
      <alignment horizontal="center" vertical="center" wrapText="1"/>
    </xf>
    <xf numFmtId="0" fontId="0" fillId="0" borderId="69" xfId="0" applyBorder="1" applyAlignment="1">
      <alignment horizontal="center" vertical="center" wrapText="1"/>
    </xf>
    <xf numFmtId="176" fontId="0" fillId="0" borderId="85" xfId="1" applyNumberFormat="1" applyFont="1" applyBorder="1" applyAlignment="1">
      <alignment vertical="center"/>
    </xf>
    <xf numFmtId="0" fontId="8" fillId="0" borderId="1" xfId="0" applyFont="1" applyBorder="1" applyAlignment="1">
      <alignment horizontal="center" vertical="center" wrapText="1"/>
    </xf>
    <xf numFmtId="0" fontId="0" fillId="0" borderId="27" xfId="0" applyBorder="1" applyAlignment="1">
      <alignment vertical="center" wrapText="1"/>
    </xf>
    <xf numFmtId="0" fontId="0" fillId="0" borderId="64" xfId="0" applyBorder="1" applyAlignment="1">
      <alignment vertical="center" wrapText="1"/>
    </xf>
    <xf numFmtId="176" fontId="0" fillId="0" borderId="66" xfId="1" applyNumberFormat="1" applyFont="1" applyBorder="1" applyAlignment="1">
      <alignment vertical="center"/>
    </xf>
    <xf numFmtId="176" fontId="0" fillId="0" borderId="77" xfId="1" applyNumberFormat="1" applyFont="1" applyBorder="1" applyAlignment="1">
      <alignment vertical="center"/>
    </xf>
    <xf numFmtId="0" fontId="11" fillId="0" borderId="10" xfId="0" applyFont="1" applyBorder="1" applyAlignment="1">
      <alignment vertical="center"/>
    </xf>
    <xf numFmtId="0" fontId="11" fillId="0" borderId="62" xfId="0" applyFont="1" applyBorder="1" applyAlignment="1">
      <alignment vertical="center"/>
    </xf>
    <xf numFmtId="0" fontId="0" fillId="0" borderId="70" xfId="0" applyBorder="1" applyAlignment="1">
      <alignment horizontal="center" vertical="center" textRotation="255"/>
    </xf>
    <xf numFmtId="0" fontId="0" fillId="0" borderId="45" xfId="0"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a:extLst>
            <a:ext uri="{FF2B5EF4-FFF2-40B4-BE49-F238E27FC236}">
              <a16:creationId xmlns:a16="http://schemas.microsoft.com/office/drawing/2014/main" id="{00000000-0008-0000-0000-000005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a:extLst>
            <a:ext uri="{FF2B5EF4-FFF2-40B4-BE49-F238E27FC236}">
              <a16:creationId xmlns:a16="http://schemas.microsoft.com/office/drawing/2014/main" id="{00000000-0008-0000-0100-000001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a:extLst>
            <a:ext uri="{FF2B5EF4-FFF2-40B4-BE49-F238E27FC236}">
              <a16:creationId xmlns:a16="http://schemas.microsoft.com/office/drawing/2014/main" id="{00000000-0008-0000-0100-000002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a:extLst>
            <a:ext uri="{FF2B5EF4-FFF2-40B4-BE49-F238E27FC236}">
              <a16:creationId xmlns:a16="http://schemas.microsoft.com/office/drawing/2014/main" id="{00000000-0008-0000-0100-00000308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a:extLst>
            <a:ext uri="{FF2B5EF4-FFF2-40B4-BE49-F238E27FC236}">
              <a16:creationId xmlns:a16="http://schemas.microsoft.com/office/drawing/2014/main" id="{00000000-0008-0000-0100-000006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a:extLst>
            <a:ext uri="{FF2B5EF4-FFF2-40B4-BE49-F238E27FC236}">
              <a16:creationId xmlns:a16="http://schemas.microsoft.com/office/drawing/2014/main" id="{00000000-0008-0000-0100-000007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a:extLst>
            <a:ext uri="{FF2B5EF4-FFF2-40B4-BE49-F238E27FC236}">
              <a16:creationId xmlns:a16="http://schemas.microsoft.com/office/drawing/2014/main" id="{00000000-0008-0000-0100-00000808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2150" name="AutoShape 21">
          <a:extLst>
            <a:ext uri="{FF2B5EF4-FFF2-40B4-BE49-F238E27FC236}">
              <a16:creationId xmlns:a16="http://schemas.microsoft.com/office/drawing/2014/main" id="{00000000-0008-0000-0100-000066080000}"/>
            </a:ext>
          </a:extLst>
        </xdr:cNvPr>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2151" name="AutoShape 23">
          <a:extLst>
            <a:ext uri="{FF2B5EF4-FFF2-40B4-BE49-F238E27FC236}">
              <a16:creationId xmlns:a16="http://schemas.microsoft.com/office/drawing/2014/main" id="{00000000-0008-0000-0100-000067080000}"/>
            </a:ext>
          </a:extLst>
        </xdr:cNvPr>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161925</xdr:colOff>
      <xdr:row>0</xdr:row>
      <xdr:rowOff>152400</xdr:rowOff>
    </xdr:from>
    <xdr:to>
      <xdr:col>18</xdr:col>
      <xdr:colOff>600075</xdr:colOff>
      <xdr:row>15</xdr:row>
      <xdr:rowOff>66675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7943850" y="152400"/>
          <a:ext cx="3867150" cy="2628900"/>
        </a:xfrm>
        <a:prstGeom prst="rect">
          <a:avLst/>
        </a:prstGeom>
        <a:solidFill>
          <a:schemeClr val="lt1"/>
        </a:solidFill>
        <a:ln w="349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nSpc>
              <a:spcPts val="1900"/>
            </a:lnSpc>
          </a:pPr>
          <a:r>
            <a:rPr kumimoji="1" lang="ja-JP" altLang="en-US" sz="1600" b="1">
              <a:latin typeface="+mj-ea"/>
              <a:ea typeface="+mj-ea"/>
            </a:rPr>
            <a:t>別途提出する「町の防災組織活動補助金」や「地域防犯活動助成金」等の各種補助金・助成金の実績報告に記載する支出合計額は、</a:t>
          </a:r>
          <a:r>
            <a:rPr kumimoji="1" lang="ja-JP" altLang="en-US" sz="1600" b="1">
              <a:solidFill>
                <a:srgbClr val="FF0000"/>
              </a:solidFill>
              <a:latin typeface="+mj-ea"/>
              <a:ea typeface="+mj-ea"/>
            </a:rPr>
            <a:t>本支出の補助対象経費には含めないでください。</a:t>
          </a:r>
          <a:endParaRPr kumimoji="1" lang="en-US" altLang="ja-JP" sz="1600" b="1">
            <a:solidFill>
              <a:srgbClr val="FF0000"/>
            </a:solidFill>
            <a:latin typeface="+mj-ea"/>
            <a:ea typeface="+mj-ea"/>
          </a:endParaRPr>
        </a:p>
        <a:p>
          <a:pPr>
            <a:lnSpc>
              <a:spcPts val="1900"/>
            </a:lnSpc>
          </a:pPr>
          <a:endParaRPr kumimoji="1" lang="en-US" altLang="ja-JP" sz="1600" b="1">
            <a:solidFill>
              <a:srgbClr val="FF0000"/>
            </a:solidFill>
            <a:latin typeface="+mj-ea"/>
            <a:ea typeface="+mj-ea"/>
          </a:endParaRPr>
        </a:p>
        <a:p>
          <a:pPr>
            <a:lnSpc>
              <a:spcPts val="1900"/>
            </a:lnSpc>
          </a:pPr>
          <a:r>
            <a:rPr kumimoji="1" lang="ja-JP" altLang="en-US" sz="1600" b="1">
              <a:latin typeface="+mj-ea"/>
              <a:ea typeface="+mj-ea"/>
            </a:rPr>
            <a:t>補助事業費欄の「町の防災組織活動費」や「都筑区地域防犯活動助成金」等の欄に記載するとともに、それぞれの報告書類と金額が一致するようにしてください。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3073" name="Rectangle 1">
          <a:extLst>
            <a:ext uri="{FF2B5EF4-FFF2-40B4-BE49-F238E27FC236}">
              <a16:creationId xmlns:a16="http://schemas.microsoft.com/office/drawing/2014/main" id="{00000000-0008-0000-0200-000001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3074" name="Rectangle 2">
          <a:extLst>
            <a:ext uri="{FF2B5EF4-FFF2-40B4-BE49-F238E27FC236}">
              <a16:creationId xmlns:a16="http://schemas.microsoft.com/office/drawing/2014/main" id="{00000000-0008-0000-0200-000002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3075" name="Rectangle 3">
          <a:extLst>
            <a:ext uri="{FF2B5EF4-FFF2-40B4-BE49-F238E27FC236}">
              <a16:creationId xmlns:a16="http://schemas.microsoft.com/office/drawing/2014/main" id="{00000000-0008-0000-0200-0000030C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3076" name="Rectangle 4">
          <a:extLst>
            <a:ext uri="{FF2B5EF4-FFF2-40B4-BE49-F238E27FC236}">
              <a16:creationId xmlns:a16="http://schemas.microsoft.com/office/drawing/2014/main" id="{00000000-0008-0000-0200-000004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3077" name="Rectangle 5">
          <a:extLst>
            <a:ext uri="{FF2B5EF4-FFF2-40B4-BE49-F238E27FC236}">
              <a16:creationId xmlns:a16="http://schemas.microsoft.com/office/drawing/2014/main" id="{00000000-0008-0000-0200-000005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16</xdr:col>
      <xdr:colOff>161925</xdr:colOff>
      <xdr:row>0</xdr:row>
      <xdr:rowOff>142875</xdr:rowOff>
    </xdr:from>
    <xdr:to>
      <xdr:col>26</xdr:col>
      <xdr:colOff>171450</xdr:colOff>
      <xdr:row>1</xdr:row>
      <xdr:rowOff>257175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610225" y="142875"/>
          <a:ext cx="1819275" cy="419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4097" name="Rectangle 1">
          <a:extLst>
            <a:ext uri="{FF2B5EF4-FFF2-40B4-BE49-F238E27FC236}">
              <a16:creationId xmlns:a16="http://schemas.microsoft.com/office/drawing/2014/main" id="{00000000-0008-0000-0300-0000011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4098" name="Rectangle 2">
          <a:extLst>
            <a:ext uri="{FF2B5EF4-FFF2-40B4-BE49-F238E27FC236}">
              <a16:creationId xmlns:a16="http://schemas.microsoft.com/office/drawing/2014/main" id="{00000000-0008-0000-0300-0000021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4099" name="Rectangle 3">
          <a:extLst>
            <a:ext uri="{FF2B5EF4-FFF2-40B4-BE49-F238E27FC236}">
              <a16:creationId xmlns:a16="http://schemas.microsoft.com/office/drawing/2014/main" id="{00000000-0008-0000-0300-00000310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4100" name="Rectangle 4">
          <a:extLst>
            <a:ext uri="{FF2B5EF4-FFF2-40B4-BE49-F238E27FC236}">
              <a16:creationId xmlns:a16="http://schemas.microsoft.com/office/drawing/2014/main" id="{00000000-0008-0000-0300-00000410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4101" name="Text Box 5">
          <a:extLst>
            <a:ext uri="{FF2B5EF4-FFF2-40B4-BE49-F238E27FC236}">
              <a16:creationId xmlns:a16="http://schemas.microsoft.com/office/drawing/2014/main" id="{00000000-0008-0000-0300-00000510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4102" name="Text Box 6">
          <a:extLst>
            <a:ext uri="{FF2B5EF4-FFF2-40B4-BE49-F238E27FC236}">
              <a16:creationId xmlns:a16="http://schemas.microsoft.com/office/drawing/2014/main" id="{00000000-0008-0000-0300-0000061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4103" name="Text Box 7">
          <a:extLst>
            <a:ext uri="{FF2B5EF4-FFF2-40B4-BE49-F238E27FC236}">
              <a16:creationId xmlns:a16="http://schemas.microsoft.com/office/drawing/2014/main" id="{00000000-0008-0000-0300-0000071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4104" name="Rectangle 8">
          <a:extLst>
            <a:ext uri="{FF2B5EF4-FFF2-40B4-BE49-F238E27FC236}">
              <a16:creationId xmlns:a16="http://schemas.microsoft.com/office/drawing/2014/main" id="{00000000-0008-0000-0300-00000810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4199" name="AutoShape 19">
          <a:extLst>
            <a:ext uri="{FF2B5EF4-FFF2-40B4-BE49-F238E27FC236}">
              <a16:creationId xmlns:a16="http://schemas.microsoft.com/office/drawing/2014/main" id="{00000000-0008-0000-0300-000067100000}"/>
            </a:ext>
          </a:extLst>
        </xdr:cNvPr>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4200" name="AutoShape 20">
          <a:extLst>
            <a:ext uri="{FF2B5EF4-FFF2-40B4-BE49-F238E27FC236}">
              <a16:creationId xmlns:a16="http://schemas.microsoft.com/office/drawing/2014/main" id="{00000000-0008-0000-0300-000068100000}"/>
            </a:ext>
          </a:extLst>
        </xdr:cNvPr>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0"/>
  <sheetViews>
    <sheetView tabSelected="1" view="pageBreakPreview" zoomScaleNormal="100" zoomScaleSheetLayoutView="100" workbookViewId="0">
      <selection activeCell="C27" sqref="C27:C28"/>
    </sheetView>
  </sheetViews>
  <sheetFormatPr defaultRowHeight="13.5"/>
  <cols>
    <col min="1" max="1" width="3.625" customWidth="1"/>
    <col min="2" max="2" width="22.75" customWidth="1"/>
    <col min="3" max="3" width="12.875" style="47"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164" t="s">
        <v>0</v>
      </c>
      <c r="R1" s="165"/>
      <c r="S1" s="165"/>
      <c r="T1" s="165"/>
      <c r="U1" s="165"/>
      <c r="V1" s="165"/>
      <c r="W1" s="165"/>
      <c r="X1" s="165" t="s">
        <v>1</v>
      </c>
      <c r="Y1" s="165"/>
      <c r="Z1" s="165"/>
      <c r="AA1" s="165"/>
      <c r="AB1" s="165"/>
      <c r="AC1" s="165"/>
      <c r="AD1" s="166"/>
    </row>
    <row r="2" spans="1:35" ht="30" customHeight="1" thickBot="1">
      <c r="A2" s="1"/>
      <c r="B2" s="2"/>
      <c r="C2" s="3"/>
      <c r="D2" s="4"/>
      <c r="Q2" s="167"/>
      <c r="R2" s="168"/>
      <c r="S2" s="168"/>
      <c r="T2" s="168"/>
      <c r="U2" s="168"/>
      <c r="V2" s="168"/>
      <c r="W2" s="168"/>
      <c r="X2" s="168"/>
      <c r="Y2" s="168"/>
      <c r="Z2" s="168"/>
      <c r="AA2" s="168"/>
      <c r="AB2" s="168"/>
      <c r="AC2" s="168"/>
      <c r="AD2" s="169"/>
    </row>
    <row r="3" spans="1:35" ht="24" customHeight="1" thickTop="1">
      <c r="A3" s="5"/>
      <c r="B3" s="1"/>
      <c r="C3" s="3"/>
      <c r="D3" s="4"/>
    </row>
    <row r="4" spans="1:35" ht="22.5" customHeight="1">
      <c r="A4" s="180" t="s">
        <v>135</v>
      </c>
      <c r="B4" s="181"/>
      <c r="C4" s="181"/>
      <c r="D4" s="181"/>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row>
    <row r="5" spans="1:35" ht="22.5" customHeight="1">
      <c r="A5" s="188" t="s">
        <v>55</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row>
    <row r="6" spans="1:35" ht="22.5" customHeight="1">
      <c r="A6" s="183" t="s">
        <v>132</v>
      </c>
      <c r="B6" s="184"/>
      <c r="C6" s="184"/>
      <c r="D6" s="184"/>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row>
    <row r="7" spans="1:35" ht="22.5" customHeight="1" thickBot="1">
      <c r="A7" s="185" t="s">
        <v>2</v>
      </c>
      <c r="B7" s="186"/>
      <c r="C7" s="186"/>
      <c r="D7" s="186"/>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row>
    <row r="8" spans="1:35" s="7" customFormat="1" ht="25.5" customHeight="1" thickBot="1">
      <c r="A8" s="221" t="s">
        <v>3</v>
      </c>
      <c r="B8" s="222"/>
      <c r="C8" s="6" t="s">
        <v>65</v>
      </c>
      <c r="D8" s="177" t="s">
        <v>4</v>
      </c>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9"/>
    </row>
    <row r="9" spans="1:35" s="12" customFormat="1" ht="19.5" customHeight="1">
      <c r="A9" s="231">
        <v>1</v>
      </c>
      <c r="B9" s="189" t="s">
        <v>5</v>
      </c>
      <c r="C9" s="191">
        <f>D9*I9*O9</f>
        <v>0</v>
      </c>
      <c r="D9" s="224"/>
      <c r="E9" s="225"/>
      <c r="F9" s="225"/>
      <c r="G9" s="8" t="s">
        <v>6</v>
      </c>
      <c r="H9" s="8" t="s">
        <v>44</v>
      </c>
      <c r="I9" s="223"/>
      <c r="J9" s="223"/>
      <c r="K9" s="223"/>
      <c r="L9" s="229" t="s">
        <v>7</v>
      </c>
      <c r="M9" s="230"/>
      <c r="N9" s="8" t="s">
        <v>45</v>
      </c>
      <c r="O9" s="230">
        <v>12</v>
      </c>
      <c r="P9" s="230"/>
      <c r="Q9" s="9" t="s">
        <v>56</v>
      </c>
      <c r="R9" s="10"/>
      <c r="S9" s="10"/>
      <c r="T9" s="10"/>
      <c r="W9" s="10"/>
      <c r="X9" s="10"/>
      <c r="Y9" s="10"/>
      <c r="Z9" s="10"/>
      <c r="AA9" s="10"/>
      <c r="AB9" s="10"/>
      <c r="AC9" s="10"/>
      <c r="AD9" s="11"/>
    </row>
    <row r="10" spans="1:35" s="12" customFormat="1" ht="19.5" customHeight="1">
      <c r="A10" s="232"/>
      <c r="B10" s="190"/>
      <c r="C10" s="192"/>
      <c r="D10" s="257" t="s">
        <v>119</v>
      </c>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9"/>
    </row>
    <row r="11" spans="1:35" s="12" customFormat="1" ht="16.5" customHeight="1">
      <c r="A11" s="239" t="s">
        <v>8</v>
      </c>
      <c r="B11" s="234" t="s">
        <v>9</v>
      </c>
      <c r="C11" s="191"/>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2" customFormat="1" ht="16.5" customHeight="1">
      <c r="A12" s="240"/>
      <c r="B12" s="235"/>
      <c r="C12" s="192"/>
      <c r="D12" s="141" t="s">
        <v>67</v>
      </c>
      <c r="E12" s="136"/>
      <c r="F12" s="136"/>
      <c r="G12" s="131"/>
      <c r="H12" s="131"/>
      <c r="I12" s="131"/>
      <c r="J12" s="131"/>
      <c r="K12" s="131"/>
      <c r="L12" s="131"/>
      <c r="M12" s="131"/>
      <c r="N12" s="136"/>
      <c r="O12" s="136"/>
      <c r="P12" s="136"/>
      <c r="Q12" s="137"/>
      <c r="R12" s="137"/>
      <c r="S12" s="137"/>
      <c r="T12" s="137"/>
      <c r="U12" s="137"/>
      <c r="V12" s="137"/>
      <c r="W12" s="137"/>
      <c r="X12" s="137"/>
      <c r="Y12" s="137"/>
      <c r="Z12" s="137"/>
      <c r="AA12" s="137"/>
      <c r="AB12" s="137"/>
      <c r="AC12" s="137"/>
      <c r="AD12" s="138"/>
      <c r="AE12" s="144"/>
      <c r="AF12" s="144"/>
      <c r="AG12" s="144"/>
      <c r="AH12" s="16"/>
      <c r="AI12" s="144"/>
    </row>
    <row r="13" spans="1:35" s="12" customFormat="1" ht="16.5" customHeight="1">
      <c r="A13" s="240"/>
      <c r="B13" s="236"/>
      <c r="C13" s="236"/>
      <c r="D13" s="17"/>
      <c r="E13" s="133"/>
      <c r="F13" s="133"/>
      <c r="G13" s="133"/>
      <c r="H13" s="133"/>
      <c r="I13" s="133"/>
      <c r="J13" s="133"/>
      <c r="K13" s="133"/>
      <c r="L13" s="133"/>
      <c r="M13" s="133"/>
      <c r="N13" s="139"/>
      <c r="O13" s="139"/>
      <c r="P13" s="139"/>
      <c r="Q13" s="140"/>
      <c r="R13" s="132"/>
      <c r="S13" s="133"/>
      <c r="T13" s="133"/>
      <c r="U13" s="133"/>
      <c r="V13" s="133"/>
      <c r="W13" s="133"/>
      <c r="X13" s="133"/>
      <c r="Y13" s="133"/>
      <c r="Z13" s="133"/>
      <c r="AA13" s="133"/>
      <c r="AB13" s="133"/>
      <c r="AC13" s="134"/>
      <c r="AD13" s="135"/>
      <c r="AH13" s="16"/>
    </row>
    <row r="14" spans="1:35" s="12" customFormat="1" ht="39" customHeight="1">
      <c r="A14" s="240"/>
      <c r="B14" s="143" t="s">
        <v>122</v>
      </c>
      <c r="C14" s="145">
        <f>G14*K14</f>
        <v>0</v>
      </c>
      <c r="D14" s="207" t="s">
        <v>123</v>
      </c>
      <c r="E14" s="208"/>
      <c r="F14" s="208"/>
      <c r="G14" s="233"/>
      <c r="H14" s="233"/>
      <c r="I14" s="18" t="s">
        <v>10</v>
      </c>
      <c r="J14" s="18" t="s">
        <v>44</v>
      </c>
      <c r="K14" s="260">
        <v>2200</v>
      </c>
      <c r="L14" s="261"/>
      <c r="M14" s="261"/>
      <c r="N14" s="18" t="s">
        <v>6</v>
      </c>
      <c r="O14" s="19"/>
      <c r="P14" s="19"/>
      <c r="Q14" s="19"/>
      <c r="R14" s="19"/>
      <c r="S14" s="19"/>
      <c r="T14" s="19"/>
      <c r="U14" s="19"/>
      <c r="V14" s="19"/>
      <c r="W14" s="19"/>
      <c r="X14" s="19"/>
      <c r="Y14" s="19"/>
      <c r="Z14" s="19"/>
      <c r="AA14" s="19"/>
      <c r="AB14" s="19"/>
      <c r="AC14" s="19"/>
      <c r="AD14" s="20"/>
      <c r="AH14" s="146"/>
      <c r="AI14" s="147"/>
    </row>
    <row r="15" spans="1:35" s="12" customFormat="1" ht="39" customHeight="1">
      <c r="A15" s="240"/>
      <c r="B15" s="21" t="s">
        <v>11</v>
      </c>
      <c r="C15" s="148">
        <f>D15*I15</f>
        <v>0</v>
      </c>
      <c r="D15" s="207">
        <v>160</v>
      </c>
      <c r="E15" s="208"/>
      <c r="F15" s="208"/>
      <c r="G15" s="33" t="s">
        <v>6</v>
      </c>
      <c r="H15" s="96" t="s">
        <v>44</v>
      </c>
      <c r="I15" s="175"/>
      <c r="J15" s="175"/>
      <c r="K15" s="175"/>
      <c r="L15" s="262" t="s">
        <v>7</v>
      </c>
      <c r="M15" s="262"/>
      <c r="N15" s="95"/>
      <c r="O15" s="33"/>
      <c r="P15" s="33"/>
      <c r="Q15" s="33"/>
      <c r="R15" s="200"/>
      <c r="S15" s="200"/>
      <c r="T15" s="200"/>
      <c r="U15" s="24"/>
      <c r="V15" s="201"/>
      <c r="W15" s="201"/>
      <c r="X15" s="201"/>
      <c r="Y15" s="201"/>
      <c r="Z15" s="201"/>
      <c r="AA15" s="200"/>
      <c r="AB15" s="200"/>
      <c r="AC15" s="200"/>
      <c r="AD15" s="25"/>
    </row>
    <row r="16" spans="1:35" s="12" customFormat="1" ht="19.5" customHeight="1">
      <c r="A16" s="240"/>
      <c r="B16" s="244" t="s">
        <v>129</v>
      </c>
      <c r="C16" s="210">
        <f>S16+S17</f>
        <v>0</v>
      </c>
      <c r="D16" s="268" t="s">
        <v>133</v>
      </c>
      <c r="E16" s="269"/>
      <c r="F16" s="269"/>
      <c r="G16" s="269"/>
      <c r="H16" s="269"/>
      <c r="I16" s="269"/>
      <c r="J16" s="269"/>
      <c r="K16" s="269"/>
      <c r="L16" s="269"/>
      <c r="M16" s="269"/>
      <c r="N16" s="269"/>
      <c r="O16" s="269"/>
      <c r="P16" s="269"/>
      <c r="Q16" s="269"/>
      <c r="R16" s="269"/>
      <c r="S16" s="270"/>
      <c r="T16" s="270"/>
      <c r="U16" s="270"/>
      <c r="V16" s="270"/>
      <c r="W16" s="270"/>
      <c r="X16" s="33" t="s">
        <v>6</v>
      </c>
      <c r="Y16" s="33"/>
      <c r="Z16" s="33"/>
      <c r="AA16" s="33"/>
      <c r="AB16" s="33"/>
      <c r="AC16" s="33"/>
      <c r="AD16" s="163"/>
    </row>
    <row r="17" spans="1:30" s="12" customFormat="1" ht="19.5" customHeight="1">
      <c r="A17" s="240"/>
      <c r="B17" s="245"/>
      <c r="C17" s="211"/>
      <c r="D17" s="271" t="s">
        <v>134</v>
      </c>
      <c r="E17" s="272"/>
      <c r="F17" s="272"/>
      <c r="G17" s="272"/>
      <c r="H17" s="272"/>
      <c r="I17" s="272"/>
      <c r="J17" s="272"/>
      <c r="K17" s="272"/>
      <c r="L17" s="272"/>
      <c r="M17" s="272"/>
      <c r="N17" s="272"/>
      <c r="O17" s="272"/>
      <c r="P17" s="272"/>
      <c r="Q17" s="272"/>
      <c r="R17" s="272"/>
      <c r="S17" s="273"/>
      <c r="T17" s="273"/>
      <c r="U17" s="273"/>
      <c r="V17" s="273"/>
      <c r="W17" s="273"/>
      <c r="X17" s="161" t="s">
        <v>6</v>
      </c>
      <c r="Y17" s="161"/>
      <c r="Z17" s="161"/>
      <c r="AA17" s="161"/>
      <c r="AB17" s="161"/>
      <c r="AC17" s="161"/>
      <c r="AD17" s="162"/>
    </row>
    <row r="18" spans="1:30" s="12" customFormat="1" ht="19.5" customHeight="1">
      <c r="A18" s="240"/>
      <c r="B18" s="212"/>
      <c r="C18" s="214" t="str">
        <f>IF(I18+I19+R18+R19+AA18+AA19=0,"",I18+I19+R18+R19+AA18+AA19)</f>
        <v/>
      </c>
      <c r="D18" s="202"/>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203"/>
    </row>
    <row r="19" spans="1:30" s="12" customFormat="1" ht="19.5" customHeight="1">
      <c r="A19" s="240"/>
      <c r="B19" s="213"/>
      <c r="C19" s="215"/>
      <c r="D19" s="204"/>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6"/>
    </row>
    <row r="20" spans="1:30" s="12" customFormat="1" ht="19.5" customHeight="1">
      <c r="A20" s="240"/>
      <c r="B20" s="216"/>
      <c r="C20" s="214" t="str">
        <f>IF(I20+I21+R20+R21+AA20+AA21=0,"",I20+I21+R20+R21+AA20+AA21)</f>
        <v/>
      </c>
      <c r="D20" s="202"/>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203"/>
    </row>
    <row r="21" spans="1:30" s="12" customFormat="1" ht="19.5" customHeight="1">
      <c r="A21" s="240"/>
      <c r="B21" s="190"/>
      <c r="C21" s="215"/>
      <c r="D21" s="204"/>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6"/>
    </row>
    <row r="22" spans="1:30" s="12" customFormat="1" ht="19.5" customHeight="1">
      <c r="A22" s="240"/>
      <c r="B22" s="216"/>
      <c r="C22" s="214" t="str">
        <f>IF(I22+I23+R22+R23+AA22+AA23=0,"",I22+I23+R22+R23+AA22+AA23)</f>
        <v/>
      </c>
      <c r="D22" s="202"/>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203"/>
    </row>
    <row r="23" spans="1:30" s="12" customFormat="1" ht="19.5" customHeight="1">
      <c r="A23" s="241"/>
      <c r="B23" s="190"/>
      <c r="C23" s="215"/>
      <c r="D23" s="204"/>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6"/>
    </row>
    <row r="24" spans="1:30" s="12" customFormat="1" ht="16.5" customHeight="1">
      <c r="A24" s="193">
        <v>3</v>
      </c>
      <c r="B24" s="216" t="s">
        <v>12</v>
      </c>
      <c r="C24" s="214">
        <f>AB24+I25+I26+R26+AA26</f>
        <v>0</v>
      </c>
      <c r="D24" s="30">
        <f>I24+N24</f>
        <v>17</v>
      </c>
      <c r="E24" s="24" t="s">
        <v>6</v>
      </c>
      <c r="F24" s="251" t="s">
        <v>13</v>
      </c>
      <c r="G24" s="252"/>
      <c r="H24" s="253"/>
      <c r="I24" s="34">
        <v>9</v>
      </c>
      <c r="J24" s="31" t="s">
        <v>6</v>
      </c>
      <c r="K24" s="256" t="s">
        <v>14</v>
      </c>
      <c r="L24" s="253"/>
      <c r="M24" s="253"/>
      <c r="N24" s="34">
        <v>8</v>
      </c>
      <c r="O24" s="31" t="s">
        <v>6</v>
      </c>
      <c r="P24" s="31" t="s">
        <v>46</v>
      </c>
      <c r="Q24" s="31" t="s">
        <v>44</v>
      </c>
      <c r="R24" s="267" t="s">
        <v>15</v>
      </c>
      <c r="S24" s="252"/>
      <c r="T24" s="252"/>
      <c r="U24" s="265"/>
      <c r="V24" s="266"/>
      <c r="W24" s="266"/>
      <c r="X24" s="33" t="s">
        <v>47</v>
      </c>
      <c r="Y24" s="34">
        <v>12</v>
      </c>
      <c r="Z24" s="32" t="s">
        <v>56</v>
      </c>
      <c r="AA24" s="33" t="s">
        <v>48</v>
      </c>
      <c r="AB24" s="263"/>
      <c r="AC24" s="263"/>
      <c r="AD24" s="264"/>
    </row>
    <row r="25" spans="1:30" s="12" customFormat="1" ht="16.5" customHeight="1">
      <c r="A25" s="242"/>
      <c r="B25" s="243"/>
      <c r="C25" s="248"/>
      <c r="D25" s="254" t="s">
        <v>16</v>
      </c>
      <c r="E25" s="246"/>
      <c r="F25" s="246"/>
      <c r="G25" s="246"/>
      <c r="H25" s="246"/>
      <c r="I25" s="255"/>
      <c r="J25" s="255"/>
      <c r="K25" s="255"/>
      <c r="L25" s="36" t="s">
        <v>6</v>
      </c>
      <c r="M25" s="35" t="s">
        <v>49</v>
      </c>
      <c r="N25" s="37">
        <v>4</v>
      </c>
      <c r="O25" s="246" t="s">
        <v>17</v>
      </c>
      <c r="P25" s="247"/>
      <c r="Q25" s="247"/>
      <c r="R25" s="247"/>
      <c r="S25" s="247"/>
      <c r="T25" s="247"/>
      <c r="U25" s="249"/>
      <c r="V25" s="250"/>
      <c r="W25" s="35" t="s">
        <v>50</v>
      </c>
      <c r="X25" s="37">
        <v>4</v>
      </c>
      <c r="Y25" s="35" t="s">
        <v>18</v>
      </c>
      <c r="Z25" s="35" t="s">
        <v>51</v>
      </c>
      <c r="AA25" s="255"/>
      <c r="AB25" s="255"/>
      <c r="AC25" s="255"/>
      <c r="AD25" s="38" t="s">
        <v>46</v>
      </c>
    </row>
    <row r="26" spans="1:30" s="12" customFormat="1" ht="16.5" customHeight="1">
      <c r="A26" s="232"/>
      <c r="B26" s="190"/>
      <c r="C26" s="217"/>
      <c r="D26" s="204"/>
      <c r="E26" s="205"/>
      <c r="F26" s="205"/>
      <c r="G26" s="205"/>
      <c r="H26" s="205"/>
      <c r="I26" s="209"/>
      <c r="J26" s="209"/>
      <c r="K26" s="209"/>
      <c r="L26" s="28" t="s">
        <v>6</v>
      </c>
      <c r="M26" s="205"/>
      <c r="N26" s="205"/>
      <c r="O26" s="205"/>
      <c r="P26" s="205"/>
      <c r="Q26" s="205"/>
      <c r="R26" s="209"/>
      <c r="S26" s="209"/>
      <c r="T26" s="209"/>
      <c r="U26" s="28" t="s">
        <v>6</v>
      </c>
      <c r="V26" s="205"/>
      <c r="W26" s="205"/>
      <c r="X26" s="205"/>
      <c r="Y26" s="205"/>
      <c r="Z26" s="205"/>
      <c r="AA26" s="209"/>
      <c r="AB26" s="209"/>
      <c r="AC26" s="209"/>
      <c r="AD26" s="29" t="s">
        <v>6</v>
      </c>
    </row>
    <row r="27" spans="1:30" s="12" customFormat="1" ht="19.5" customHeight="1">
      <c r="A27" s="193">
        <v>4</v>
      </c>
      <c r="B27" s="216" t="s">
        <v>19</v>
      </c>
      <c r="C27" s="214">
        <f>I27+I28+R27+R28+AA27+AA28</f>
        <v>0</v>
      </c>
      <c r="D27" s="202"/>
      <c r="E27" s="176"/>
      <c r="F27" s="176"/>
      <c r="G27" s="176"/>
      <c r="H27" s="176"/>
      <c r="I27" s="175"/>
      <c r="J27" s="175"/>
      <c r="K27" s="175"/>
      <c r="L27" s="24" t="s">
        <v>6</v>
      </c>
      <c r="M27" s="176"/>
      <c r="N27" s="176"/>
      <c r="O27" s="176"/>
      <c r="P27" s="176"/>
      <c r="Q27" s="176"/>
      <c r="R27" s="175"/>
      <c r="S27" s="175"/>
      <c r="T27" s="175"/>
      <c r="U27" s="24" t="s">
        <v>6</v>
      </c>
      <c r="V27" s="176"/>
      <c r="W27" s="176"/>
      <c r="X27" s="176"/>
      <c r="Y27" s="176"/>
      <c r="Z27" s="176"/>
      <c r="AA27" s="175"/>
      <c r="AB27" s="175"/>
      <c r="AC27" s="175"/>
      <c r="AD27" s="25" t="s">
        <v>6</v>
      </c>
    </row>
    <row r="28" spans="1:30" s="12" customFormat="1" ht="19.5" customHeight="1">
      <c r="A28" s="242"/>
      <c r="B28" s="243"/>
      <c r="C28" s="248"/>
      <c r="D28" s="199"/>
      <c r="E28" s="174"/>
      <c r="F28" s="174"/>
      <c r="G28" s="174"/>
      <c r="H28" s="174"/>
      <c r="I28" s="170"/>
      <c r="J28" s="170"/>
      <c r="K28" s="170"/>
      <c r="L28" s="36" t="s">
        <v>6</v>
      </c>
      <c r="M28" s="174"/>
      <c r="N28" s="174"/>
      <c r="O28" s="174"/>
      <c r="P28" s="174"/>
      <c r="Q28" s="174"/>
      <c r="R28" s="170"/>
      <c r="S28" s="170"/>
      <c r="T28" s="170"/>
      <c r="U28" s="36" t="s">
        <v>6</v>
      </c>
      <c r="V28" s="174"/>
      <c r="W28" s="174"/>
      <c r="X28" s="174"/>
      <c r="Y28" s="174"/>
      <c r="Z28" s="174"/>
      <c r="AA28" s="170"/>
      <c r="AB28" s="170"/>
      <c r="AC28" s="170"/>
      <c r="AD28" s="38" t="s">
        <v>6</v>
      </c>
    </row>
    <row r="29" spans="1:30" s="12" customFormat="1" ht="19.5" customHeight="1">
      <c r="A29" s="193">
        <v>5</v>
      </c>
      <c r="B29" s="216" t="s">
        <v>20</v>
      </c>
      <c r="C29" s="214">
        <f>I29+I30+R29+R30+AA29+AA30</f>
        <v>0</v>
      </c>
      <c r="D29" s="202"/>
      <c r="E29" s="176"/>
      <c r="F29" s="176"/>
      <c r="G29" s="176"/>
      <c r="H29" s="176"/>
      <c r="I29" s="175"/>
      <c r="J29" s="175"/>
      <c r="K29" s="175"/>
      <c r="L29" s="24" t="s">
        <v>6</v>
      </c>
      <c r="M29" s="176"/>
      <c r="N29" s="176"/>
      <c r="O29" s="176"/>
      <c r="P29" s="176"/>
      <c r="Q29" s="176"/>
      <c r="R29" s="175"/>
      <c r="S29" s="175"/>
      <c r="T29" s="175"/>
      <c r="U29" s="24" t="s">
        <v>6</v>
      </c>
      <c r="V29" s="176"/>
      <c r="W29" s="176"/>
      <c r="X29" s="176"/>
      <c r="Y29" s="176"/>
      <c r="Z29" s="176"/>
      <c r="AA29" s="175"/>
      <c r="AB29" s="175"/>
      <c r="AC29" s="175"/>
      <c r="AD29" s="25" t="s">
        <v>6</v>
      </c>
    </row>
    <row r="30" spans="1:30" s="12" customFormat="1" ht="19.5" customHeight="1">
      <c r="A30" s="232"/>
      <c r="B30" s="190"/>
      <c r="C30" s="215"/>
      <c r="D30" s="204"/>
      <c r="E30" s="205"/>
      <c r="F30" s="205"/>
      <c r="G30" s="205"/>
      <c r="H30" s="205"/>
      <c r="I30" s="209"/>
      <c r="J30" s="209"/>
      <c r="K30" s="209"/>
      <c r="L30" s="28" t="s">
        <v>6</v>
      </c>
      <c r="M30" s="205"/>
      <c r="N30" s="205"/>
      <c r="O30" s="205"/>
      <c r="P30" s="205"/>
      <c r="Q30" s="205"/>
      <c r="R30" s="209"/>
      <c r="S30" s="209"/>
      <c r="T30" s="209"/>
      <c r="U30" s="28" t="s">
        <v>6</v>
      </c>
      <c r="V30" s="205"/>
      <c r="W30" s="205"/>
      <c r="X30" s="205"/>
      <c r="Y30" s="205"/>
      <c r="Z30" s="205"/>
      <c r="AA30" s="209"/>
      <c r="AB30" s="209"/>
      <c r="AC30" s="209"/>
      <c r="AD30" s="29" t="s">
        <v>6</v>
      </c>
    </row>
    <row r="31" spans="1:30" s="12" customFormat="1" ht="19.5" customHeight="1">
      <c r="A31" s="218" t="s">
        <v>21</v>
      </c>
      <c r="B31" s="216" t="s">
        <v>22</v>
      </c>
      <c r="C31" s="214">
        <f>I31+I32+R31+R32+AA31+AA32</f>
        <v>0</v>
      </c>
      <c r="D31" s="202"/>
      <c r="E31" s="176"/>
      <c r="F31" s="176"/>
      <c r="G31" s="176"/>
      <c r="H31" s="176"/>
      <c r="I31" s="175"/>
      <c r="J31" s="175"/>
      <c r="K31" s="175"/>
      <c r="L31" s="24" t="s">
        <v>6</v>
      </c>
      <c r="M31" s="176"/>
      <c r="N31" s="176"/>
      <c r="O31" s="176"/>
      <c r="P31" s="176"/>
      <c r="Q31" s="176"/>
      <c r="R31" s="175"/>
      <c r="S31" s="175"/>
      <c r="T31" s="175"/>
      <c r="U31" s="24" t="s">
        <v>6</v>
      </c>
      <c r="V31" s="176"/>
      <c r="W31" s="176"/>
      <c r="X31" s="176"/>
      <c r="Y31" s="176"/>
      <c r="Z31" s="176"/>
      <c r="AA31" s="175"/>
      <c r="AB31" s="175"/>
      <c r="AC31" s="175"/>
      <c r="AD31" s="25" t="s">
        <v>6</v>
      </c>
    </row>
    <row r="32" spans="1:30" s="12" customFormat="1" ht="19.5" customHeight="1">
      <c r="A32" s="219"/>
      <c r="B32" s="190"/>
      <c r="C32" s="215"/>
      <c r="D32" s="204"/>
      <c r="E32" s="205"/>
      <c r="F32" s="205"/>
      <c r="G32" s="205"/>
      <c r="H32" s="205"/>
      <c r="I32" s="209"/>
      <c r="J32" s="209"/>
      <c r="K32" s="209"/>
      <c r="L32" s="28" t="s">
        <v>6</v>
      </c>
      <c r="M32" s="205"/>
      <c r="N32" s="205"/>
      <c r="O32" s="205"/>
      <c r="P32" s="205"/>
      <c r="Q32" s="205"/>
      <c r="R32" s="209"/>
      <c r="S32" s="209"/>
      <c r="T32" s="209"/>
      <c r="U32" s="28" t="s">
        <v>6</v>
      </c>
      <c r="V32" s="205"/>
      <c r="W32" s="205"/>
      <c r="X32" s="205"/>
      <c r="Y32" s="205"/>
      <c r="Z32" s="205"/>
      <c r="AA32" s="209"/>
      <c r="AB32" s="209"/>
      <c r="AC32" s="209"/>
      <c r="AD32" s="29" t="s">
        <v>6</v>
      </c>
    </row>
    <row r="33" spans="1:30" s="12" customFormat="1" ht="19.5" customHeight="1">
      <c r="A33" s="219"/>
      <c r="B33" s="216" t="s">
        <v>57</v>
      </c>
      <c r="C33" s="214">
        <f>I33+I34+R33+R34+AA33+AA34</f>
        <v>0</v>
      </c>
      <c r="D33" s="202"/>
      <c r="E33" s="176"/>
      <c r="F33" s="176"/>
      <c r="G33" s="176"/>
      <c r="H33" s="176"/>
      <c r="I33" s="175"/>
      <c r="J33" s="175"/>
      <c r="K33" s="175"/>
      <c r="L33" s="24" t="s">
        <v>6</v>
      </c>
      <c r="M33" s="176"/>
      <c r="N33" s="176"/>
      <c r="O33" s="176"/>
      <c r="P33" s="176"/>
      <c r="Q33" s="176"/>
      <c r="R33" s="175"/>
      <c r="S33" s="175"/>
      <c r="T33" s="175"/>
      <c r="U33" s="24" t="s">
        <v>6</v>
      </c>
      <c r="V33" s="176"/>
      <c r="W33" s="176"/>
      <c r="X33" s="176"/>
      <c r="Y33" s="176"/>
      <c r="Z33" s="176"/>
      <c r="AA33" s="175"/>
      <c r="AB33" s="175"/>
      <c r="AC33" s="175"/>
      <c r="AD33" s="25" t="s">
        <v>6</v>
      </c>
    </row>
    <row r="34" spans="1:30" s="12" customFormat="1" ht="19.5" customHeight="1">
      <c r="A34" s="219"/>
      <c r="B34" s="190"/>
      <c r="C34" s="215"/>
      <c r="D34" s="204"/>
      <c r="E34" s="205"/>
      <c r="F34" s="205"/>
      <c r="G34" s="205"/>
      <c r="H34" s="205"/>
      <c r="I34" s="209"/>
      <c r="J34" s="209"/>
      <c r="K34" s="209"/>
      <c r="L34" s="28" t="s">
        <v>6</v>
      </c>
      <c r="M34" s="205"/>
      <c r="N34" s="205"/>
      <c r="O34" s="205"/>
      <c r="P34" s="205"/>
      <c r="Q34" s="205"/>
      <c r="R34" s="209"/>
      <c r="S34" s="209"/>
      <c r="T34" s="209"/>
      <c r="U34" s="28" t="s">
        <v>6</v>
      </c>
      <c r="V34" s="205"/>
      <c r="W34" s="205"/>
      <c r="X34" s="205"/>
      <c r="Y34" s="205"/>
      <c r="Z34" s="205"/>
      <c r="AA34" s="209"/>
      <c r="AB34" s="209"/>
      <c r="AC34" s="209"/>
      <c r="AD34" s="29" t="s">
        <v>6</v>
      </c>
    </row>
    <row r="35" spans="1:30" s="12" customFormat="1" ht="19.5" customHeight="1">
      <c r="A35" s="219"/>
      <c r="B35" s="216" t="s">
        <v>58</v>
      </c>
      <c r="C35" s="197">
        <f>I35+I36+R35+R36+AA35+AA36</f>
        <v>0</v>
      </c>
      <c r="D35" s="202"/>
      <c r="E35" s="176"/>
      <c r="F35" s="176"/>
      <c r="G35" s="176"/>
      <c r="H35" s="176"/>
      <c r="I35" s="175"/>
      <c r="J35" s="175"/>
      <c r="K35" s="175"/>
      <c r="L35" s="24" t="s">
        <v>6</v>
      </c>
      <c r="M35" s="176"/>
      <c r="N35" s="176"/>
      <c r="O35" s="176"/>
      <c r="P35" s="176"/>
      <c r="Q35" s="176"/>
      <c r="R35" s="175"/>
      <c r="S35" s="175"/>
      <c r="T35" s="175"/>
      <c r="U35" s="24" t="s">
        <v>6</v>
      </c>
      <c r="V35" s="176"/>
      <c r="W35" s="176"/>
      <c r="X35" s="176"/>
      <c r="Y35" s="176"/>
      <c r="Z35" s="176"/>
      <c r="AA35" s="175"/>
      <c r="AB35" s="175"/>
      <c r="AC35" s="175"/>
      <c r="AD35" s="25" t="s">
        <v>6</v>
      </c>
    </row>
    <row r="36" spans="1:30" s="12" customFormat="1" ht="19.5" customHeight="1">
      <c r="A36" s="220"/>
      <c r="B36" s="190"/>
      <c r="C36" s="217"/>
      <c r="D36" s="204"/>
      <c r="E36" s="205"/>
      <c r="F36" s="205"/>
      <c r="G36" s="205"/>
      <c r="H36" s="205"/>
      <c r="I36" s="209"/>
      <c r="J36" s="209"/>
      <c r="K36" s="209"/>
      <c r="L36" s="28" t="s">
        <v>6</v>
      </c>
      <c r="M36" s="205"/>
      <c r="N36" s="205"/>
      <c r="O36" s="205"/>
      <c r="P36" s="205"/>
      <c r="Q36" s="205"/>
      <c r="R36" s="209"/>
      <c r="S36" s="209"/>
      <c r="T36" s="209"/>
      <c r="U36" s="28" t="s">
        <v>6</v>
      </c>
      <c r="V36" s="205"/>
      <c r="W36" s="205"/>
      <c r="X36" s="205"/>
      <c r="Y36" s="205"/>
      <c r="Z36" s="205"/>
      <c r="AA36" s="209"/>
      <c r="AB36" s="209"/>
      <c r="AC36" s="209"/>
      <c r="AD36" s="29" t="s">
        <v>6</v>
      </c>
    </row>
    <row r="37" spans="1:30" s="12" customFormat="1" ht="19.5" customHeight="1">
      <c r="A37" s="193">
        <v>7</v>
      </c>
      <c r="B37" s="195" t="s">
        <v>23</v>
      </c>
      <c r="C37" s="197">
        <f>I37+I38+R37+R38+AA37+AA38</f>
        <v>0</v>
      </c>
      <c r="D37" s="199"/>
      <c r="E37" s="174"/>
      <c r="F37" s="174"/>
      <c r="G37" s="174"/>
      <c r="H37" s="174"/>
      <c r="I37" s="170"/>
      <c r="J37" s="170"/>
      <c r="K37" s="170"/>
      <c r="L37" s="36" t="s">
        <v>6</v>
      </c>
      <c r="M37" s="174"/>
      <c r="N37" s="174"/>
      <c r="O37" s="174"/>
      <c r="P37" s="174"/>
      <c r="Q37" s="174"/>
      <c r="R37" s="170"/>
      <c r="S37" s="170"/>
      <c r="T37" s="170"/>
      <c r="U37" s="36" t="s">
        <v>6</v>
      </c>
      <c r="V37" s="174"/>
      <c r="W37" s="174"/>
      <c r="X37" s="174"/>
      <c r="Y37" s="174"/>
      <c r="Z37" s="174"/>
      <c r="AA37" s="170"/>
      <c r="AB37" s="170"/>
      <c r="AC37" s="170"/>
      <c r="AD37" s="38" t="s">
        <v>6</v>
      </c>
    </row>
    <row r="38" spans="1:30" s="12" customFormat="1" ht="19.5" customHeight="1" thickBot="1">
      <c r="A38" s="194"/>
      <c r="B38" s="196"/>
      <c r="C38" s="198"/>
      <c r="D38" s="171"/>
      <c r="E38" s="172"/>
      <c r="F38" s="172"/>
      <c r="G38" s="172"/>
      <c r="H38" s="172"/>
      <c r="I38" s="173"/>
      <c r="J38" s="173"/>
      <c r="K38" s="173"/>
      <c r="L38" s="43" t="s">
        <v>6</v>
      </c>
      <c r="M38" s="172"/>
      <c r="N38" s="172"/>
      <c r="O38" s="172"/>
      <c r="P38" s="172"/>
      <c r="Q38" s="172"/>
      <c r="R38" s="173"/>
      <c r="S38" s="173"/>
      <c r="T38" s="173"/>
      <c r="U38" s="43" t="s">
        <v>6</v>
      </c>
      <c r="V38" s="172"/>
      <c r="W38" s="172"/>
      <c r="X38" s="172"/>
      <c r="Y38" s="172"/>
      <c r="Z38" s="172"/>
      <c r="AA38" s="173"/>
      <c r="AB38" s="173"/>
      <c r="AC38" s="173"/>
      <c r="AD38" s="44" t="s">
        <v>6</v>
      </c>
    </row>
    <row r="39" spans="1:30" s="12" customFormat="1" ht="49.5" customHeight="1" thickTop="1" thickBot="1">
      <c r="A39" s="237" t="s">
        <v>24</v>
      </c>
      <c r="B39" s="238"/>
      <c r="C39" s="45">
        <f>SUM(C9:C38)</f>
        <v>0</v>
      </c>
      <c r="D39" s="226"/>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8"/>
    </row>
    <row r="40" spans="1:30" s="12" customFormat="1" ht="9" customHeight="1">
      <c r="C40" s="149"/>
      <c r="D40" s="46"/>
    </row>
  </sheetData>
  <mergeCells count="154">
    <mergeCell ref="D10:AD10"/>
    <mergeCell ref="K14:M14"/>
    <mergeCell ref="L15:M15"/>
    <mergeCell ref="M26:Q26"/>
    <mergeCell ref="R26:T26"/>
    <mergeCell ref="V26:Z26"/>
    <mergeCell ref="AA26:AC26"/>
    <mergeCell ref="AB24:AD24"/>
    <mergeCell ref="AA25:AC25"/>
    <mergeCell ref="U24:W24"/>
    <mergeCell ref="R24:T24"/>
    <mergeCell ref="D16:R16"/>
    <mergeCell ref="S16:W16"/>
    <mergeCell ref="D17:R17"/>
    <mergeCell ref="S17:W17"/>
    <mergeCell ref="AA34:AC34"/>
    <mergeCell ref="I34:K34"/>
    <mergeCell ref="M34:Q34"/>
    <mergeCell ref="R34:T34"/>
    <mergeCell ref="V34:Z34"/>
    <mergeCell ref="A24:A26"/>
    <mergeCell ref="B24:B26"/>
    <mergeCell ref="C24:C26"/>
    <mergeCell ref="I26:K26"/>
    <mergeCell ref="D26:H26"/>
    <mergeCell ref="F24:H24"/>
    <mergeCell ref="D25:H25"/>
    <mergeCell ref="I25:K25"/>
    <mergeCell ref="K24:M24"/>
    <mergeCell ref="AA31:AC31"/>
    <mergeCell ref="I30:K30"/>
    <mergeCell ref="M30:Q30"/>
    <mergeCell ref="R30:T30"/>
    <mergeCell ref="V30:Z30"/>
    <mergeCell ref="M31:Q31"/>
    <mergeCell ref="R33:T33"/>
    <mergeCell ref="V33:Z33"/>
    <mergeCell ref="AA33:AC33"/>
    <mergeCell ref="I32:K32"/>
    <mergeCell ref="AA30:AC30"/>
    <mergeCell ref="D27:H27"/>
    <mergeCell ref="D28:H28"/>
    <mergeCell ref="D29:H29"/>
    <mergeCell ref="I29:K29"/>
    <mergeCell ref="M29:Q29"/>
    <mergeCell ref="R29:T29"/>
    <mergeCell ref="U25:V25"/>
    <mergeCell ref="M32:Q32"/>
    <mergeCell ref="V32:Z32"/>
    <mergeCell ref="AA32:AC32"/>
    <mergeCell ref="AA27:AC27"/>
    <mergeCell ref="V28:Z28"/>
    <mergeCell ref="AA28:AC28"/>
    <mergeCell ref="V29:Z29"/>
    <mergeCell ref="AA29:AC29"/>
    <mergeCell ref="C27:C28"/>
    <mergeCell ref="C29:C30"/>
    <mergeCell ref="C31:C32"/>
    <mergeCell ref="C33:C34"/>
    <mergeCell ref="V27:Z27"/>
    <mergeCell ref="I27:K27"/>
    <mergeCell ref="M27:Q27"/>
    <mergeCell ref="R27:T27"/>
    <mergeCell ref="I28:K28"/>
    <mergeCell ref="M28:Q28"/>
    <mergeCell ref="R28:T28"/>
    <mergeCell ref="R32:T32"/>
    <mergeCell ref="D30:H30"/>
    <mergeCell ref="I33:K33"/>
    <mergeCell ref="M33:Q33"/>
    <mergeCell ref="A31:A36"/>
    <mergeCell ref="A8:B8"/>
    <mergeCell ref="I9:K9"/>
    <mergeCell ref="D9:F9"/>
    <mergeCell ref="D39:AD39"/>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B29:B30"/>
    <mergeCell ref="B20:B21"/>
    <mergeCell ref="C20:C21"/>
    <mergeCell ref="O25:T25"/>
    <mergeCell ref="B35:B36"/>
    <mergeCell ref="C35:C36"/>
    <mergeCell ref="D35:H35"/>
    <mergeCell ref="D34:H34"/>
    <mergeCell ref="I31:K31"/>
    <mergeCell ref="D31:H31"/>
    <mergeCell ref="D32:H32"/>
    <mergeCell ref="D33:H33"/>
    <mergeCell ref="D36:H36"/>
    <mergeCell ref="I36:K36"/>
    <mergeCell ref="B31:B32"/>
    <mergeCell ref="B33:B34"/>
    <mergeCell ref="A37:A38"/>
    <mergeCell ref="B37:B38"/>
    <mergeCell ref="C37:C38"/>
    <mergeCell ref="D37:H37"/>
    <mergeCell ref="I35:K35"/>
    <mergeCell ref="M35:Q35"/>
    <mergeCell ref="R35:T35"/>
    <mergeCell ref="V35:Z35"/>
    <mergeCell ref="AA15:AC15"/>
    <mergeCell ref="I15:K15"/>
    <mergeCell ref="R15:T15"/>
    <mergeCell ref="V15:Z15"/>
    <mergeCell ref="D20:AD21"/>
    <mergeCell ref="D15:F15"/>
    <mergeCell ref="M36:Q36"/>
    <mergeCell ref="R36:T36"/>
    <mergeCell ref="V36:Z36"/>
    <mergeCell ref="AA36:AC36"/>
    <mergeCell ref="C16:C17"/>
    <mergeCell ref="B18:B19"/>
    <mergeCell ref="C18:C19"/>
    <mergeCell ref="D18:AD19"/>
    <mergeCell ref="D22:AD23"/>
    <mergeCell ref="AA35:AC35"/>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R31:T31"/>
    <mergeCell ref="V31:Z31"/>
    <mergeCell ref="D8:AD8"/>
    <mergeCell ref="A4:AD4"/>
    <mergeCell ref="A6:AD6"/>
    <mergeCell ref="A7:AD7"/>
    <mergeCell ref="A5:AD5"/>
    <mergeCell ref="B9:B10"/>
    <mergeCell ref="C9:C10"/>
  </mergeCells>
  <phoneticPr fontId="2"/>
  <pageMargins left="0.39370078740157483" right="0.19685039370078741" top="0.23622047244094491" bottom="0.23622047244094491" header="0.19685039370078741" footer="0.19685039370078741"/>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8"/>
  <sheetViews>
    <sheetView view="pageBreakPreview" topLeftCell="C1" zoomScaleNormal="100" zoomScaleSheetLayoutView="100" workbookViewId="0">
      <selection activeCell="F3" sqref="F3"/>
    </sheetView>
  </sheetViews>
  <sheetFormatPr defaultRowHeight="24.95" customHeight="1"/>
  <cols>
    <col min="1" max="2" width="4" customWidth="1"/>
    <col min="3" max="3" width="22.75" customWidth="1"/>
    <col min="4" max="4" width="12.875" style="47" customWidth="1"/>
    <col min="5" max="5" width="9.875" customWidth="1"/>
    <col min="6" max="6" width="7.125" customWidth="1"/>
    <col min="7" max="7" width="2.5" style="93" customWidth="1"/>
    <col min="8" max="8" width="9.875" customWidth="1"/>
    <col min="9" max="9" width="7.125" customWidth="1"/>
    <col min="10" max="10" width="2.5" style="93" customWidth="1"/>
    <col min="11" max="11" width="9.875" customWidth="1"/>
    <col min="12" max="12" width="7.125" customWidth="1"/>
    <col min="13" max="13" width="2.5" customWidth="1"/>
  </cols>
  <sheetData>
    <row r="1" spans="1:13" s="12" customFormat="1" ht="22.5" customHeight="1" thickBot="1">
      <c r="A1" s="183" t="s">
        <v>25</v>
      </c>
      <c r="B1" s="183"/>
      <c r="C1" s="184"/>
      <c r="D1" s="184"/>
      <c r="E1" s="184"/>
      <c r="G1" s="48"/>
      <c r="J1" s="48"/>
    </row>
    <row r="2" spans="1:13" s="12" customFormat="1" ht="25.5" customHeight="1" thickBot="1">
      <c r="A2" s="221" t="s">
        <v>3</v>
      </c>
      <c r="B2" s="303"/>
      <c r="C2" s="304"/>
      <c r="D2" s="49" t="s">
        <v>65</v>
      </c>
      <c r="E2" s="306" t="s">
        <v>26</v>
      </c>
      <c r="F2" s="307"/>
      <c r="G2" s="307"/>
      <c r="H2" s="307"/>
      <c r="I2" s="307"/>
      <c r="J2" s="307"/>
      <c r="K2" s="307"/>
      <c r="L2" s="307"/>
      <c r="M2" s="308"/>
    </row>
    <row r="3" spans="1:13" s="12" customFormat="1" ht="12.75" customHeight="1">
      <c r="A3" s="240" t="s">
        <v>27</v>
      </c>
      <c r="B3" s="301">
        <v>1</v>
      </c>
      <c r="C3" s="302" t="s">
        <v>28</v>
      </c>
      <c r="D3" s="309">
        <f>F3+F4+I3+I4+L3+L4</f>
        <v>0</v>
      </c>
      <c r="E3" s="50"/>
      <c r="F3" s="51"/>
      <c r="G3" s="52" t="s">
        <v>6</v>
      </c>
      <c r="H3" s="53"/>
      <c r="I3" s="51"/>
      <c r="J3" s="52" t="s">
        <v>6</v>
      </c>
      <c r="K3" s="39"/>
      <c r="L3" s="51"/>
      <c r="M3" s="54" t="s">
        <v>6</v>
      </c>
    </row>
    <row r="4" spans="1:13" s="12" customFormat="1" ht="12.75" customHeight="1">
      <c r="A4" s="240"/>
      <c r="B4" s="294"/>
      <c r="C4" s="213"/>
      <c r="D4" s="300"/>
      <c r="E4" s="50"/>
      <c r="F4" s="51"/>
      <c r="G4" s="52" t="s">
        <v>6</v>
      </c>
      <c r="H4" s="53"/>
      <c r="I4" s="51"/>
      <c r="J4" s="52" t="s">
        <v>6</v>
      </c>
      <c r="K4" s="39"/>
      <c r="L4" s="51"/>
      <c r="M4" s="54" t="s">
        <v>6</v>
      </c>
    </row>
    <row r="5" spans="1:13" s="12" customFormat="1" ht="12.75" customHeight="1">
      <c r="A5" s="240"/>
      <c r="B5" s="292">
        <v>2</v>
      </c>
      <c r="C5" s="212" t="s">
        <v>29</v>
      </c>
      <c r="D5" s="299">
        <f>F5+F6+I5+I6+L5+L6</f>
        <v>0</v>
      </c>
      <c r="E5" s="55"/>
      <c r="F5" s="56"/>
      <c r="G5" s="57" t="s">
        <v>6</v>
      </c>
      <c r="H5" s="58"/>
      <c r="I5" s="56"/>
      <c r="J5" s="57" t="s">
        <v>6</v>
      </c>
      <c r="K5" s="22"/>
      <c r="L5" s="56"/>
      <c r="M5" s="59" t="s">
        <v>6</v>
      </c>
    </row>
    <row r="6" spans="1:13" s="12" customFormat="1" ht="12.75" customHeight="1">
      <c r="A6" s="240"/>
      <c r="B6" s="294"/>
      <c r="C6" s="213"/>
      <c r="D6" s="300"/>
      <c r="E6" s="60"/>
      <c r="F6" s="61"/>
      <c r="G6" s="62" t="s">
        <v>6</v>
      </c>
      <c r="H6" s="63"/>
      <c r="I6" s="61"/>
      <c r="J6" s="62" t="s">
        <v>6</v>
      </c>
      <c r="K6" s="26"/>
      <c r="L6" s="61"/>
      <c r="M6" s="64" t="s">
        <v>6</v>
      </c>
    </row>
    <row r="7" spans="1:13" s="12" customFormat="1" ht="12.75" customHeight="1">
      <c r="A7" s="240"/>
      <c r="B7" s="292">
        <v>3</v>
      </c>
      <c r="C7" s="212" t="s">
        <v>30</v>
      </c>
      <c r="D7" s="299">
        <f>F7+F8+I7+I8+L7+L8</f>
        <v>0</v>
      </c>
      <c r="E7" s="50"/>
      <c r="F7" s="51"/>
      <c r="G7" s="57" t="s">
        <v>6</v>
      </c>
      <c r="H7" s="53"/>
      <c r="I7" s="51"/>
      <c r="J7" s="57" t="s">
        <v>6</v>
      </c>
      <c r="K7" s="39"/>
      <c r="L7" s="51"/>
      <c r="M7" s="59" t="s">
        <v>6</v>
      </c>
    </row>
    <row r="8" spans="1:13" s="12" customFormat="1" ht="12.75" customHeight="1">
      <c r="A8" s="240"/>
      <c r="B8" s="294"/>
      <c r="C8" s="213"/>
      <c r="D8" s="300"/>
      <c r="E8" s="50"/>
      <c r="F8" s="51"/>
      <c r="G8" s="62" t="s">
        <v>6</v>
      </c>
      <c r="H8" s="53"/>
      <c r="I8" s="51"/>
      <c r="J8" s="62" t="s">
        <v>6</v>
      </c>
      <c r="K8" s="39"/>
      <c r="L8" s="51"/>
      <c r="M8" s="64" t="s">
        <v>6</v>
      </c>
    </row>
    <row r="9" spans="1:13" s="12" customFormat="1" ht="12.75" customHeight="1">
      <c r="A9" s="240"/>
      <c r="B9" s="292">
        <v>4</v>
      </c>
      <c r="C9" s="212" t="s">
        <v>31</v>
      </c>
      <c r="D9" s="299">
        <f>F9+F10+I9+I10+L9+L10</f>
        <v>0</v>
      </c>
      <c r="E9" s="55"/>
      <c r="F9" s="56"/>
      <c r="G9" s="57" t="s">
        <v>6</v>
      </c>
      <c r="H9" s="58"/>
      <c r="I9" s="56"/>
      <c r="J9" s="57" t="s">
        <v>6</v>
      </c>
      <c r="K9" s="22"/>
      <c r="L9" s="56"/>
      <c r="M9" s="59" t="s">
        <v>6</v>
      </c>
    </row>
    <row r="10" spans="1:13" s="12" customFormat="1" ht="12.75" customHeight="1">
      <c r="A10" s="240"/>
      <c r="B10" s="294"/>
      <c r="C10" s="213"/>
      <c r="D10" s="300"/>
      <c r="E10" s="60"/>
      <c r="F10" s="61"/>
      <c r="G10" s="62" t="s">
        <v>6</v>
      </c>
      <c r="H10" s="63"/>
      <c r="I10" s="61"/>
      <c r="J10" s="62" t="s">
        <v>6</v>
      </c>
      <c r="K10" s="26"/>
      <c r="L10" s="61"/>
      <c r="M10" s="64" t="s">
        <v>6</v>
      </c>
    </row>
    <row r="11" spans="1:13" s="12" customFormat="1" ht="12.75" customHeight="1">
      <c r="A11" s="240"/>
      <c r="B11" s="292">
        <v>5</v>
      </c>
      <c r="C11" s="212" t="s">
        <v>32</v>
      </c>
      <c r="D11" s="299">
        <f>F11+F12+I11+I12+L11+L12</f>
        <v>0</v>
      </c>
      <c r="E11" s="55"/>
      <c r="F11" s="56"/>
      <c r="G11" s="57" t="s">
        <v>6</v>
      </c>
      <c r="H11" s="58"/>
      <c r="I11" s="56"/>
      <c r="J11" s="57" t="s">
        <v>6</v>
      </c>
      <c r="K11" s="22"/>
      <c r="L11" s="56"/>
      <c r="M11" s="59" t="s">
        <v>6</v>
      </c>
    </row>
    <row r="12" spans="1:13" s="12" customFormat="1" ht="12.75" customHeight="1">
      <c r="A12" s="240"/>
      <c r="B12" s="294"/>
      <c r="C12" s="213"/>
      <c r="D12" s="300"/>
      <c r="E12" s="60"/>
      <c r="F12" s="61"/>
      <c r="G12" s="62" t="s">
        <v>6</v>
      </c>
      <c r="H12" s="63"/>
      <c r="I12" s="61"/>
      <c r="J12" s="62" t="s">
        <v>6</v>
      </c>
      <c r="K12" s="26"/>
      <c r="L12" s="61"/>
      <c r="M12" s="64" t="s">
        <v>6</v>
      </c>
    </row>
    <row r="13" spans="1:13" s="12" customFormat="1" ht="12.75" customHeight="1">
      <c r="A13" s="240"/>
      <c r="B13" s="292">
        <v>6</v>
      </c>
      <c r="C13" s="212" t="s">
        <v>33</v>
      </c>
      <c r="D13" s="299">
        <f>F13+F14+I13+I14+L13+L14</f>
        <v>0</v>
      </c>
      <c r="E13" s="55"/>
      <c r="F13" s="56"/>
      <c r="G13" s="57" t="s">
        <v>6</v>
      </c>
      <c r="H13" s="58"/>
      <c r="I13" s="56"/>
      <c r="J13" s="57" t="s">
        <v>6</v>
      </c>
      <c r="K13" s="22"/>
      <c r="L13" s="56"/>
      <c r="M13" s="59" t="s">
        <v>6</v>
      </c>
    </row>
    <row r="14" spans="1:13" s="12" customFormat="1" ht="12.75" customHeight="1">
      <c r="A14" s="240"/>
      <c r="B14" s="294"/>
      <c r="C14" s="213"/>
      <c r="D14" s="300"/>
      <c r="E14" s="60"/>
      <c r="F14" s="61"/>
      <c r="G14" s="62" t="s">
        <v>6</v>
      </c>
      <c r="H14" s="63"/>
      <c r="I14" s="61"/>
      <c r="J14" s="62" t="s">
        <v>6</v>
      </c>
      <c r="K14" s="26"/>
      <c r="L14" s="61"/>
      <c r="M14" s="64" t="s">
        <v>6</v>
      </c>
    </row>
    <row r="15" spans="1:13" s="12" customFormat="1" ht="12.75" customHeight="1">
      <c r="A15" s="240"/>
      <c r="B15" s="292">
        <v>7</v>
      </c>
      <c r="C15" s="212" t="s">
        <v>52</v>
      </c>
      <c r="D15" s="299">
        <f>F15+F16+I15+I16+L15+L16</f>
        <v>0</v>
      </c>
      <c r="E15" s="50"/>
      <c r="F15" s="51"/>
      <c r="G15" s="57" t="s">
        <v>6</v>
      </c>
      <c r="H15" s="53"/>
      <c r="I15" s="51"/>
      <c r="J15" s="57" t="s">
        <v>6</v>
      </c>
      <c r="K15" s="39"/>
      <c r="L15" s="51"/>
      <c r="M15" s="59" t="s">
        <v>6</v>
      </c>
    </row>
    <row r="16" spans="1:13" s="12" customFormat="1" ht="12.75" customHeight="1" thickBot="1">
      <c r="A16" s="291"/>
      <c r="B16" s="293"/>
      <c r="C16" s="296"/>
      <c r="D16" s="305"/>
      <c r="E16" s="65"/>
      <c r="F16" s="66"/>
      <c r="G16" s="67" t="s">
        <v>6</v>
      </c>
      <c r="H16" s="68"/>
      <c r="I16" s="66"/>
      <c r="J16" s="67" t="s">
        <v>6</v>
      </c>
      <c r="K16" s="41"/>
      <c r="L16" s="66"/>
      <c r="M16" s="69" t="s">
        <v>6</v>
      </c>
    </row>
    <row r="17" spans="1:13" s="12" customFormat="1" ht="25.5" customHeight="1" thickTop="1" thickBot="1">
      <c r="A17" s="287" t="s">
        <v>34</v>
      </c>
      <c r="B17" s="288"/>
      <c r="C17" s="289"/>
      <c r="D17" s="151">
        <f>SUM(D3:D16)</f>
        <v>0</v>
      </c>
      <c r="E17" s="76"/>
      <c r="F17" s="77"/>
      <c r="G17" s="78"/>
      <c r="H17" s="79"/>
      <c r="I17" s="77"/>
      <c r="J17" s="78"/>
      <c r="K17" s="79"/>
      <c r="L17" s="77"/>
      <c r="M17" s="80"/>
    </row>
    <row r="18" spans="1:13" s="12" customFormat="1" ht="18" customHeight="1" thickTop="1">
      <c r="A18" s="240" t="s">
        <v>35</v>
      </c>
      <c r="B18" s="297">
        <v>1</v>
      </c>
      <c r="C18" s="298" t="s">
        <v>36</v>
      </c>
      <c r="D18" s="310">
        <f>F18+F19+I18+I19+L18+L19</f>
        <v>0</v>
      </c>
      <c r="E18" s="73"/>
      <c r="F18" s="40"/>
      <c r="G18" s="52" t="s">
        <v>6</v>
      </c>
      <c r="H18" s="39"/>
      <c r="I18" s="40"/>
      <c r="J18" s="52" t="s">
        <v>6</v>
      </c>
      <c r="K18" s="39"/>
      <c r="L18" s="40"/>
      <c r="M18" s="54" t="s">
        <v>6</v>
      </c>
    </row>
    <row r="19" spans="1:13" s="12" customFormat="1" ht="18" customHeight="1">
      <c r="A19" s="240"/>
      <c r="B19" s="294"/>
      <c r="C19" s="213"/>
      <c r="D19" s="190"/>
      <c r="E19" s="72"/>
      <c r="F19" s="27"/>
      <c r="G19" s="62" t="s">
        <v>6</v>
      </c>
      <c r="H19" s="26"/>
      <c r="I19" s="27"/>
      <c r="J19" s="62" t="s">
        <v>6</v>
      </c>
      <c r="K19" s="26"/>
      <c r="L19" s="27"/>
      <c r="M19" s="64" t="s">
        <v>6</v>
      </c>
    </row>
    <row r="20" spans="1:13" s="12" customFormat="1" ht="18" customHeight="1">
      <c r="A20" s="240"/>
      <c r="B20" s="292">
        <v>2</v>
      </c>
      <c r="C20" s="311" t="s">
        <v>37</v>
      </c>
      <c r="D20" s="299">
        <f>F20+F21+I20+I21+L20+L21</f>
        <v>0</v>
      </c>
      <c r="E20" s="73"/>
      <c r="F20" s="40"/>
      <c r="G20" s="52" t="s">
        <v>6</v>
      </c>
      <c r="H20" s="39"/>
      <c r="I20" s="40"/>
      <c r="J20" s="52" t="s">
        <v>6</v>
      </c>
      <c r="K20" s="39"/>
      <c r="L20" s="40"/>
      <c r="M20" s="54" t="s">
        <v>6</v>
      </c>
    </row>
    <row r="21" spans="1:13" s="12" customFormat="1" ht="18" customHeight="1">
      <c r="A21" s="240"/>
      <c r="B21" s="294"/>
      <c r="C21" s="312"/>
      <c r="D21" s="300"/>
      <c r="E21" s="73"/>
      <c r="F21" s="40"/>
      <c r="G21" s="52" t="s">
        <v>6</v>
      </c>
      <c r="H21" s="39"/>
      <c r="I21" s="40"/>
      <c r="J21" s="52" t="s">
        <v>6</v>
      </c>
      <c r="K21" s="39"/>
      <c r="L21" s="40"/>
      <c r="M21" s="54" t="s">
        <v>6</v>
      </c>
    </row>
    <row r="22" spans="1:13" s="12" customFormat="1" ht="18" customHeight="1">
      <c r="A22" s="240"/>
      <c r="B22" s="292">
        <v>3</v>
      </c>
      <c r="C22" s="212" t="s">
        <v>38</v>
      </c>
      <c r="D22" s="299">
        <f>F22+F23+I22+I23+L22+L23</f>
        <v>0</v>
      </c>
      <c r="E22" s="74"/>
      <c r="F22" s="23"/>
      <c r="G22" s="57" t="s">
        <v>6</v>
      </c>
      <c r="H22" s="22"/>
      <c r="I22" s="23"/>
      <c r="J22" s="57" t="s">
        <v>6</v>
      </c>
      <c r="K22" s="22"/>
      <c r="L22" s="23"/>
      <c r="M22" s="59" t="s">
        <v>6</v>
      </c>
    </row>
    <row r="23" spans="1:13" s="12" customFormat="1" ht="18" customHeight="1">
      <c r="A23" s="240"/>
      <c r="B23" s="294"/>
      <c r="C23" s="213"/>
      <c r="D23" s="300"/>
      <c r="E23" s="72"/>
      <c r="F23" s="27"/>
      <c r="G23" s="62" t="s">
        <v>6</v>
      </c>
      <c r="H23" s="26"/>
      <c r="I23" s="27"/>
      <c r="J23" s="62" t="s">
        <v>6</v>
      </c>
      <c r="K23" s="26"/>
      <c r="L23" s="27"/>
      <c r="M23" s="64" t="s">
        <v>6</v>
      </c>
    </row>
    <row r="24" spans="1:13" s="12" customFormat="1" ht="18" customHeight="1">
      <c r="A24" s="240"/>
      <c r="B24" s="292">
        <v>4</v>
      </c>
      <c r="C24" s="212" t="s">
        <v>39</v>
      </c>
      <c r="D24" s="299">
        <f>F24+F25+I24+I25+L24+L25</f>
        <v>0</v>
      </c>
      <c r="E24" s="73"/>
      <c r="F24" s="40"/>
      <c r="G24" s="52" t="s">
        <v>6</v>
      </c>
      <c r="H24" s="39"/>
      <c r="I24" s="40"/>
      <c r="J24" s="52" t="s">
        <v>6</v>
      </c>
      <c r="K24" s="39"/>
      <c r="L24" s="40"/>
      <c r="M24" s="54" t="s">
        <v>6</v>
      </c>
    </row>
    <row r="25" spans="1:13" s="12" customFormat="1" ht="18" customHeight="1">
      <c r="A25" s="240"/>
      <c r="B25" s="294"/>
      <c r="C25" s="213"/>
      <c r="D25" s="300"/>
      <c r="E25" s="73"/>
      <c r="F25" s="40"/>
      <c r="G25" s="52" t="s">
        <v>6</v>
      </c>
      <c r="H25" s="39"/>
      <c r="I25" s="40"/>
      <c r="J25" s="52" t="s">
        <v>6</v>
      </c>
      <c r="K25" s="39"/>
      <c r="L25" s="40"/>
      <c r="M25" s="54" t="s">
        <v>6</v>
      </c>
    </row>
    <row r="26" spans="1:13" s="12" customFormat="1" ht="18" customHeight="1">
      <c r="A26" s="240"/>
      <c r="B26" s="292">
        <v>5</v>
      </c>
      <c r="C26" s="212" t="s">
        <v>40</v>
      </c>
      <c r="D26" s="299">
        <f>F26+F27+I26+I27+L26+L27</f>
        <v>0</v>
      </c>
      <c r="E26" s="74"/>
      <c r="F26" s="23"/>
      <c r="G26" s="57" t="s">
        <v>6</v>
      </c>
      <c r="H26" s="22"/>
      <c r="I26" s="23"/>
      <c r="J26" s="57" t="s">
        <v>6</v>
      </c>
      <c r="K26" s="22"/>
      <c r="L26" s="23"/>
      <c r="M26" s="59" t="s">
        <v>6</v>
      </c>
    </row>
    <row r="27" spans="1:13" s="12" customFormat="1" ht="18" customHeight="1">
      <c r="A27" s="240"/>
      <c r="B27" s="294"/>
      <c r="C27" s="213"/>
      <c r="D27" s="300"/>
      <c r="E27" s="72"/>
      <c r="F27" s="27"/>
      <c r="G27" s="62" t="s">
        <v>6</v>
      </c>
      <c r="H27" s="26"/>
      <c r="I27" s="27"/>
      <c r="J27" s="62" t="s">
        <v>6</v>
      </c>
      <c r="K27" s="26"/>
      <c r="L27" s="27"/>
      <c r="M27" s="64" t="s">
        <v>6</v>
      </c>
    </row>
    <row r="28" spans="1:13" s="12" customFormat="1" ht="18" customHeight="1">
      <c r="A28" s="240"/>
      <c r="B28" s="292">
        <v>6</v>
      </c>
      <c r="C28" s="216" t="s">
        <v>41</v>
      </c>
      <c r="D28" s="299">
        <f>F28+F29+I28+I29+L28+L29</f>
        <v>0</v>
      </c>
      <c r="E28" s="74"/>
      <c r="F28" s="23"/>
      <c r="G28" s="57" t="s">
        <v>6</v>
      </c>
      <c r="H28" s="22"/>
      <c r="I28" s="23"/>
      <c r="J28" s="57" t="s">
        <v>6</v>
      </c>
      <c r="K28" s="22"/>
      <c r="L28" s="23"/>
      <c r="M28" s="59" t="s">
        <v>6</v>
      </c>
    </row>
    <row r="29" spans="1:13" s="12" customFormat="1" ht="18" customHeight="1">
      <c r="A29" s="240"/>
      <c r="B29" s="294"/>
      <c r="C29" s="190"/>
      <c r="D29" s="300"/>
      <c r="E29" s="72"/>
      <c r="F29" s="27"/>
      <c r="G29" s="62" t="s">
        <v>6</v>
      </c>
      <c r="H29" s="26"/>
      <c r="I29" s="27"/>
      <c r="J29" s="62" t="s">
        <v>6</v>
      </c>
      <c r="K29" s="26"/>
      <c r="L29" s="27"/>
      <c r="M29" s="64" t="s">
        <v>6</v>
      </c>
    </row>
    <row r="30" spans="1:13" s="12" customFormat="1" ht="18" customHeight="1">
      <c r="A30" s="240"/>
      <c r="B30" s="292">
        <v>7</v>
      </c>
      <c r="C30" s="216" t="s">
        <v>53</v>
      </c>
      <c r="D30" s="299">
        <f>F30+F31+I30+I31+L30+L31</f>
        <v>0</v>
      </c>
      <c r="E30" s="73"/>
      <c r="F30" s="40"/>
      <c r="G30" s="52" t="s">
        <v>6</v>
      </c>
      <c r="H30" s="39"/>
      <c r="I30" s="40"/>
      <c r="J30" s="52" t="s">
        <v>6</v>
      </c>
      <c r="K30" s="39"/>
      <c r="L30" s="40"/>
      <c r="M30" s="54" t="s">
        <v>6</v>
      </c>
    </row>
    <row r="31" spans="1:13" s="12" customFormat="1" ht="18" customHeight="1" thickBot="1">
      <c r="A31" s="291"/>
      <c r="B31" s="293"/>
      <c r="C31" s="295"/>
      <c r="D31" s="305"/>
      <c r="E31" s="75"/>
      <c r="F31" s="42"/>
      <c r="G31" s="67" t="s">
        <v>6</v>
      </c>
      <c r="H31" s="41"/>
      <c r="I31" s="42"/>
      <c r="J31" s="67" t="s">
        <v>6</v>
      </c>
      <c r="K31" s="41"/>
      <c r="L31" s="42"/>
      <c r="M31" s="69" t="s">
        <v>6</v>
      </c>
    </row>
    <row r="32" spans="1:13" s="12" customFormat="1" ht="25.5" customHeight="1" thickTop="1" thickBot="1">
      <c r="A32" s="287" t="s">
        <v>42</v>
      </c>
      <c r="B32" s="288"/>
      <c r="C32" s="289"/>
      <c r="D32" s="152">
        <f>SUM(D18:D31)</f>
        <v>0</v>
      </c>
      <c r="E32" s="76"/>
      <c r="F32" s="77"/>
      <c r="G32" s="78"/>
      <c r="H32" s="79"/>
      <c r="I32" s="77"/>
      <c r="J32" s="78"/>
      <c r="K32" s="79"/>
      <c r="L32" s="77"/>
      <c r="M32" s="80"/>
    </row>
    <row r="33" spans="1:13" s="12" customFormat="1" ht="36" customHeight="1" thickTop="1" thickBot="1">
      <c r="A33" s="282" t="s">
        <v>66</v>
      </c>
      <c r="B33" s="283"/>
      <c r="C33" s="284"/>
      <c r="D33" s="153">
        <f>D17+D32</f>
        <v>0</v>
      </c>
      <c r="E33" s="274" t="s">
        <v>71</v>
      </c>
      <c r="F33" s="275"/>
      <c r="G33" s="275"/>
      <c r="H33" s="275"/>
      <c r="I33" s="275"/>
      <c r="J33" s="275"/>
      <c r="K33" s="142" t="str">
        <f>IF(D33=0,"",ROUNDDOWN(D33/3,0))</f>
        <v/>
      </c>
      <c r="L33" s="70"/>
      <c r="M33" s="71"/>
    </row>
    <row r="34" spans="1:13" s="12" customFormat="1" ht="15" customHeight="1" thickBot="1">
      <c r="A34" s="81"/>
      <c r="B34" s="112"/>
      <c r="C34" s="112"/>
      <c r="D34" s="154"/>
      <c r="E34" s="46"/>
      <c r="F34" s="82"/>
      <c r="G34" s="83"/>
      <c r="H34" s="46"/>
      <c r="I34" s="84"/>
      <c r="J34" s="83"/>
      <c r="K34" s="46"/>
      <c r="L34" s="84"/>
      <c r="M34" s="46"/>
    </row>
    <row r="35" spans="1:13" s="12" customFormat="1" ht="24" customHeight="1">
      <c r="A35" s="285" t="s">
        <v>59</v>
      </c>
      <c r="B35" s="118">
        <v>1</v>
      </c>
      <c r="C35" s="150" t="s">
        <v>124</v>
      </c>
      <c r="D35" s="155">
        <f>F35+I35+L35</f>
        <v>0</v>
      </c>
      <c r="E35" s="97"/>
      <c r="F35" s="98"/>
      <c r="G35" s="99" t="s">
        <v>6</v>
      </c>
      <c r="H35" s="100"/>
      <c r="I35" s="98"/>
      <c r="J35" s="99" t="s">
        <v>6</v>
      </c>
      <c r="K35" s="100"/>
      <c r="L35" s="98"/>
      <c r="M35" s="101" t="s">
        <v>6</v>
      </c>
    </row>
    <row r="36" spans="1:13" s="12" customFormat="1" ht="24" customHeight="1">
      <c r="A36" s="286"/>
      <c r="B36" s="113">
        <v>2</v>
      </c>
      <c r="C36" s="114" t="s">
        <v>60</v>
      </c>
      <c r="D36" s="156">
        <f>F36+I36+L36</f>
        <v>0</v>
      </c>
      <c r="E36" s="102"/>
      <c r="F36" s="103"/>
      <c r="G36" s="104" t="s">
        <v>6</v>
      </c>
      <c r="H36" s="105"/>
      <c r="I36" s="103"/>
      <c r="J36" s="104" t="s">
        <v>6</v>
      </c>
      <c r="K36" s="105"/>
      <c r="L36" s="103"/>
      <c r="M36" s="106" t="s">
        <v>6</v>
      </c>
    </row>
    <row r="37" spans="1:13" s="12" customFormat="1" ht="24" customHeight="1">
      <c r="A37" s="286"/>
      <c r="B37" s="115">
        <v>3</v>
      </c>
      <c r="C37" s="160" t="s">
        <v>130</v>
      </c>
      <c r="D37" s="156">
        <f>F37+I37+L37</f>
        <v>0</v>
      </c>
      <c r="E37" s="102"/>
      <c r="F37" s="103"/>
      <c r="G37" s="104" t="s">
        <v>6</v>
      </c>
      <c r="H37" s="105"/>
      <c r="I37" s="103"/>
      <c r="J37" s="104" t="s">
        <v>6</v>
      </c>
      <c r="K37" s="105"/>
      <c r="L37" s="103"/>
      <c r="M37" s="106" t="s">
        <v>6</v>
      </c>
    </row>
    <row r="38" spans="1:13" s="12" customFormat="1" ht="24" customHeight="1" thickBot="1">
      <c r="A38" s="286"/>
      <c r="B38" s="117">
        <v>4</v>
      </c>
      <c r="C38" s="94"/>
      <c r="D38" s="157">
        <f>F38+I38+L38</f>
        <v>0</v>
      </c>
      <c r="E38" s="107"/>
      <c r="F38" s="108"/>
      <c r="G38" s="109" t="s">
        <v>6</v>
      </c>
      <c r="H38" s="110"/>
      <c r="I38" s="108"/>
      <c r="J38" s="109" t="s">
        <v>6</v>
      </c>
      <c r="K38" s="110"/>
      <c r="L38" s="108"/>
      <c r="M38" s="111" t="s">
        <v>6</v>
      </c>
    </row>
    <row r="39" spans="1:13" s="12" customFormat="1" ht="25.5" customHeight="1" thickTop="1" thickBot="1">
      <c r="A39" s="287" t="s">
        <v>61</v>
      </c>
      <c r="B39" s="288"/>
      <c r="C39" s="289"/>
      <c r="D39" s="158">
        <f>SUM(D35:D38)</f>
        <v>0</v>
      </c>
      <c r="E39" s="85"/>
      <c r="F39" s="77"/>
      <c r="G39" s="78"/>
      <c r="H39" s="79"/>
      <c r="I39" s="86"/>
      <c r="J39" s="78"/>
      <c r="K39" s="79"/>
      <c r="L39" s="77"/>
      <c r="M39" s="80"/>
    </row>
    <row r="40" spans="1:13" s="12" customFormat="1" ht="21" customHeight="1" thickTop="1">
      <c r="A40" s="290" t="s">
        <v>43</v>
      </c>
      <c r="B40" s="119">
        <v>1</v>
      </c>
      <c r="C40" s="120" t="s">
        <v>54</v>
      </c>
      <c r="D40" s="159">
        <f t="shared" ref="D40:D45" si="0">F40+I40+L40</f>
        <v>0</v>
      </c>
      <c r="E40" s="121"/>
      <c r="F40" s="122"/>
      <c r="G40" s="123" t="s">
        <v>6</v>
      </c>
      <c r="H40" s="124"/>
      <c r="I40" s="122"/>
      <c r="J40" s="123" t="s">
        <v>6</v>
      </c>
      <c r="K40" s="124"/>
      <c r="L40" s="122"/>
      <c r="M40" s="125" t="s">
        <v>6</v>
      </c>
    </row>
    <row r="41" spans="1:13" s="12" customFormat="1" ht="21" customHeight="1">
      <c r="A41" s="240"/>
      <c r="B41" s="126">
        <v>2</v>
      </c>
      <c r="C41" s="116" t="s">
        <v>70</v>
      </c>
      <c r="D41" s="156">
        <f t="shared" si="0"/>
        <v>0</v>
      </c>
      <c r="E41" s="102"/>
      <c r="F41" s="103"/>
      <c r="G41" s="127" t="s">
        <v>6</v>
      </c>
      <c r="H41" s="105"/>
      <c r="I41" s="103"/>
      <c r="J41" s="127" t="s">
        <v>6</v>
      </c>
      <c r="K41" s="105"/>
      <c r="L41" s="103"/>
      <c r="M41" s="106" t="s">
        <v>6</v>
      </c>
    </row>
    <row r="42" spans="1:13" s="12" customFormat="1" ht="21" customHeight="1">
      <c r="A42" s="240"/>
      <c r="B42" s="126">
        <v>3</v>
      </c>
      <c r="C42" s="116" t="s">
        <v>63</v>
      </c>
      <c r="D42" s="156">
        <f t="shared" si="0"/>
        <v>0</v>
      </c>
      <c r="E42" s="102"/>
      <c r="F42" s="103"/>
      <c r="G42" s="127" t="s">
        <v>6</v>
      </c>
      <c r="H42" s="105"/>
      <c r="I42" s="103"/>
      <c r="J42" s="127" t="s">
        <v>6</v>
      </c>
      <c r="K42" s="105"/>
      <c r="L42" s="103"/>
      <c r="M42" s="106" t="s">
        <v>6</v>
      </c>
    </row>
    <row r="43" spans="1:13" s="12" customFormat="1" ht="21" customHeight="1">
      <c r="A43" s="240"/>
      <c r="B43" s="126">
        <v>4</v>
      </c>
      <c r="C43" s="116" t="s">
        <v>64</v>
      </c>
      <c r="D43" s="156">
        <f t="shared" si="0"/>
        <v>0</v>
      </c>
      <c r="E43" s="102"/>
      <c r="F43" s="103"/>
      <c r="G43" s="127" t="s">
        <v>6</v>
      </c>
      <c r="H43" s="105"/>
      <c r="I43" s="103"/>
      <c r="J43" s="127" t="s">
        <v>6</v>
      </c>
      <c r="K43" s="105"/>
      <c r="L43" s="103"/>
      <c r="M43" s="106" t="s">
        <v>6</v>
      </c>
    </row>
    <row r="44" spans="1:13" s="12" customFormat="1" ht="21" customHeight="1">
      <c r="A44" s="240"/>
      <c r="B44" s="126">
        <v>5</v>
      </c>
      <c r="C44" s="114" t="s">
        <v>115</v>
      </c>
      <c r="D44" s="156">
        <f t="shared" si="0"/>
        <v>0</v>
      </c>
      <c r="E44" s="102"/>
      <c r="F44" s="103"/>
      <c r="G44" s="127" t="s">
        <v>6</v>
      </c>
      <c r="H44" s="105"/>
      <c r="I44" s="103"/>
      <c r="J44" s="127" t="s">
        <v>6</v>
      </c>
      <c r="K44" s="105"/>
      <c r="L44" s="103"/>
      <c r="M44" s="106" t="s">
        <v>6</v>
      </c>
    </row>
    <row r="45" spans="1:13" s="12" customFormat="1" ht="21" customHeight="1" thickBot="1">
      <c r="A45" s="291"/>
      <c r="B45" s="128">
        <v>6</v>
      </c>
      <c r="C45" s="129" t="s">
        <v>43</v>
      </c>
      <c r="D45" s="157">
        <f t="shared" si="0"/>
        <v>0</v>
      </c>
      <c r="E45" s="107"/>
      <c r="F45" s="108"/>
      <c r="G45" s="130" t="s">
        <v>6</v>
      </c>
      <c r="H45" s="110"/>
      <c r="I45" s="108"/>
      <c r="J45" s="130" t="s">
        <v>6</v>
      </c>
      <c r="K45" s="110"/>
      <c r="L45" s="108"/>
      <c r="M45" s="111" t="s">
        <v>6</v>
      </c>
    </row>
    <row r="46" spans="1:13" s="12" customFormat="1" ht="25.5" customHeight="1" thickTop="1" thickBot="1">
      <c r="A46" s="279" t="s">
        <v>62</v>
      </c>
      <c r="B46" s="280"/>
      <c r="C46" s="281"/>
      <c r="D46" s="158">
        <f>SUM(D40:D45)</f>
        <v>0</v>
      </c>
      <c r="E46" s="85"/>
      <c r="F46" s="77"/>
      <c r="G46" s="78"/>
      <c r="H46" s="79"/>
      <c r="I46" s="86"/>
      <c r="J46" s="78"/>
      <c r="K46" s="79"/>
      <c r="L46" s="77"/>
      <c r="M46" s="80"/>
    </row>
    <row r="47" spans="1:13" s="12" customFormat="1" ht="25.5" customHeight="1" thickTop="1" thickBot="1">
      <c r="A47" s="279" t="s">
        <v>69</v>
      </c>
      <c r="B47" s="280"/>
      <c r="C47" s="281"/>
      <c r="D47" s="158"/>
      <c r="E47" s="85"/>
      <c r="F47" s="77"/>
      <c r="G47" s="78"/>
      <c r="H47" s="79"/>
      <c r="I47" s="86"/>
      <c r="J47" s="78"/>
      <c r="K47" s="79"/>
      <c r="L47" s="77"/>
      <c r="M47" s="80"/>
    </row>
    <row r="48" spans="1:13" ht="36" customHeight="1" thickTop="1" thickBot="1">
      <c r="A48" s="276" t="s">
        <v>68</v>
      </c>
      <c r="B48" s="277"/>
      <c r="C48" s="278"/>
      <c r="D48" s="87">
        <f>D33+D39+D46+D47</f>
        <v>0</v>
      </c>
      <c r="E48" s="88"/>
      <c r="F48" s="89"/>
      <c r="G48" s="90"/>
      <c r="H48" s="91"/>
      <c r="I48" s="89"/>
      <c r="J48" s="90"/>
      <c r="K48" s="91"/>
      <c r="L48" s="89"/>
      <c r="M48" s="92"/>
    </row>
  </sheetData>
  <mergeCells count="57">
    <mergeCell ref="D30:D31"/>
    <mergeCell ref="C22:C23"/>
    <mergeCell ref="C24:C25"/>
    <mergeCell ref="D18:D19"/>
    <mergeCell ref="D20:D21"/>
    <mergeCell ref="D22:D23"/>
    <mergeCell ref="D24:D25"/>
    <mergeCell ref="D26:D27"/>
    <mergeCell ref="D28:D29"/>
    <mergeCell ref="C20:C21"/>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C7:C8"/>
    <mergeCell ref="D13:D14"/>
    <mergeCell ref="B13:B14"/>
    <mergeCell ref="C9:C10"/>
    <mergeCell ref="B15:B16"/>
    <mergeCell ref="B22:B23"/>
    <mergeCell ref="B11:B12"/>
    <mergeCell ref="C11:C12"/>
    <mergeCell ref="C13:C14"/>
    <mergeCell ref="C15:C16"/>
    <mergeCell ref="A17:C17"/>
    <mergeCell ref="B18:B19"/>
    <mergeCell ref="B20:B21"/>
    <mergeCell ref="C18:C19"/>
    <mergeCell ref="A18:A31"/>
    <mergeCell ref="A32:C32"/>
    <mergeCell ref="B30:B31"/>
    <mergeCell ref="C26:C27"/>
    <mergeCell ref="C28:C29"/>
    <mergeCell ref="B24:B25"/>
    <mergeCell ref="B26:B27"/>
    <mergeCell ref="B28:B29"/>
    <mergeCell ref="C30:C31"/>
    <mergeCell ref="E33:J33"/>
    <mergeCell ref="A48:C48"/>
    <mergeCell ref="A46:C46"/>
    <mergeCell ref="A33:C33"/>
    <mergeCell ref="A35:A38"/>
    <mergeCell ref="A39:C39"/>
    <mergeCell ref="A40:A45"/>
    <mergeCell ref="A47:C47"/>
  </mergeCells>
  <phoneticPr fontId="2"/>
  <pageMargins left="0.38" right="0.21" top="0.4" bottom="0.25" header="0.31"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40"/>
  <sheetViews>
    <sheetView view="pageBreakPreview" zoomScaleNormal="100" zoomScaleSheetLayoutView="100" workbookViewId="0">
      <selection activeCell="B18" sqref="B18:B19"/>
    </sheetView>
  </sheetViews>
  <sheetFormatPr defaultRowHeight="13.5"/>
  <cols>
    <col min="1" max="1" width="3.625" customWidth="1"/>
    <col min="2" max="2" width="22.75" customWidth="1"/>
    <col min="3" max="3" width="12.875" style="47"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164" t="s">
        <v>0</v>
      </c>
      <c r="R1" s="165"/>
      <c r="S1" s="165"/>
      <c r="T1" s="165"/>
      <c r="U1" s="165"/>
      <c r="V1" s="165"/>
      <c r="W1" s="165"/>
      <c r="X1" s="165" t="s">
        <v>1</v>
      </c>
      <c r="Y1" s="165"/>
      <c r="Z1" s="165"/>
      <c r="AA1" s="165"/>
      <c r="AB1" s="165"/>
      <c r="AC1" s="165"/>
      <c r="AD1" s="166"/>
    </row>
    <row r="2" spans="1:35" ht="30" customHeight="1" thickBot="1">
      <c r="A2" s="1"/>
      <c r="B2" s="2"/>
      <c r="C2" s="3"/>
      <c r="D2" s="4"/>
      <c r="Q2" s="167"/>
      <c r="R2" s="168"/>
      <c r="S2" s="168"/>
      <c r="T2" s="168"/>
      <c r="U2" s="168"/>
      <c r="V2" s="168"/>
      <c r="W2" s="168"/>
      <c r="X2" s="168"/>
      <c r="Y2" s="168"/>
      <c r="Z2" s="168"/>
      <c r="AA2" s="168"/>
      <c r="AB2" s="168"/>
      <c r="AC2" s="168"/>
      <c r="AD2" s="169"/>
    </row>
    <row r="3" spans="1:35" ht="24" customHeight="1" thickTop="1">
      <c r="A3" s="5"/>
      <c r="B3" s="1"/>
      <c r="C3" s="3"/>
      <c r="D3" s="4"/>
    </row>
    <row r="4" spans="1:35" ht="22.5" customHeight="1">
      <c r="A4" s="180" t="s">
        <v>136</v>
      </c>
      <c r="B4" s="181"/>
      <c r="C4" s="181"/>
      <c r="D4" s="181"/>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row>
    <row r="5" spans="1:35" ht="22.5" customHeight="1">
      <c r="A5" s="188" t="s">
        <v>131</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row>
    <row r="6" spans="1:35" ht="22.5" customHeight="1">
      <c r="A6" s="183" t="s">
        <v>137</v>
      </c>
      <c r="B6" s="184"/>
      <c r="C6" s="184"/>
      <c r="D6" s="184"/>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row>
    <row r="7" spans="1:35" ht="22.5" customHeight="1" thickBot="1">
      <c r="A7" s="185" t="s">
        <v>2</v>
      </c>
      <c r="B7" s="186"/>
      <c r="C7" s="186"/>
      <c r="D7" s="186"/>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row>
    <row r="8" spans="1:35" s="7" customFormat="1" ht="25.5" customHeight="1" thickBot="1">
      <c r="A8" s="221" t="s">
        <v>3</v>
      </c>
      <c r="B8" s="222"/>
      <c r="C8" s="6" t="s">
        <v>65</v>
      </c>
      <c r="D8" s="177" t="s">
        <v>4</v>
      </c>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9"/>
    </row>
    <row r="9" spans="1:35" s="12" customFormat="1" ht="19.5" customHeight="1">
      <c r="A9" s="231">
        <v>1</v>
      </c>
      <c r="B9" s="189" t="s">
        <v>5</v>
      </c>
      <c r="C9" s="191">
        <f>D9*I9*O9</f>
        <v>1266000</v>
      </c>
      <c r="D9" s="224">
        <v>250</v>
      </c>
      <c r="E9" s="225"/>
      <c r="F9" s="225"/>
      <c r="G9" s="8" t="s">
        <v>6</v>
      </c>
      <c r="H9" s="8" t="s">
        <v>44</v>
      </c>
      <c r="I9" s="223">
        <v>422</v>
      </c>
      <c r="J9" s="223"/>
      <c r="K9" s="223"/>
      <c r="L9" s="229" t="s">
        <v>7</v>
      </c>
      <c r="M9" s="230"/>
      <c r="N9" s="8" t="s">
        <v>45</v>
      </c>
      <c r="O9" s="230">
        <v>12</v>
      </c>
      <c r="P9" s="230"/>
      <c r="Q9" s="9" t="s">
        <v>56</v>
      </c>
      <c r="R9" s="10"/>
      <c r="S9" s="10"/>
      <c r="T9" s="10"/>
      <c r="W9" s="10"/>
      <c r="X9" s="10"/>
      <c r="Y9" s="10"/>
      <c r="Z9" s="10"/>
      <c r="AA9" s="10"/>
      <c r="AB9" s="10"/>
      <c r="AC9" s="10"/>
      <c r="AD9" s="11"/>
    </row>
    <row r="10" spans="1:35" s="12" customFormat="1" ht="19.5" customHeight="1">
      <c r="A10" s="232"/>
      <c r="B10" s="190"/>
      <c r="C10" s="192"/>
      <c r="D10" s="257" t="s">
        <v>120</v>
      </c>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9"/>
    </row>
    <row r="11" spans="1:35" s="12" customFormat="1" ht="16.5" customHeight="1">
      <c r="A11" s="239" t="s">
        <v>8</v>
      </c>
      <c r="B11" s="234" t="s">
        <v>9</v>
      </c>
      <c r="C11" s="191">
        <v>298200</v>
      </c>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2" customFormat="1" ht="16.5" customHeight="1">
      <c r="A12" s="240"/>
      <c r="B12" s="235"/>
      <c r="C12" s="192"/>
      <c r="D12" s="141" t="s">
        <v>84</v>
      </c>
      <c r="E12" s="136"/>
      <c r="F12" s="136"/>
      <c r="G12" s="131"/>
      <c r="H12" s="131"/>
      <c r="I12" s="131"/>
      <c r="J12" s="131"/>
      <c r="K12" s="131"/>
      <c r="L12" s="131"/>
      <c r="M12" s="131"/>
      <c r="N12" s="136"/>
      <c r="O12" s="136"/>
      <c r="P12" s="136"/>
      <c r="Q12" s="137"/>
      <c r="R12" s="137"/>
      <c r="S12" s="137"/>
      <c r="T12" s="137"/>
      <c r="U12" s="137"/>
      <c r="V12" s="137"/>
      <c r="W12" s="137"/>
      <c r="X12" s="137"/>
      <c r="Y12" s="137"/>
      <c r="Z12" s="137"/>
      <c r="AA12" s="137"/>
      <c r="AB12" s="137"/>
      <c r="AC12" s="137"/>
      <c r="AD12" s="138"/>
      <c r="AE12" s="144"/>
      <c r="AF12" s="144"/>
      <c r="AG12" s="144"/>
      <c r="AH12" s="16"/>
      <c r="AI12" s="144"/>
    </row>
    <row r="13" spans="1:35" s="12" customFormat="1" ht="16.5" customHeight="1">
      <c r="A13" s="240"/>
      <c r="B13" s="236"/>
      <c r="C13" s="236"/>
      <c r="D13" s="17"/>
      <c r="E13" s="133"/>
      <c r="F13" s="133"/>
      <c r="G13" s="133"/>
      <c r="H13" s="133"/>
      <c r="I13" s="133"/>
      <c r="J13" s="133"/>
      <c r="K13" s="133"/>
      <c r="L13" s="133"/>
      <c r="M13" s="133"/>
      <c r="N13" s="139"/>
      <c r="O13" s="139"/>
      <c r="P13" s="139"/>
      <c r="Q13" s="140"/>
      <c r="R13" s="132"/>
      <c r="S13" s="133"/>
      <c r="T13" s="133"/>
      <c r="U13" s="133"/>
      <c r="V13" s="133"/>
      <c r="W13" s="133"/>
      <c r="X13" s="133"/>
      <c r="Y13" s="133"/>
      <c r="Z13" s="133"/>
      <c r="AA13" s="133"/>
      <c r="AB13" s="133"/>
      <c r="AC13" s="134"/>
      <c r="AD13" s="135"/>
      <c r="AH13" s="16"/>
    </row>
    <row r="14" spans="1:35" s="12" customFormat="1" ht="39" customHeight="1">
      <c r="A14" s="240"/>
      <c r="B14" s="143" t="s">
        <v>122</v>
      </c>
      <c r="C14" s="145">
        <f>G14*K14</f>
        <v>26400</v>
      </c>
      <c r="D14" s="207" t="s">
        <v>123</v>
      </c>
      <c r="E14" s="208"/>
      <c r="F14" s="208"/>
      <c r="G14" s="233">
        <v>12</v>
      </c>
      <c r="H14" s="233"/>
      <c r="I14" s="18" t="s">
        <v>10</v>
      </c>
      <c r="J14" s="18" t="s">
        <v>44</v>
      </c>
      <c r="K14" s="260">
        <v>2200</v>
      </c>
      <c r="L14" s="261"/>
      <c r="M14" s="261"/>
      <c r="N14" s="18" t="s">
        <v>6</v>
      </c>
      <c r="O14" s="19"/>
      <c r="P14" s="19"/>
      <c r="Q14" s="19"/>
      <c r="R14" s="19"/>
      <c r="S14" s="19"/>
      <c r="T14" s="19"/>
      <c r="U14" s="19"/>
      <c r="V14" s="19"/>
      <c r="W14" s="19"/>
      <c r="X14" s="19"/>
      <c r="Y14" s="19"/>
      <c r="Z14" s="19"/>
      <c r="AA14" s="19"/>
      <c r="AB14" s="19"/>
      <c r="AC14" s="19"/>
      <c r="AD14" s="20"/>
      <c r="AH14" s="146"/>
      <c r="AI14" s="147"/>
    </row>
    <row r="15" spans="1:35" s="12" customFormat="1" ht="39" customHeight="1">
      <c r="A15" s="240"/>
      <c r="B15" s="21" t="s">
        <v>11</v>
      </c>
      <c r="C15" s="148">
        <f>D15*I15</f>
        <v>68160</v>
      </c>
      <c r="D15" s="207">
        <v>160</v>
      </c>
      <c r="E15" s="208"/>
      <c r="F15" s="208"/>
      <c r="G15" s="33" t="s">
        <v>6</v>
      </c>
      <c r="H15" s="96" t="s">
        <v>44</v>
      </c>
      <c r="I15" s="175">
        <v>426</v>
      </c>
      <c r="J15" s="175"/>
      <c r="K15" s="175"/>
      <c r="L15" s="262" t="s">
        <v>7</v>
      </c>
      <c r="M15" s="262"/>
      <c r="N15" s="95"/>
      <c r="O15" s="33"/>
      <c r="P15" s="33"/>
      <c r="Q15" s="33"/>
      <c r="R15" s="200"/>
      <c r="S15" s="200"/>
      <c r="T15" s="200"/>
      <c r="U15" s="24"/>
      <c r="V15" s="201"/>
      <c r="W15" s="201"/>
      <c r="X15" s="201"/>
      <c r="Y15" s="201"/>
      <c r="Z15" s="201"/>
      <c r="AA15" s="200"/>
      <c r="AB15" s="200"/>
      <c r="AC15" s="200"/>
      <c r="AD15" s="25"/>
    </row>
    <row r="16" spans="1:35" s="12" customFormat="1" ht="19.5" customHeight="1">
      <c r="A16" s="240"/>
      <c r="B16" s="244" t="s">
        <v>129</v>
      </c>
      <c r="C16" s="210">
        <f>S16+S17</f>
        <v>0</v>
      </c>
      <c r="D16" s="268" t="s">
        <v>133</v>
      </c>
      <c r="E16" s="269"/>
      <c r="F16" s="269"/>
      <c r="G16" s="269"/>
      <c r="H16" s="269"/>
      <c r="I16" s="269"/>
      <c r="J16" s="269"/>
      <c r="K16" s="269"/>
      <c r="L16" s="269"/>
      <c r="M16" s="269"/>
      <c r="N16" s="269"/>
      <c r="O16" s="269"/>
      <c r="P16" s="269"/>
      <c r="Q16" s="269"/>
      <c r="R16" s="269"/>
      <c r="S16" s="270"/>
      <c r="T16" s="270"/>
      <c r="U16" s="270"/>
      <c r="V16" s="270"/>
      <c r="W16" s="270"/>
      <c r="X16" s="33" t="s">
        <v>6</v>
      </c>
      <c r="Y16" s="33"/>
      <c r="Z16" s="33"/>
      <c r="AA16" s="33"/>
      <c r="AB16" s="33"/>
      <c r="AC16" s="33"/>
      <c r="AD16" s="163"/>
    </row>
    <row r="17" spans="1:30" s="12" customFormat="1" ht="19.5" customHeight="1">
      <c r="A17" s="240"/>
      <c r="B17" s="245"/>
      <c r="C17" s="211"/>
      <c r="D17" s="271" t="s">
        <v>134</v>
      </c>
      <c r="E17" s="272"/>
      <c r="F17" s="272"/>
      <c r="G17" s="272"/>
      <c r="H17" s="272"/>
      <c r="I17" s="272"/>
      <c r="J17" s="272"/>
      <c r="K17" s="272"/>
      <c r="L17" s="272"/>
      <c r="M17" s="272"/>
      <c r="N17" s="272"/>
      <c r="O17" s="272"/>
      <c r="P17" s="272"/>
      <c r="Q17" s="272"/>
      <c r="R17" s="272"/>
      <c r="S17" s="273"/>
      <c r="T17" s="273"/>
      <c r="U17" s="273"/>
      <c r="V17" s="273"/>
      <c r="W17" s="273"/>
      <c r="X17" s="161" t="s">
        <v>6</v>
      </c>
      <c r="Y17" s="161"/>
      <c r="Z17" s="161"/>
      <c r="AA17" s="161"/>
      <c r="AB17" s="161"/>
      <c r="AC17" s="161"/>
      <c r="AD17" s="162"/>
    </row>
    <row r="18" spans="1:30" s="12" customFormat="1" ht="19.5" customHeight="1">
      <c r="A18" s="240"/>
      <c r="B18" s="216"/>
      <c r="C18" s="214" t="str">
        <f>IF(I18+I19+R18+R19+AA18+AA19=0,"",I18+I19+R18+R19+AA18+AA19)</f>
        <v/>
      </c>
      <c r="D18" s="202"/>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203"/>
    </row>
    <row r="19" spans="1:30" s="12" customFormat="1" ht="19.5" customHeight="1">
      <c r="A19" s="240"/>
      <c r="B19" s="190"/>
      <c r="C19" s="215"/>
      <c r="D19" s="204"/>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6"/>
    </row>
    <row r="20" spans="1:30" s="12" customFormat="1" ht="19.5" customHeight="1">
      <c r="A20" s="240"/>
      <c r="B20" s="216"/>
      <c r="C20" s="214" t="str">
        <f>IF(I20+I21+R20+R21+AA20+AA21=0,"",I20+I21+R20+R21+AA20+AA21)</f>
        <v/>
      </c>
      <c r="D20" s="202"/>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203"/>
    </row>
    <row r="21" spans="1:30" s="12" customFormat="1" ht="19.5" customHeight="1">
      <c r="A21" s="240"/>
      <c r="B21" s="190"/>
      <c r="C21" s="215"/>
      <c r="D21" s="204"/>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6"/>
    </row>
    <row r="22" spans="1:30" s="12" customFormat="1" ht="19.5" customHeight="1">
      <c r="A22" s="240"/>
      <c r="B22" s="216"/>
      <c r="C22" s="214" t="str">
        <f>IF(I22+I23+R22+R23+AA22+AA23=0,"",I22+I23+R22+R23+AA22+AA23)</f>
        <v/>
      </c>
      <c r="D22" s="202"/>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203"/>
    </row>
    <row r="23" spans="1:30" s="12" customFormat="1" ht="19.5" customHeight="1">
      <c r="A23" s="241"/>
      <c r="B23" s="190"/>
      <c r="C23" s="215"/>
      <c r="D23" s="204"/>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6"/>
    </row>
    <row r="24" spans="1:30" s="12" customFormat="1" ht="16.5" customHeight="1">
      <c r="A24" s="193">
        <v>3</v>
      </c>
      <c r="B24" s="216" t="s">
        <v>12</v>
      </c>
      <c r="C24" s="214">
        <f>AB24+I25+I26+R26+AA26</f>
        <v>97554</v>
      </c>
      <c r="D24" s="30">
        <f>I24+N24</f>
        <v>17</v>
      </c>
      <c r="E24" s="24" t="s">
        <v>6</v>
      </c>
      <c r="F24" s="251" t="s">
        <v>13</v>
      </c>
      <c r="G24" s="252"/>
      <c r="H24" s="253"/>
      <c r="I24" s="34">
        <v>9</v>
      </c>
      <c r="J24" s="31" t="s">
        <v>6</v>
      </c>
      <c r="K24" s="256" t="s">
        <v>14</v>
      </c>
      <c r="L24" s="253"/>
      <c r="M24" s="253"/>
      <c r="N24" s="34">
        <v>8</v>
      </c>
      <c r="O24" s="31" t="s">
        <v>6</v>
      </c>
      <c r="P24" s="31" t="s">
        <v>46</v>
      </c>
      <c r="Q24" s="31" t="s">
        <v>44</v>
      </c>
      <c r="R24" s="267" t="s">
        <v>15</v>
      </c>
      <c r="S24" s="252"/>
      <c r="T24" s="252"/>
      <c r="U24" s="265">
        <v>426</v>
      </c>
      <c r="V24" s="266"/>
      <c r="W24" s="266"/>
      <c r="X24" s="33" t="s">
        <v>47</v>
      </c>
      <c r="Y24" s="34">
        <v>12</v>
      </c>
      <c r="Z24" s="32" t="s">
        <v>56</v>
      </c>
      <c r="AA24" s="33" t="s">
        <v>85</v>
      </c>
      <c r="AB24" s="263">
        <f>D24*U24*Y24</f>
        <v>86904</v>
      </c>
      <c r="AC24" s="263"/>
      <c r="AD24" s="264"/>
    </row>
    <row r="25" spans="1:30" s="12" customFormat="1" ht="16.5" customHeight="1">
      <c r="A25" s="242"/>
      <c r="B25" s="243"/>
      <c r="C25" s="248"/>
      <c r="D25" s="254" t="s">
        <v>16</v>
      </c>
      <c r="E25" s="246"/>
      <c r="F25" s="246"/>
      <c r="G25" s="246"/>
      <c r="H25" s="246"/>
      <c r="I25" s="255">
        <f>AA25</f>
        <v>6816</v>
      </c>
      <c r="J25" s="255"/>
      <c r="K25" s="255"/>
      <c r="L25" s="36" t="s">
        <v>6</v>
      </c>
      <c r="M25" s="35" t="s">
        <v>49</v>
      </c>
      <c r="N25" s="37">
        <v>4</v>
      </c>
      <c r="O25" s="246" t="s">
        <v>17</v>
      </c>
      <c r="P25" s="247"/>
      <c r="Q25" s="247"/>
      <c r="R25" s="247"/>
      <c r="S25" s="247"/>
      <c r="T25" s="247"/>
      <c r="U25" s="249">
        <v>426</v>
      </c>
      <c r="V25" s="250"/>
      <c r="W25" s="35" t="s">
        <v>50</v>
      </c>
      <c r="X25" s="37">
        <v>4</v>
      </c>
      <c r="Y25" s="35" t="s">
        <v>18</v>
      </c>
      <c r="Z25" s="35" t="s">
        <v>51</v>
      </c>
      <c r="AA25" s="255">
        <f>N25*U25*X25</f>
        <v>6816</v>
      </c>
      <c r="AB25" s="255"/>
      <c r="AC25" s="255"/>
      <c r="AD25" s="38" t="s">
        <v>46</v>
      </c>
    </row>
    <row r="26" spans="1:30" s="12" customFormat="1" ht="16.5" customHeight="1">
      <c r="A26" s="232"/>
      <c r="B26" s="190"/>
      <c r="C26" s="217"/>
      <c r="D26" s="204" t="s">
        <v>73</v>
      </c>
      <c r="E26" s="205"/>
      <c r="F26" s="205"/>
      <c r="G26" s="205"/>
      <c r="H26" s="205"/>
      <c r="I26" s="209">
        <v>3834</v>
      </c>
      <c r="J26" s="209"/>
      <c r="K26" s="209"/>
      <c r="L26" s="28" t="s">
        <v>6</v>
      </c>
      <c r="M26" s="205"/>
      <c r="N26" s="205"/>
      <c r="O26" s="205"/>
      <c r="P26" s="205"/>
      <c r="Q26" s="205"/>
      <c r="R26" s="209"/>
      <c r="S26" s="209"/>
      <c r="T26" s="209"/>
      <c r="U26" s="28" t="s">
        <v>6</v>
      </c>
      <c r="V26" s="205"/>
      <c r="W26" s="205"/>
      <c r="X26" s="205"/>
      <c r="Y26" s="205"/>
      <c r="Z26" s="205"/>
      <c r="AA26" s="209"/>
      <c r="AB26" s="209"/>
      <c r="AC26" s="209"/>
      <c r="AD26" s="29" t="s">
        <v>6</v>
      </c>
    </row>
    <row r="27" spans="1:30" s="12" customFormat="1" ht="19.5" customHeight="1">
      <c r="A27" s="193">
        <v>4</v>
      </c>
      <c r="B27" s="216" t="s">
        <v>19</v>
      </c>
      <c r="C27" s="214">
        <f>I27+I28+R27+R28+AA27+AA28</f>
        <v>68300</v>
      </c>
      <c r="D27" s="202" t="s">
        <v>74</v>
      </c>
      <c r="E27" s="176"/>
      <c r="F27" s="176"/>
      <c r="G27" s="176"/>
      <c r="H27" s="176"/>
      <c r="I27" s="175">
        <v>28300</v>
      </c>
      <c r="J27" s="175"/>
      <c r="K27" s="175"/>
      <c r="L27" s="24" t="s">
        <v>6</v>
      </c>
      <c r="M27" s="176" t="s">
        <v>75</v>
      </c>
      <c r="N27" s="176"/>
      <c r="O27" s="176"/>
      <c r="P27" s="176"/>
      <c r="Q27" s="176"/>
      <c r="R27" s="175">
        <v>20000</v>
      </c>
      <c r="S27" s="175"/>
      <c r="T27" s="175"/>
      <c r="U27" s="24" t="s">
        <v>6</v>
      </c>
      <c r="V27" s="176" t="s">
        <v>76</v>
      </c>
      <c r="W27" s="176"/>
      <c r="X27" s="176"/>
      <c r="Y27" s="176"/>
      <c r="Z27" s="176"/>
      <c r="AA27" s="175">
        <v>20000</v>
      </c>
      <c r="AB27" s="175"/>
      <c r="AC27" s="175"/>
      <c r="AD27" s="25" t="s">
        <v>6</v>
      </c>
    </row>
    <row r="28" spans="1:30" s="12" customFormat="1" ht="19.5" customHeight="1">
      <c r="A28" s="242"/>
      <c r="B28" s="243"/>
      <c r="C28" s="248"/>
      <c r="D28" s="204"/>
      <c r="E28" s="205"/>
      <c r="F28" s="205"/>
      <c r="G28" s="205"/>
      <c r="H28" s="205"/>
      <c r="I28" s="209"/>
      <c r="J28" s="209"/>
      <c r="K28" s="209"/>
      <c r="L28" s="28" t="s">
        <v>6</v>
      </c>
      <c r="M28" s="205"/>
      <c r="N28" s="205"/>
      <c r="O28" s="205"/>
      <c r="P28" s="205"/>
      <c r="Q28" s="205"/>
      <c r="R28" s="209"/>
      <c r="S28" s="209"/>
      <c r="T28" s="209"/>
      <c r="U28" s="28" t="s">
        <v>6</v>
      </c>
      <c r="V28" s="205"/>
      <c r="W28" s="205"/>
      <c r="X28" s="205"/>
      <c r="Y28" s="205"/>
      <c r="Z28" s="205"/>
      <c r="AA28" s="209"/>
      <c r="AB28" s="209"/>
      <c r="AC28" s="209"/>
      <c r="AD28" s="29" t="s">
        <v>6</v>
      </c>
    </row>
    <row r="29" spans="1:30" s="12" customFormat="1" ht="19.5" customHeight="1">
      <c r="A29" s="193">
        <v>5</v>
      </c>
      <c r="B29" s="216" t="s">
        <v>20</v>
      </c>
      <c r="C29" s="214">
        <f>I29+I30+R29+R30+AA29+AA30</f>
        <v>21000</v>
      </c>
      <c r="D29" s="202" t="s">
        <v>77</v>
      </c>
      <c r="E29" s="176"/>
      <c r="F29" s="176"/>
      <c r="G29" s="176"/>
      <c r="H29" s="176"/>
      <c r="I29" s="175">
        <v>6000</v>
      </c>
      <c r="J29" s="175"/>
      <c r="K29" s="175"/>
      <c r="L29" s="36" t="s">
        <v>6</v>
      </c>
      <c r="M29" s="176" t="s">
        <v>78</v>
      </c>
      <c r="N29" s="176"/>
      <c r="O29" s="176"/>
      <c r="P29" s="176"/>
      <c r="Q29" s="176"/>
      <c r="R29" s="175">
        <v>15000</v>
      </c>
      <c r="S29" s="175"/>
      <c r="T29" s="175"/>
      <c r="U29" s="36" t="s">
        <v>6</v>
      </c>
      <c r="V29" s="176"/>
      <c r="W29" s="176"/>
      <c r="X29" s="176"/>
      <c r="Y29" s="176"/>
      <c r="Z29" s="176"/>
      <c r="AA29" s="175"/>
      <c r="AB29" s="175"/>
      <c r="AC29" s="175"/>
      <c r="AD29" s="38" t="s">
        <v>6</v>
      </c>
    </row>
    <row r="30" spans="1:30" s="12" customFormat="1" ht="19.5" customHeight="1">
      <c r="A30" s="232"/>
      <c r="B30" s="190"/>
      <c r="C30" s="215"/>
      <c r="D30" s="204"/>
      <c r="E30" s="205"/>
      <c r="F30" s="205"/>
      <c r="G30" s="205"/>
      <c r="H30" s="205"/>
      <c r="I30" s="209"/>
      <c r="J30" s="209"/>
      <c r="K30" s="209"/>
      <c r="L30" s="36" t="s">
        <v>6</v>
      </c>
      <c r="M30" s="205"/>
      <c r="N30" s="205"/>
      <c r="O30" s="205"/>
      <c r="P30" s="205"/>
      <c r="Q30" s="205"/>
      <c r="R30" s="209"/>
      <c r="S30" s="209"/>
      <c r="T30" s="209"/>
      <c r="U30" s="36" t="s">
        <v>6</v>
      </c>
      <c r="V30" s="205"/>
      <c r="W30" s="205"/>
      <c r="X30" s="205"/>
      <c r="Y30" s="205"/>
      <c r="Z30" s="205"/>
      <c r="AA30" s="209"/>
      <c r="AB30" s="209"/>
      <c r="AC30" s="209"/>
      <c r="AD30" s="38" t="s">
        <v>6</v>
      </c>
    </row>
    <row r="31" spans="1:30" s="12" customFormat="1" ht="19.5" customHeight="1">
      <c r="A31" s="218" t="s">
        <v>21</v>
      </c>
      <c r="B31" s="216" t="s">
        <v>22</v>
      </c>
      <c r="C31" s="214">
        <f>I31+I32+R31+R32+AA31+AA32</f>
        <v>20000</v>
      </c>
      <c r="D31" s="202" t="s">
        <v>79</v>
      </c>
      <c r="E31" s="176"/>
      <c r="F31" s="176"/>
      <c r="G31" s="176"/>
      <c r="H31" s="176"/>
      <c r="I31" s="175">
        <v>20000</v>
      </c>
      <c r="J31" s="175"/>
      <c r="K31" s="175"/>
      <c r="L31" s="24" t="s">
        <v>6</v>
      </c>
      <c r="M31" s="176"/>
      <c r="N31" s="176"/>
      <c r="O31" s="176"/>
      <c r="P31" s="176"/>
      <c r="Q31" s="176"/>
      <c r="R31" s="175"/>
      <c r="S31" s="175"/>
      <c r="T31" s="175"/>
      <c r="U31" s="24" t="s">
        <v>6</v>
      </c>
      <c r="V31" s="176"/>
      <c r="W31" s="176"/>
      <c r="X31" s="176"/>
      <c r="Y31" s="176"/>
      <c r="Z31" s="176"/>
      <c r="AA31" s="175"/>
      <c r="AB31" s="175"/>
      <c r="AC31" s="175"/>
      <c r="AD31" s="25" t="s">
        <v>6</v>
      </c>
    </row>
    <row r="32" spans="1:30" s="12" customFormat="1" ht="19.5" customHeight="1">
      <c r="A32" s="219"/>
      <c r="B32" s="190"/>
      <c r="C32" s="215"/>
      <c r="D32" s="204"/>
      <c r="E32" s="205"/>
      <c r="F32" s="205"/>
      <c r="G32" s="205"/>
      <c r="H32" s="205"/>
      <c r="I32" s="209"/>
      <c r="J32" s="209"/>
      <c r="K32" s="209"/>
      <c r="L32" s="28" t="s">
        <v>6</v>
      </c>
      <c r="M32" s="205"/>
      <c r="N32" s="205"/>
      <c r="O32" s="205"/>
      <c r="P32" s="205"/>
      <c r="Q32" s="205"/>
      <c r="R32" s="209"/>
      <c r="S32" s="209"/>
      <c r="T32" s="209"/>
      <c r="U32" s="28" t="s">
        <v>6</v>
      </c>
      <c r="V32" s="205"/>
      <c r="W32" s="205"/>
      <c r="X32" s="205"/>
      <c r="Y32" s="205"/>
      <c r="Z32" s="205"/>
      <c r="AA32" s="209"/>
      <c r="AB32" s="209"/>
      <c r="AC32" s="209"/>
      <c r="AD32" s="29" t="s">
        <v>6</v>
      </c>
    </row>
    <row r="33" spans="1:30" s="12" customFormat="1" ht="19.5" customHeight="1">
      <c r="A33" s="219"/>
      <c r="B33" s="216" t="s">
        <v>57</v>
      </c>
      <c r="C33" s="214">
        <f>I33+I34+R33+R34+AA33+AA34</f>
        <v>60350</v>
      </c>
      <c r="D33" s="202" t="s">
        <v>80</v>
      </c>
      <c r="E33" s="176"/>
      <c r="F33" s="176"/>
      <c r="G33" s="176"/>
      <c r="H33" s="176"/>
      <c r="I33" s="175">
        <v>50000</v>
      </c>
      <c r="J33" s="175"/>
      <c r="K33" s="175"/>
      <c r="L33" s="36" t="s">
        <v>6</v>
      </c>
      <c r="M33" s="176" t="s">
        <v>81</v>
      </c>
      <c r="N33" s="176"/>
      <c r="O33" s="176"/>
      <c r="P33" s="176"/>
      <c r="Q33" s="176"/>
      <c r="R33" s="175">
        <v>10350</v>
      </c>
      <c r="S33" s="175"/>
      <c r="T33" s="175"/>
      <c r="U33" s="36" t="s">
        <v>6</v>
      </c>
      <c r="V33" s="176"/>
      <c r="W33" s="176"/>
      <c r="X33" s="176"/>
      <c r="Y33" s="176"/>
      <c r="Z33" s="176"/>
      <c r="AA33" s="175"/>
      <c r="AB33" s="175"/>
      <c r="AC33" s="175"/>
      <c r="AD33" s="38" t="s">
        <v>6</v>
      </c>
    </row>
    <row r="34" spans="1:30" s="12" customFormat="1" ht="19.5" customHeight="1">
      <c r="A34" s="219"/>
      <c r="B34" s="190"/>
      <c r="C34" s="215"/>
      <c r="D34" s="204"/>
      <c r="E34" s="205"/>
      <c r="F34" s="205"/>
      <c r="G34" s="205"/>
      <c r="H34" s="205"/>
      <c r="I34" s="209"/>
      <c r="J34" s="209"/>
      <c r="K34" s="209"/>
      <c r="L34" s="36" t="s">
        <v>6</v>
      </c>
      <c r="M34" s="205"/>
      <c r="N34" s="205"/>
      <c r="O34" s="205"/>
      <c r="P34" s="205"/>
      <c r="Q34" s="205"/>
      <c r="R34" s="209"/>
      <c r="S34" s="209"/>
      <c r="T34" s="209"/>
      <c r="U34" s="36" t="s">
        <v>6</v>
      </c>
      <c r="V34" s="205"/>
      <c r="W34" s="205"/>
      <c r="X34" s="205"/>
      <c r="Y34" s="205"/>
      <c r="Z34" s="205"/>
      <c r="AA34" s="209"/>
      <c r="AB34" s="209"/>
      <c r="AC34" s="209"/>
      <c r="AD34" s="38" t="s">
        <v>6</v>
      </c>
    </row>
    <row r="35" spans="1:30" s="12" customFormat="1" ht="19.5" customHeight="1">
      <c r="A35" s="219"/>
      <c r="B35" s="216" t="s">
        <v>58</v>
      </c>
      <c r="C35" s="197">
        <f>I35+I36+R35+R36+AA35+AA36</f>
        <v>50</v>
      </c>
      <c r="D35" s="202" t="s">
        <v>82</v>
      </c>
      <c r="E35" s="176"/>
      <c r="F35" s="176"/>
      <c r="G35" s="176"/>
      <c r="H35" s="176"/>
      <c r="I35" s="175">
        <v>50</v>
      </c>
      <c r="J35" s="175"/>
      <c r="K35" s="175"/>
      <c r="L35" s="24" t="s">
        <v>6</v>
      </c>
      <c r="M35" s="176"/>
      <c r="N35" s="176"/>
      <c r="O35" s="176"/>
      <c r="P35" s="176"/>
      <c r="Q35" s="176"/>
      <c r="R35" s="175"/>
      <c r="S35" s="175"/>
      <c r="T35" s="175"/>
      <c r="U35" s="24" t="s">
        <v>6</v>
      </c>
      <c r="V35" s="176"/>
      <c r="W35" s="176"/>
      <c r="X35" s="176"/>
      <c r="Y35" s="176"/>
      <c r="Z35" s="176"/>
      <c r="AA35" s="175"/>
      <c r="AB35" s="175"/>
      <c r="AC35" s="175"/>
      <c r="AD35" s="25" t="s">
        <v>6</v>
      </c>
    </row>
    <row r="36" spans="1:30" s="12" customFormat="1" ht="19.5" customHeight="1">
      <c r="A36" s="220"/>
      <c r="B36" s="190"/>
      <c r="C36" s="217"/>
      <c r="D36" s="204"/>
      <c r="E36" s="205"/>
      <c r="F36" s="205"/>
      <c r="G36" s="205"/>
      <c r="H36" s="205"/>
      <c r="I36" s="209"/>
      <c r="J36" s="209"/>
      <c r="K36" s="209"/>
      <c r="L36" s="28" t="s">
        <v>6</v>
      </c>
      <c r="M36" s="205"/>
      <c r="N36" s="205"/>
      <c r="O36" s="205"/>
      <c r="P36" s="205"/>
      <c r="Q36" s="205"/>
      <c r="R36" s="209"/>
      <c r="S36" s="209"/>
      <c r="T36" s="209"/>
      <c r="U36" s="28" t="s">
        <v>6</v>
      </c>
      <c r="V36" s="205"/>
      <c r="W36" s="205"/>
      <c r="X36" s="205"/>
      <c r="Y36" s="205"/>
      <c r="Z36" s="205"/>
      <c r="AA36" s="209"/>
      <c r="AB36" s="209"/>
      <c r="AC36" s="209"/>
      <c r="AD36" s="29" t="s">
        <v>6</v>
      </c>
    </row>
    <row r="37" spans="1:30" s="12" customFormat="1" ht="19.5" customHeight="1">
      <c r="A37" s="193">
        <v>7</v>
      </c>
      <c r="B37" s="195" t="s">
        <v>23</v>
      </c>
      <c r="C37" s="197">
        <f>I37+I38+R37+R38+AA37+AA38</f>
        <v>123510</v>
      </c>
      <c r="D37" s="202" t="s">
        <v>83</v>
      </c>
      <c r="E37" s="176"/>
      <c r="F37" s="176"/>
      <c r="G37" s="176"/>
      <c r="H37" s="176"/>
      <c r="I37" s="175">
        <v>123510</v>
      </c>
      <c r="J37" s="175"/>
      <c r="K37" s="175"/>
      <c r="L37" s="24" t="s">
        <v>6</v>
      </c>
      <c r="M37" s="176"/>
      <c r="N37" s="176"/>
      <c r="O37" s="176"/>
      <c r="P37" s="176"/>
      <c r="Q37" s="176"/>
      <c r="R37" s="175"/>
      <c r="S37" s="175"/>
      <c r="T37" s="175"/>
      <c r="U37" s="24" t="s">
        <v>6</v>
      </c>
      <c r="V37" s="176"/>
      <c r="W37" s="176"/>
      <c r="X37" s="176"/>
      <c r="Y37" s="176"/>
      <c r="Z37" s="176"/>
      <c r="AA37" s="175"/>
      <c r="AB37" s="175"/>
      <c r="AC37" s="175"/>
      <c r="AD37" s="25" t="s">
        <v>6</v>
      </c>
    </row>
    <row r="38" spans="1:30" s="12" customFormat="1" ht="19.5" customHeight="1" thickBot="1">
      <c r="A38" s="194"/>
      <c r="B38" s="196"/>
      <c r="C38" s="198"/>
      <c r="D38" s="171"/>
      <c r="E38" s="172"/>
      <c r="F38" s="172"/>
      <c r="G38" s="172"/>
      <c r="H38" s="172"/>
      <c r="I38" s="173"/>
      <c r="J38" s="173"/>
      <c r="K38" s="173"/>
      <c r="L38" s="43" t="s">
        <v>6</v>
      </c>
      <c r="M38" s="172"/>
      <c r="N38" s="172"/>
      <c r="O38" s="172"/>
      <c r="P38" s="172"/>
      <c r="Q38" s="172"/>
      <c r="R38" s="173"/>
      <c r="S38" s="173"/>
      <c r="T38" s="173"/>
      <c r="U38" s="43" t="s">
        <v>6</v>
      </c>
      <c r="V38" s="172"/>
      <c r="W38" s="172"/>
      <c r="X38" s="172"/>
      <c r="Y38" s="172"/>
      <c r="Z38" s="172"/>
      <c r="AA38" s="173"/>
      <c r="AB38" s="173"/>
      <c r="AC38" s="173"/>
      <c r="AD38" s="44" t="s">
        <v>6</v>
      </c>
    </row>
    <row r="39" spans="1:30" s="12" customFormat="1" ht="49.5" customHeight="1" thickTop="1" thickBot="1">
      <c r="A39" s="237" t="s">
        <v>24</v>
      </c>
      <c r="B39" s="238"/>
      <c r="C39" s="45">
        <f>SUM(C9:C38)</f>
        <v>2049524</v>
      </c>
      <c r="D39" s="226"/>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8"/>
    </row>
    <row r="40" spans="1:30" s="12" customFormat="1" ht="9" customHeight="1">
      <c r="C40" s="149"/>
      <c r="D40" s="46"/>
    </row>
  </sheetData>
  <mergeCells count="154">
    <mergeCell ref="V32:Z32"/>
    <mergeCell ref="AA32:AC32"/>
    <mergeCell ref="I33:K33"/>
    <mergeCell ref="M33:Q33"/>
    <mergeCell ref="I30:K30"/>
    <mergeCell ref="M30:Q30"/>
    <mergeCell ref="R30:T30"/>
    <mergeCell ref="V30:Z30"/>
    <mergeCell ref="R31:T31"/>
    <mergeCell ref="V31:Z31"/>
    <mergeCell ref="D36:H36"/>
    <mergeCell ref="I36:K36"/>
    <mergeCell ref="M36:Q36"/>
    <mergeCell ref="R36:T36"/>
    <mergeCell ref="I29:K29"/>
    <mergeCell ref="M29:Q29"/>
    <mergeCell ref="R29:T29"/>
    <mergeCell ref="AA27:AC27"/>
    <mergeCell ref="V28:Z28"/>
    <mergeCell ref="AA28:AC28"/>
    <mergeCell ref="D30:H30"/>
    <mergeCell ref="D31:H31"/>
    <mergeCell ref="D32:H32"/>
    <mergeCell ref="V35:Z35"/>
    <mergeCell ref="AA35:AC35"/>
    <mergeCell ref="I35:K35"/>
    <mergeCell ref="M35:Q35"/>
    <mergeCell ref="R35:T35"/>
    <mergeCell ref="AA31:AC31"/>
    <mergeCell ref="AA34:AC34"/>
    <mergeCell ref="I34:K34"/>
    <mergeCell ref="M34:Q34"/>
    <mergeCell ref="R34:T34"/>
    <mergeCell ref="V34:Z34"/>
    <mergeCell ref="AA37:AC37"/>
    <mergeCell ref="D38:H38"/>
    <mergeCell ref="I38:K38"/>
    <mergeCell ref="M38:Q38"/>
    <mergeCell ref="R38:T38"/>
    <mergeCell ref="V38:Z38"/>
    <mergeCell ref="AA38:AC38"/>
    <mergeCell ref="I37:K37"/>
    <mergeCell ref="M37:Q37"/>
    <mergeCell ref="R37:T37"/>
    <mergeCell ref="Q1:W1"/>
    <mergeCell ref="X1:AD1"/>
    <mergeCell ref="Q2:W2"/>
    <mergeCell ref="X2:AD2"/>
    <mergeCell ref="A4:AD4"/>
    <mergeCell ref="A6:AD6"/>
    <mergeCell ref="A7:AD7"/>
    <mergeCell ref="A5:AD5"/>
    <mergeCell ref="A31:A36"/>
    <mergeCell ref="B35:B36"/>
    <mergeCell ref="C35:C36"/>
    <mergeCell ref="V36:Z36"/>
    <mergeCell ref="B9:B10"/>
    <mergeCell ref="C9:C10"/>
    <mergeCell ref="A8:B8"/>
    <mergeCell ref="C29:C30"/>
    <mergeCell ref="C31:C32"/>
    <mergeCell ref="C33:C34"/>
    <mergeCell ref="AB24:AD24"/>
    <mergeCell ref="D25:H25"/>
    <mergeCell ref="I25:K25"/>
    <mergeCell ref="AA25:AC25"/>
    <mergeCell ref="U24:W24"/>
    <mergeCell ref="R24:T24"/>
    <mergeCell ref="D39:AD39"/>
    <mergeCell ref="L9:M9"/>
    <mergeCell ref="O9:P9"/>
    <mergeCell ref="A9:A10"/>
    <mergeCell ref="D14:F14"/>
    <mergeCell ref="G14:H14"/>
    <mergeCell ref="B11:B13"/>
    <mergeCell ref="D8:AD8"/>
    <mergeCell ref="AA36:AC36"/>
    <mergeCell ref="D20:AD21"/>
    <mergeCell ref="B20:B21"/>
    <mergeCell ref="C20:C21"/>
    <mergeCell ref="C16:C17"/>
    <mergeCell ref="B18:B19"/>
    <mergeCell ref="C18:C19"/>
    <mergeCell ref="D35:H35"/>
    <mergeCell ref="D34:H34"/>
    <mergeCell ref="I31:K31"/>
    <mergeCell ref="M31:Q31"/>
    <mergeCell ref="D37:H37"/>
    <mergeCell ref="B31:B32"/>
    <mergeCell ref="B33:B34"/>
    <mergeCell ref="C27:C28"/>
    <mergeCell ref="V37:Z37"/>
    <mergeCell ref="C11:C13"/>
    <mergeCell ref="A39:B39"/>
    <mergeCell ref="A11:A23"/>
    <mergeCell ref="A27:A28"/>
    <mergeCell ref="A29:A30"/>
    <mergeCell ref="B27:B28"/>
    <mergeCell ref="B22:B23"/>
    <mergeCell ref="C22:C23"/>
    <mergeCell ref="B16:B17"/>
    <mergeCell ref="B29:B30"/>
    <mergeCell ref="A24:A26"/>
    <mergeCell ref="B24:B26"/>
    <mergeCell ref="C24:C26"/>
    <mergeCell ref="A37:A38"/>
    <mergeCell ref="B37:B38"/>
    <mergeCell ref="C37:C38"/>
    <mergeCell ref="V29:Z29"/>
    <mergeCell ref="D33:H33"/>
    <mergeCell ref="R33:T33"/>
    <mergeCell ref="F24:H24"/>
    <mergeCell ref="M26:Q26"/>
    <mergeCell ref="R26:T26"/>
    <mergeCell ref="V26:Z26"/>
    <mergeCell ref="AA29:AC29"/>
    <mergeCell ref="D27:H27"/>
    <mergeCell ref="D28:H28"/>
    <mergeCell ref="D29:H29"/>
    <mergeCell ref="V27:Z27"/>
    <mergeCell ref="I27:K27"/>
    <mergeCell ref="M27:Q27"/>
    <mergeCell ref="R27:T27"/>
    <mergeCell ref="I28:K28"/>
    <mergeCell ref="M28:Q28"/>
    <mergeCell ref="R28:T28"/>
    <mergeCell ref="AA30:AC30"/>
    <mergeCell ref="V33:Z33"/>
    <mergeCell ref="AA33:AC33"/>
    <mergeCell ref="I32:K32"/>
    <mergeCell ref="M32:Q32"/>
    <mergeCell ref="R32:T32"/>
    <mergeCell ref="I9:K9"/>
    <mergeCell ref="D9:F9"/>
    <mergeCell ref="D15:F15"/>
    <mergeCell ref="L15:M15"/>
    <mergeCell ref="D10:AD10"/>
    <mergeCell ref="K14:M14"/>
    <mergeCell ref="AA15:AC15"/>
    <mergeCell ref="I15:K15"/>
    <mergeCell ref="R15:T15"/>
    <mergeCell ref="V15:Z15"/>
    <mergeCell ref="AA26:AC26"/>
    <mergeCell ref="D18:AD19"/>
    <mergeCell ref="D16:R16"/>
    <mergeCell ref="S16:W16"/>
    <mergeCell ref="D17:R17"/>
    <mergeCell ref="S17:W17"/>
    <mergeCell ref="D22:AD23"/>
    <mergeCell ref="K24:M24"/>
    <mergeCell ref="O25:T25"/>
    <mergeCell ref="U25:V25"/>
    <mergeCell ref="I26:K26"/>
    <mergeCell ref="D26:H26"/>
  </mergeCells>
  <phoneticPr fontId="2"/>
  <pageMargins left="0.38" right="0.21" top="0.25" bottom="0.25" header="0.2" footer="0.2"/>
  <pageSetup paperSize="9" scale="9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8"/>
  <sheetViews>
    <sheetView view="pageBreakPreview" zoomScaleNormal="100" zoomScaleSheetLayoutView="100" workbookViewId="0">
      <selection activeCell="C38" sqref="C38"/>
    </sheetView>
  </sheetViews>
  <sheetFormatPr defaultRowHeight="24.95" customHeight="1"/>
  <cols>
    <col min="1" max="2" width="4" customWidth="1"/>
    <col min="3" max="3" width="22.75" customWidth="1"/>
    <col min="4" max="4" width="12.875" style="47" customWidth="1"/>
    <col min="5" max="5" width="9.875" customWidth="1"/>
    <col min="6" max="6" width="7.125" customWidth="1"/>
    <col min="7" max="7" width="2.5" style="93" customWidth="1"/>
    <col min="8" max="8" width="9.875" customWidth="1"/>
    <col min="9" max="9" width="7.125" customWidth="1"/>
    <col min="10" max="10" width="2.5" style="93" customWidth="1"/>
    <col min="11" max="11" width="9.875" customWidth="1"/>
    <col min="12" max="12" width="7.125" customWidth="1"/>
    <col min="13" max="13" width="2.5" customWidth="1"/>
  </cols>
  <sheetData>
    <row r="1" spans="1:13" s="12" customFormat="1" ht="22.5" customHeight="1" thickBot="1">
      <c r="A1" s="183" t="s">
        <v>25</v>
      </c>
      <c r="B1" s="183"/>
      <c r="C1" s="184"/>
      <c r="D1" s="184"/>
      <c r="E1" s="184"/>
      <c r="G1" s="48"/>
      <c r="J1" s="48"/>
    </row>
    <row r="2" spans="1:13" s="12" customFormat="1" ht="25.5" customHeight="1" thickBot="1">
      <c r="A2" s="221" t="s">
        <v>3</v>
      </c>
      <c r="B2" s="303"/>
      <c r="C2" s="304"/>
      <c r="D2" s="49" t="s">
        <v>65</v>
      </c>
      <c r="E2" s="306" t="s">
        <v>26</v>
      </c>
      <c r="F2" s="307"/>
      <c r="G2" s="307"/>
      <c r="H2" s="307"/>
      <c r="I2" s="307"/>
      <c r="J2" s="307"/>
      <c r="K2" s="307"/>
      <c r="L2" s="307"/>
      <c r="M2" s="308"/>
    </row>
    <row r="3" spans="1:13" s="12" customFormat="1" ht="12.75" customHeight="1">
      <c r="A3" s="240" t="s">
        <v>27</v>
      </c>
      <c r="B3" s="301">
        <v>1</v>
      </c>
      <c r="C3" s="302" t="s">
        <v>28</v>
      </c>
      <c r="D3" s="309">
        <f>F3+F4+I3+I4+L3+L4</f>
        <v>78500</v>
      </c>
      <c r="E3" s="50" t="s">
        <v>86</v>
      </c>
      <c r="F3" s="51">
        <v>78500</v>
      </c>
      <c r="G3" s="52" t="s">
        <v>87</v>
      </c>
      <c r="H3" s="53"/>
      <c r="I3" s="51"/>
      <c r="J3" s="52" t="s">
        <v>87</v>
      </c>
      <c r="K3" s="39"/>
      <c r="L3" s="51"/>
      <c r="M3" s="54" t="s">
        <v>6</v>
      </c>
    </row>
    <row r="4" spans="1:13" s="12" customFormat="1" ht="12.75" customHeight="1">
      <c r="A4" s="240"/>
      <c r="B4" s="294"/>
      <c r="C4" s="213"/>
      <c r="D4" s="300"/>
      <c r="E4" s="50"/>
      <c r="F4" s="51"/>
      <c r="G4" s="52" t="s">
        <v>87</v>
      </c>
      <c r="H4" s="53"/>
      <c r="I4" s="51"/>
      <c r="J4" s="52" t="s">
        <v>87</v>
      </c>
      <c r="K4" s="39"/>
      <c r="L4" s="51"/>
      <c r="M4" s="54" t="s">
        <v>6</v>
      </c>
    </row>
    <row r="5" spans="1:13" s="12" customFormat="1" ht="12.75" customHeight="1">
      <c r="A5" s="240"/>
      <c r="B5" s="292">
        <v>2</v>
      </c>
      <c r="C5" s="212" t="s">
        <v>29</v>
      </c>
      <c r="D5" s="299">
        <f>F5+F6+I5+I6+L5+L6</f>
        <v>95735</v>
      </c>
      <c r="E5" s="55" t="s">
        <v>88</v>
      </c>
      <c r="F5" s="56">
        <v>38000</v>
      </c>
      <c r="G5" s="57" t="s">
        <v>87</v>
      </c>
      <c r="H5" s="58" t="s">
        <v>89</v>
      </c>
      <c r="I5" s="56">
        <v>14525</v>
      </c>
      <c r="J5" s="57" t="s">
        <v>87</v>
      </c>
      <c r="K5" s="22" t="s">
        <v>90</v>
      </c>
      <c r="L5" s="56">
        <v>38010</v>
      </c>
      <c r="M5" s="59" t="s">
        <v>6</v>
      </c>
    </row>
    <row r="6" spans="1:13" s="12" customFormat="1" ht="12.75" customHeight="1">
      <c r="A6" s="240"/>
      <c r="B6" s="294"/>
      <c r="C6" s="213"/>
      <c r="D6" s="300"/>
      <c r="E6" s="60" t="s">
        <v>91</v>
      </c>
      <c r="F6" s="61">
        <v>5200</v>
      </c>
      <c r="G6" s="62" t="s">
        <v>87</v>
      </c>
      <c r="H6" s="63"/>
      <c r="I6" s="61"/>
      <c r="J6" s="62" t="s">
        <v>87</v>
      </c>
      <c r="K6" s="26"/>
      <c r="L6" s="61"/>
      <c r="M6" s="64" t="s">
        <v>6</v>
      </c>
    </row>
    <row r="7" spans="1:13" s="12" customFormat="1" ht="12.75" customHeight="1">
      <c r="A7" s="240"/>
      <c r="B7" s="292">
        <v>3</v>
      </c>
      <c r="C7" s="212" t="s">
        <v>30</v>
      </c>
      <c r="D7" s="299">
        <f>F7+F8+I7+I8+L7+L8</f>
        <v>84000</v>
      </c>
      <c r="E7" s="50" t="s">
        <v>92</v>
      </c>
      <c r="F7" s="51">
        <v>84000</v>
      </c>
      <c r="G7" s="57" t="s">
        <v>87</v>
      </c>
      <c r="H7" s="53"/>
      <c r="I7" s="51"/>
      <c r="J7" s="57" t="s">
        <v>87</v>
      </c>
      <c r="K7" s="39"/>
      <c r="L7" s="51"/>
      <c r="M7" s="59" t="s">
        <v>6</v>
      </c>
    </row>
    <row r="8" spans="1:13" s="12" customFormat="1" ht="12.75" customHeight="1">
      <c r="A8" s="240"/>
      <c r="B8" s="294"/>
      <c r="C8" s="213"/>
      <c r="D8" s="300"/>
      <c r="E8" s="50"/>
      <c r="F8" s="51"/>
      <c r="G8" s="62" t="s">
        <v>87</v>
      </c>
      <c r="H8" s="53"/>
      <c r="I8" s="51"/>
      <c r="J8" s="62" t="s">
        <v>87</v>
      </c>
      <c r="K8" s="39"/>
      <c r="L8" s="51"/>
      <c r="M8" s="64" t="s">
        <v>6</v>
      </c>
    </row>
    <row r="9" spans="1:13" s="12" customFormat="1" ht="12.75" customHeight="1">
      <c r="A9" s="240"/>
      <c r="B9" s="292">
        <v>4</v>
      </c>
      <c r="C9" s="212" t="s">
        <v>31</v>
      </c>
      <c r="D9" s="299">
        <f>F9+F10+I9+I10+L9+L10</f>
        <v>0</v>
      </c>
      <c r="E9" s="55"/>
      <c r="F9" s="56"/>
      <c r="G9" s="57" t="s">
        <v>87</v>
      </c>
      <c r="H9" s="58"/>
      <c r="I9" s="56"/>
      <c r="J9" s="57" t="s">
        <v>87</v>
      </c>
      <c r="K9" s="22"/>
      <c r="L9" s="56"/>
      <c r="M9" s="59" t="s">
        <v>6</v>
      </c>
    </row>
    <row r="10" spans="1:13" s="12" customFormat="1" ht="12.75" customHeight="1">
      <c r="A10" s="240"/>
      <c r="B10" s="294"/>
      <c r="C10" s="213"/>
      <c r="D10" s="300"/>
      <c r="E10" s="60"/>
      <c r="F10" s="61"/>
      <c r="G10" s="62" t="s">
        <v>87</v>
      </c>
      <c r="H10" s="63"/>
      <c r="I10" s="61"/>
      <c r="J10" s="62" t="s">
        <v>87</v>
      </c>
      <c r="K10" s="26"/>
      <c r="L10" s="61"/>
      <c r="M10" s="64" t="s">
        <v>6</v>
      </c>
    </row>
    <row r="11" spans="1:13" s="12" customFormat="1" ht="12.75" customHeight="1">
      <c r="A11" s="240"/>
      <c r="B11" s="292">
        <v>5</v>
      </c>
      <c r="C11" s="212" t="s">
        <v>32</v>
      </c>
      <c r="D11" s="299">
        <f>F11+F12+I11+I12+L11+L12</f>
        <v>153579</v>
      </c>
      <c r="E11" s="55" t="s">
        <v>93</v>
      </c>
      <c r="F11" s="56">
        <v>69542</v>
      </c>
      <c r="G11" s="57" t="s">
        <v>87</v>
      </c>
      <c r="H11" s="58" t="s">
        <v>94</v>
      </c>
      <c r="I11" s="56">
        <v>48552</v>
      </c>
      <c r="J11" s="57" t="s">
        <v>87</v>
      </c>
      <c r="K11" s="22" t="s">
        <v>95</v>
      </c>
      <c r="L11" s="56">
        <v>35485</v>
      </c>
      <c r="M11" s="59" t="s">
        <v>6</v>
      </c>
    </row>
    <row r="12" spans="1:13" s="12" customFormat="1" ht="12.75" customHeight="1">
      <c r="A12" s="240"/>
      <c r="B12" s="294"/>
      <c r="C12" s="213"/>
      <c r="D12" s="300"/>
      <c r="E12" s="60"/>
      <c r="F12" s="61"/>
      <c r="G12" s="62" t="s">
        <v>87</v>
      </c>
      <c r="H12" s="63"/>
      <c r="I12" s="61"/>
      <c r="J12" s="62" t="s">
        <v>87</v>
      </c>
      <c r="K12" s="26"/>
      <c r="L12" s="61"/>
      <c r="M12" s="64" t="s">
        <v>6</v>
      </c>
    </row>
    <row r="13" spans="1:13" s="12" customFormat="1" ht="12.75" customHeight="1">
      <c r="A13" s="240"/>
      <c r="B13" s="292">
        <v>6</v>
      </c>
      <c r="C13" s="212" t="s">
        <v>33</v>
      </c>
      <c r="D13" s="299">
        <f>F13+F14+I13+I14+L13+L14</f>
        <v>150750</v>
      </c>
      <c r="E13" s="55" t="s">
        <v>96</v>
      </c>
      <c r="F13" s="56">
        <v>150750</v>
      </c>
      <c r="G13" s="57" t="s">
        <v>87</v>
      </c>
      <c r="H13" s="58"/>
      <c r="I13" s="56"/>
      <c r="J13" s="57" t="s">
        <v>87</v>
      </c>
      <c r="K13" s="22"/>
      <c r="L13" s="56"/>
      <c r="M13" s="59" t="s">
        <v>6</v>
      </c>
    </row>
    <row r="14" spans="1:13" s="12" customFormat="1" ht="12.75" customHeight="1">
      <c r="A14" s="240"/>
      <c r="B14" s="294"/>
      <c r="C14" s="213"/>
      <c r="D14" s="300"/>
      <c r="E14" s="60"/>
      <c r="F14" s="61"/>
      <c r="G14" s="62" t="s">
        <v>87</v>
      </c>
      <c r="H14" s="63"/>
      <c r="I14" s="61"/>
      <c r="J14" s="62" t="s">
        <v>87</v>
      </c>
      <c r="K14" s="26"/>
      <c r="L14" s="61"/>
      <c r="M14" s="64" t="s">
        <v>6</v>
      </c>
    </row>
    <row r="15" spans="1:13" s="12" customFormat="1" ht="12.75" customHeight="1">
      <c r="A15" s="240"/>
      <c r="B15" s="292">
        <v>7</v>
      </c>
      <c r="C15" s="212" t="s">
        <v>52</v>
      </c>
      <c r="D15" s="299">
        <f>F15+F16+I15+I16+L15+L16</f>
        <v>70000</v>
      </c>
      <c r="E15" s="50" t="s">
        <v>97</v>
      </c>
      <c r="F15" s="51">
        <v>50000</v>
      </c>
      <c r="G15" s="57" t="s">
        <v>87</v>
      </c>
      <c r="H15" s="53" t="s">
        <v>98</v>
      </c>
      <c r="I15" s="51">
        <v>20000</v>
      </c>
      <c r="J15" s="57" t="s">
        <v>87</v>
      </c>
      <c r="K15" s="39"/>
      <c r="L15" s="51"/>
      <c r="M15" s="59" t="s">
        <v>6</v>
      </c>
    </row>
    <row r="16" spans="1:13" s="12" customFormat="1" ht="12.75" customHeight="1" thickBot="1">
      <c r="A16" s="291"/>
      <c r="B16" s="293"/>
      <c r="C16" s="296"/>
      <c r="D16" s="305"/>
      <c r="E16" s="65"/>
      <c r="F16" s="66"/>
      <c r="G16" s="67" t="s">
        <v>87</v>
      </c>
      <c r="H16" s="68"/>
      <c r="I16" s="66"/>
      <c r="J16" s="67" t="s">
        <v>87</v>
      </c>
      <c r="K16" s="41"/>
      <c r="L16" s="66"/>
      <c r="M16" s="69" t="s">
        <v>6</v>
      </c>
    </row>
    <row r="17" spans="1:13" s="12" customFormat="1" ht="25.5" customHeight="1" thickTop="1" thickBot="1">
      <c r="A17" s="287" t="s">
        <v>34</v>
      </c>
      <c r="B17" s="288"/>
      <c r="C17" s="289"/>
      <c r="D17" s="151">
        <f>SUM(D3:D16)</f>
        <v>632564</v>
      </c>
      <c r="E17" s="76"/>
      <c r="F17" s="86"/>
      <c r="G17" s="78"/>
      <c r="H17" s="79"/>
      <c r="I17" s="86"/>
      <c r="J17" s="78"/>
      <c r="K17" s="79"/>
      <c r="L17" s="86"/>
      <c r="M17" s="80"/>
    </row>
    <row r="18" spans="1:13" s="12" customFormat="1" ht="18" customHeight="1" thickTop="1">
      <c r="A18" s="240" t="s">
        <v>35</v>
      </c>
      <c r="B18" s="297">
        <v>1</v>
      </c>
      <c r="C18" s="298" t="s">
        <v>36</v>
      </c>
      <c r="D18" s="310">
        <f>F18+F19+I18+I19+L18+L19</f>
        <v>99524</v>
      </c>
      <c r="E18" s="73" t="s">
        <v>99</v>
      </c>
      <c r="F18" s="40">
        <v>99524</v>
      </c>
      <c r="G18" s="52" t="s">
        <v>87</v>
      </c>
      <c r="H18" s="39"/>
      <c r="I18" s="40"/>
      <c r="J18" s="52" t="s">
        <v>87</v>
      </c>
      <c r="K18" s="39"/>
      <c r="L18" s="40"/>
      <c r="M18" s="54" t="s">
        <v>6</v>
      </c>
    </row>
    <row r="19" spans="1:13" s="12" customFormat="1" ht="18" customHeight="1">
      <c r="A19" s="240"/>
      <c r="B19" s="294"/>
      <c r="C19" s="213"/>
      <c r="D19" s="190"/>
      <c r="E19" s="72"/>
      <c r="F19" s="27"/>
      <c r="G19" s="62" t="s">
        <v>87</v>
      </c>
      <c r="H19" s="26"/>
      <c r="I19" s="27"/>
      <c r="J19" s="62" t="s">
        <v>87</v>
      </c>
      <c r="K19" s="26"/>
      <c r="L19" s="27"/>
      <c r="M19" s="64" t="s">
        <v>6</v>
      </c>
    </row>
    <row r="20" spans="1:13" s="12" customFormat="1" ht="18" customHeight="1">
      <c r="A20" s="240"/>
      <c r="B20" s="292">
        <v>2</v>
      </c>
      <c r="C20" s="311" t="s">
        <v>37</v>
      </c>
      <c r="D20" s="299">
        <f>F20+F21+I20+I21+L20+L21</f>
        <v>146855</v>
      </c>
      <c r="E20" s="73" t="s">
        <v>100</v>
      </c>
      <c r="F20" s="40">
        <v>28355</v>
      </c>
      <c r="G20" s="52" t="s">
        <v>87</v>
      </c>
      <c r="H20" s="39" t="s">
        <v>125</v>
      </c>
      <c r="I20" s="40">
        <v>70000</v>
      </c>
      <c r="J20" s="52" t="s">
        <v>87</v>
      </c>
      <c r="K20" s="39" t="s">
        <v>101</v>
      </c>
      <c r="L20" s="40">
        <v>48500</v>
      </c>
      <c r="M20" s="54" t="s">
        <v>6</v>
      </c>
    </row>
    <row r="21" spans="1:13" s="12" customFormat="1" ht="18" customHeight="1">
      <c r="A21" s="240"/>
      <c r="B21" s="294"/>
      <c r="C21" s="312"/>
      <c r="D21" s="300"/>
      <c r="E21" s="73"/>
      <c r="F21" s="40"/>
      <c r="G21" s="52" t="s">
        <v>87</v>
      </c>
      <c r="H21" s="39"/>
      <c r="I21" s="40"/>
      <c r="J21" s="52" t="s">
        <v>87</v>
      </c>
      <c r="K21" s="39"/>
      <c r="L21" s="40"/>
      <c r="M21" s="54" t="s">
        <v>6</v>
      </c>
    </row>
    <row r="22" spans="1:13" s="12" customFormat="1" ht="18" customHeight="1">
      <c r="A22" s="240"/>
      <c r="B22" s="292">
        <v>3</v>
      </c>
      <c r="C22" s="212" t="s">
        <v>38</v>
      </c>
      <c r="D22" s="299">
        <f>F22+F23+I22+I23+L22+L23</f>
        <v>96833</v>
      </c>
      <c r="E22" s="74" t="s">
        <v>102</v>
      </c>
      <c r="F22" s="23">
        <v>44333</v>
      </c>
      <c r="G22" s="57" t="s">
        <v>87</v>
      </c>
      <c r="H22" s="22" t="s">
        <v>103</v>
      </c>
      <c r="I22" s="23">
        <v>52500</v>
      </c>
      <c r="J22" s="57" t="s">
        <v>87</v>
      </c>
      <c r="K22" s="22"/>
      <c r="L22" s="23"/>
      <c r="M22" s="59" t="s">
        <v>6</v>
      </c>
    </row>
    <row r="23" spans="1:13" s="12" customFormat="1" ht="18" customHeight="1">
      <c r="A23" s="240"/>
      <c r="B23" s="294"/>
      <c r="C23" s="213"/>
      <c r="D23" s="300"/>
      <c r="E23" s="72"/>
      <c r="F23" s="27"/>
      <c r="G23" s="62" t="s">
        <v>87</v>
      </c>
      <c r="H23" s="26"/>
      <c r="I23" s="27"/>
      <c r="J23" s="62" t="s">
        <v>87</v>
      </c>
      <c r="K23" s="26"/>
      <c r="L23" s="27"/>
      <c r="M23" s="64" t="s">
        <v>6</v>
      </c>
    </row>
    <row r="24" spans="1:13" s="12" customFormat="1" ht="18" customHeight="1">
      <c r="A24" s="240"/>
      <c r="B24" s="292">
        <v>4</v>
      </c>
      <c r="C24" s="212" t="s">
        <v>39</v>
      </c>
      <c r="D24" s="299">
        <f>F24+F25+I24+I25+L24+L25</f>
        <v>315008</v>
      </c>
      <c r="E24" s="73" t="s">
        <v>104</v>
      </c>
      <c r="F24" s="40">
        <v>145008</v>
      </c>
      <c r="G24" s="52" t="s">
        <v>87</v>
      </c>
      <c r="H24" s="39" t="s">
        <v>105</v>
      </c>
      <c r="I24" s="40">
        <v>120000</v>
      </c>
      <c r="J24" s="52" t="s">
        <v>87</v>
      </c>
      <c r="K24" s="39" t="s">
        <v>106</v>
      </c>
      <c r="L24" s="40">
        <v>50000</v>
      </c>
      <c r="M24" s="54" t="s">
        <v>6</v>
      </c>
    </row>
    <row r="25" spans="1:13" s="12" customFormat="1" ht="18" customHeight="1">
      <c r="A25" s="240"/>
      <c r="B25" s="294"/>
      <c r="C25" s="213"/>
      <c r="D25" s="300"/>
      <c r="E25" s="73"/>
      <c r="F25" s="40"/>
      <c r="G25" s="52" t="s">
        <v>87</v>
      </c>
      <c r="H25" s="39"/>
      <c r="I25" s="40"/>
      <c r="J25" s="52" t="s">
        <v>87</v>
      </c>
      <c r="K25" s="39"/>
      <c r="L25" s="40"/>
      <c r="M25" s="54" t="s">
        <v>6</v>
      </c>
    </row>
    <row r="26" spans="1:13" s="12" customFormat="1" ht="18" customHeight="1">
      <c r="A26" s="240"/>
      <c r="B26" s="292">
        <v>5</v>
      </c>
      <c r="C26" s="212" t="s">
        <v>40</v>
      </c>
      <c r="D26" s="299">
        <f>F26+F27+I26+I27+L26+L27</f>
        <v>135278</v>
      </c>
      <c r="E26" s="74" t="s">
        <v>107</v>
      </c>
      <c r="F26" s="23">
        <v>75278</v>
      </c>
      <c r="G26" s="57" t="s">
        <v>87</v>
      </c>
      <c r="H26" s="22" t="s">
        <v>118</v>
      </c>
      <c r="I26" s="23">
        <v>60000</v>
      </c>
      <c r="J26" s="57" t="s">
        <v>87</v>
      </c>
      <c r="K26" s="22"/>
      <c r="L26" s="23"/>
      <c r="M26" s="59" t="s">
        <v>6</v>
      </c>
    </row>
    <row r="27" spans="1:13" s="12" customFormat="1" ht="18" customHeight="1">
      <c r="A27" s="240"/>
      <c r="B27" s="294"/>
      <c r="C27" s="213"/>
      <c r="D27" s="300"/>
      <c r="E27" s="72"/>
      <c r="F27" s="27"/>
      <c r="G27" s="62" t="s">
        <v>87</v>
      </c>
      <c r="H27" s="26"/>
      <c r="I27" s="27"/>
      <c r="J27" s="62" t="s">
        <v>87</v>
      </c>
      <c r="K27" s="26"/>
      <c r="L27" s="27"/>
      <c r="M27" s="64" t="s">
        <v>6</v>
      </c>
    </row>
    <row r="28" spans="1:13" s="12" customFormat="1" ht="18" customHeight="1">
      <c r="A28" s="240"/>
      <c r="B28" s="292">
        <v>6</v>
      </c>
      <c r="C28" s="216" t="s">
        <v>41</v>
      </c>
      <c r="D28" s="299">
        <f>F28+F29+I28+I29+L28+L29</f>
        <v>130000</v>
      </c>
      <c r="E28" s="74" t="s">
        <v>108</v>
      </c>
      <c r="F28" s="23">
        <v>70000</v>
      </c>
      <c r="G28" s="57" t="s">
        <v>87</v>
      </c>
      <c r="H28" s="22" t="s">
        <v>109</v>
      </c>
      <c r="I28" s="23">
        <v>30000</v>
      </c>
      <c r="J28" s="57" t="s">
        <v>87</v>
      </c>
      <c r="K28" s="22" t="s">
        <v>110</v>
      </c>
      <c r="L28" s="23">
        <v>30000</v>
      </c>
      <c r="M28" s="59" t="s">
        <v>6</v>
      </c>
    </row>
    <row r="29" spans="1:13" s="12" customFormat="1" ht="18" customHeight="1">
      <c r="A29" s="240"/>
      <c r="B29" s="294"/>
      <c r="C29" s="190"/>
      <c r="D29" s="300"/>
      <c r="E29" s="72"/>
      <c r="F29" s="27"/>
      <c r="G29" s="62" t="s">
        <v>87</v>
      </c>
      <c r="H29" s="26"/>
      <c r="I29" s="27"/>
      <c r="J29" s="62" t="s">
        <v>87</v>
      </c>
      <c r="K29" s="26"/>
      <c r="L29" s="27"/>
      <c r="M29" s="64" t="s">
        <v>6</v>
      </c>
    </row>
    <row r="30" spans="1:13" s="12" customFormat="1" ht="18" customHeight="1">
      <c r="A30" s="240"/>
      <c r="B30" s="292">
        <v>7</v>
      </c>
      <c r="C30" s="216" t="s">
        <v>53</v>
      </c>
      <c r="D30" s="299">
        <f>F30+F31+I30+I31+L30+L31</f>
        <v>0</v>
      </c>
      <c r="E30" s="73"/>
      <c r="F30" s="40"/>
      <c r="G30" s="52" t="s">
        <v>6</v>
      </c>
      <c r="H30" s="39"/>
      <c r="I30" s="40"/>
      <c r="J30" s="52" t="s">
        <v>6</v>
      </c>
      <c r="K30" s="39"/>
      <c r="L30" s="40"/>
      <c r="M30" s="54" t="s">
        <v>6</v>
      </c>
    </row>
    <row r="31" spans="1:13" s="12" customFormat="1" ht="18" customHeight="1" thickBot="1">
      <c r="A31" s="291"/>
      <c r="B31" s="293"/>
      <c r="C31" s="295"/>
      <c r="D31" s="305"/>
      <c r="E31" s="75"/>
      <c r="F31" s="42"/>
      <c r="G31" s="67" t="s">
        <v>6</v>
      </c>
      <c r="H31" s="41"/>
      <c r="I31" s="42"/>
      <c r="J31" s="67" t="s">
        <v>6</v>
      </c>
      <c r="K31" s="41"/>
      <c r="L31" s="42"/>
      <c r="M31" s="69" t="s">
        <v>6</v>
      </c>
    </row>
    <row r="32" spans="1:13" s="12" customFormat="1" ht="25.5" customHeight="1" thickTop="1" thickBot="1">
      <c r="A32" s="287" t="s">
        <v>42</v>
      </c>
      <c r="B32" s="288"/>
      <c r="C32" s="289"/>
      <c r="D32" s="152">
        <f>SUM(D18:D31)</f>
        <v>923498</v>
      </c>
      <c r="E32" s="76"/>
      <c r="F32" s="77"/>
      <c r="G32" s="78"/>
      <c r="H32" s="79"/>
      <c r="I32" s="77"/>
      <c r="J32" s="78"/>
      <c r="K32" s="79"/>
      <c r="L32" s="77"/>
      <c r="M32" s="80"/>
    </row>
    <row r="33" spans="1:13" s="12" customFormat="1" ht="36" customHeight="1" thickTop="1" thickBot="1">
      <c r="A33" s="282" t="s">
        <v>66</v>
      </c>
      <c r="B33" s="283"/>
      <c r="C33" s="284"/>
      <c r="D33" s="153">
        <f>D17+D32</f>
        <v>1556062</v>
      </c>
      <c r="E33" s="274" t="s">
        <v>71</v>
      </c>
      <c r="F33" s="275"/>
      <c r="G33" s="275"/>
      <c r="H33" s="275"/>
      <c r="I33" s="275"/>
      <c r="J33" s="275"/>
      <c r="K33" s="142">
        <f>IF(D33=0,"",ROUNDDOWN(D33/3,0))</f>
        <v>518687</v>
      </c>
      <c r="L33" s="70"/>
      <c r="M33" s="71"/>
    </row>
    <row r="34" spans="1:13" s="12" customFormat="1" ht="15" customHeight="1" thickBot="1">
      <c r="A34" s="81"/>
      <c r="B34" s="112"/>
      <c r="C34" s="112"/>
      <c r="D34" s="154"/>
      <c r="E34" s="46"/>
      <c r="F34" s="82"/>
      <c r="G34" s="83"/>
      <c r="H34" s="46"/>
      <c r="I34" s="84"/>
      <c r="J34" s="83"/>
      <c r="K34" s="46"/>
      <c r="L34" s="84"/>
      <c r="M34" s="46"/>
    </row>
    <row r="35" spans="1:13" s="12" customFormat="1" ht="24" customHeight="1">
      <c r="A35" s="313" t="s">
        <v>59</v>
      </c>
      <c r="B35" s="118">
        <v>1</v>
      </c>
      <c r="C35" s="150" t="s">
        <v>124</v>
      </c>
      <c r="D35" s="155">
        <f>F35+I35+L35</f>
        <v>48245</v>
      </c>
      <c r="E35" s="97" t="s">
        <v>126</v>
      </c>
      <c r="F35" s="98">
        <v>18245</v>
      </c>
      <c r="G35" s="99" t="s">
        <v>6</v>
      </c>
      <c r="H35" s="100" t="s">
        <v>127</v>
      </c>
      <c r="I35" s="98">
        <v>30000</v>
      </c>
      <c r="J35" s="99" t="s">
        <v>6</v>
      </c>
      <c r="K35" s="100"/>
      <c r="L35" s="98"/>
      <c r="M35" s="101" t="s">
        <v>6</v>
      </c>
    </row>
    <row r="36" spans="1:13" s="12" customFormat="1" ht="24" customHeight="1">
      <c r="A36" s="314"/>
      <c r="B36" s="113">
        <v>2</v>
      </c>
      <c r="C36" s="114" t="s">
        <v>60</v>
      </c>
      <c r="D36" s="156">
        <f>F36+I36+L36</f>
        <v>78560</v>
      </c>
      <c r="E36" s="102" t="s">
        <v>111</v>
      </c>
      <c r="F36" s="103">
        <v>30000</v>
      </c>
      <c r="G36" s="104" t="s">
        <v>6</v>
      </c>
      <c r="H36" s="105" t="s">
        <v>112</v>
      </c>
      <c r="I36" s="103">
        <v>48560</v>
      </c>
      <c r="J36" s="104" t="s">
        <v>6</v>
      </c>
      <c r="K36" s="105"/>
      <c r="L36" s="103"/>
      <c r="M36" s="106" t="s">
        <v>6</v>
      </c>
    </row>
    <row r="37" spans="1:13" s="12" customFormat="1" ht="24" customHeight="1">
      <c r="A37" s="314"/>
      <c r="B37" s="115">
        <v>3</v>
      </c>
      <c r="C37" s="160" t="s">
        <v>130</v>
      </c>
      <c r="D37" s="156">
        <f>F37+I37+L37</f>
        <v>0</v>
      </c>
      <c r="E37" s="102"/>
      <c r="F37" s="103"/>
      <c r="G37" s="104" t="s">
        <v>6</v>
      </c>
      <c r="H37" s="105"/>
      <c r="I37" s="103"/>
      <c r="J37" s="104" t="s">
        <v>6</v>
      </c>
      <c r="K37" s="105"/>
      <c r="L37" s="103"/>
      <c r="M37" s="106" t="s">
        <v>6</v>
      </c>
    </row>
    <row r="38" spans="1:13" s="12" customFormat="1" ht="24" customHeight="1" thickBot="1">
      <c r="A38" s="314"/>
      <c r="B38" s="117">
        <v>4</v>
      </c>
      <c r="C38" s="94"/>
      <c r="D38" s="157">
        <f>F38+I38+L38</f>
        <v>0</v>
      </c>
      <c r="E38" s="107"/>
      <c r="F38" s="108"/>
      <c r="G38" s="109" t="s">
        <v>6</v>
      </c>
      <c r="H38" s="110"/>
      <c r="I38" s="108"/>
      <c r="J38" s="109" t="s">
        <v>6</v>
      </c>
      <c r="K38" s="110"/>
      <c r="L38" s="108"/>
      <c r="M38" s="111" t="s">
        <v>6</v>
      </c>
    </row>
    <row r="39" spans="1:13" s="12" customFormat="1" ht="25.5" customHeight="1" thickTop="1" thickBot="1">
      <c r="A39" s="287" t="s">
        <v>61</v>
      </c>
      <c r="B39" s="288"/>
      <c r="C39" s="289"/>
      <c r="D39" s="158">
        <f>SUM(D35:D38)</f>
        <v>126805</v>
      </c>
      <c r="E39" s="85"/>
      <c r="F39" s="77"/>
      <c r="G39" s="78"/>
      <c r="H39" s="79"/>
      <c r="I39" s="86"/>
      <c r="J39" s="78"/>
      <c r="K39" s="79"/>
      <c r="L39" s="77"/>
      <c r="M39" s="80"/>
    </row>
    <row r="40" spans="1:13" s="12" customFormat="1" ht="21" customHeight="1" thickTop="1">
      <c r="A40" s="290" t="s">
        <v>43</v>
      </c>
      <c r="B40" s="119">
        <v>1</v>
      </c>
      <c r="C40" s="120" t="s">
        <v>72</v>
      </c>
      <c r="D40" s="159">
        <f t="shared" ref="D40:D45" si="0">F40+I40+L40</f>
        <v>150000</v>
      </c>
      <c r="E40" s="121" t="s">
        <v>113</v>
      </c>
      <c r="F40" s="122">
        <v>150000</v>
      </c>
      <c r="G40" s="123" t="s">
        <v>6</v>
      </c>
      <c r="H40" s="124"/>
      <c r="I40" s="122"/>
      <c r="J40" s="123" t="s">
        <v>6</v>
      </c>
      <c r="K40" s="124"/>
      <c r="L40" s="122"/>
      <c r="M40" s="125" t="s">
        <v>6</v>
      </c>
    </row>
    <row r="41" spans="1:13" s="12" customFormat="1" ht="21" customHeight="1">
      <c r="A41" s="240"/>
      <c r="B41" s="126">
        <v>2</v>
      </c>
      <c r="C41" s="116" t="s">
        <v>70</v>
      </c>
      <c r="D41" s="156">
        <f t="shared" si="0"/>
        <v>47000</v>
      </c>
      <c r="E41" s="102" t="s">
        <v>70</v>
      </c>
      <c r="F41" s="103">
        <v>28000</v>
      </c>
      <c r="G41" s="127" t="s">
        <v>6</v>
      </c>
      <c r="H41" s="105" t="s">
        <v>121</v>
      </c>
      <c r="I41" s="103">
        <v>19000</v>
      </c>
      <c r="J41" s="127" t="s">
        <v>6</v>
      </c>
      <c r="K41" s="105"/>
      <c r="L41" s="103"/>
      <c r="M41" s="106" t="s">
        <v>6</v>
      </c>
    </row>
    <row r="42" spans="1:13" s="12" customFormat="1" ht="21" customHeight="1">
      <c r="A42" s="240"/>
      <c r="B42" s="126">
        <v>3</v>
      </c>
      <c r="C42" s="116" t="s">
        <v>63</v>
      </c>
      <c r="D42" s="156">
        <f t="shared" si="0"/>
        <v>25000</v>
      </c>
      <c r="E42" s="102" t="s">
        <v>63</v>
      </c>
      <c r="F42" s="103">
        <v>25000</v>
      </c>
      <c r="G42" s="127" t="s">
        <v>6</v>
      </c>
      <c r="H42" s="105"/>
      <c r="I42" s="103"/>
      <c r="J42" s="127" t="s">
        <v>6</v>
      </c>
      <c r="K42" s="105"/>
      <c r="L42" s="103"/>
      <c r="M42" s="106" t="s">
        <v>6</v>
      </c>
    </row>
    <row r="43" spans="1:13" s="12" customFormat="1" ht="21" customHeight="1">
      <c r="A43" s="240"/>
      <c r="B43" s="126">
        <v>4</v>
      </c>
      <c r="C43" s="116" t="s">
        <v>64</v>
      </c>
      <c r="D43" s="156">
        <f t="shared" si="0"/>
        <v>25000</v>
      </c>
      <c r="E43" s="102" t="s">
        <v>114</v>
      </c>
      <c r="F43" s="103">
        <v>25000</v>
      </c>
      <c r="G43" s="127" t="s">
        <v>6</v>
      </c>
      <c r="H43" s="105"/>
      <c r="I43" s="103"/>
      <c r="J43" s="127" t="s">
        <v>6</v>
      </c>
      <c r="K43" s="105"/>
      <c r="L43" s="103"/>
      <c r="M43" s="106" t="s">
        <v>6</v>
      </c>
    </row>
    <row r="44" spans="1:13" s="12" customFormat="1" ht="21" customHeight="1">
      <c r="A44" s="240"/>
      <c r="B44" s="126">
        <v>5</v>
      </c>
      <c r="C44" s="114" t="s">
        <v>115</v>
      </c>
      <c r="D44" s="156">
        <f t="shared" si="0"/>
        <v>3000</v>
      </c>
      <c r="E44" s="102" t="s">
        <v>116</v>
      </c>
      <c r="F44" s="103">
        <v>1000</v>
      </c>
      <c r="G44" s="127" t="s">
        <v>6</v>
      </c>
      <c r="H44" s="105" t="s">
        <v>117</v>
      </c>
      <c r="I44" s="103">
        <v>1000</v>
      </c>
      <c r="J44" s="127" t="s">
        <v>6</v>
      </c>
      <c r="K44" s="105" t="s">
        <v>128</v>
      </c>
      <c r="L44" s="103">
        <v>1000</v>
      </c>
      <c r="M44" s="106" t="s">
        <v>6</v>
      </c>
    </row>
    <row r="45" spans="1:13" s="12" customFormat="1" ht="21" customHeight="1" thickBot="1">
      <c r="A45" s="291"/>
      <c r="B45" s="128">
        <v>6</v>
      </c>
      <c r="C45" s="129" t="s">
        <v>43</v>
      </c>
      <c r="D45" s="157">
        <f t="shared" si="0"/>
        <v>0</v>
      </c>
      <c r="E45" s="107"/>
      <c r="F45" s="108"/>
      <c r="G45" s="130" t="s">
        <v>6</v>
      </c>
      <c r="H45" s="110"/>
      <c r="I45" s="108"/>
      <c r="J45" s="130" t="s">
        <v>6</v>
      </c>
      <c r="K45" s="110"/>
      <c r="L45" s="108"/>
      <c r="M45" s="111" t="s">
        <v>6</v>
      </c>
    </row>
    <row r="46" spans="1:13" s="12" customFormat="1" ht="25.5" customHeight="1" thickTop="1" thickBot="1">
      <c r="A46" s="279" t="s">
        <v>62</v>
      </c>
      <c r="B46" s="280"/>
      <c r="C46" s="281"/>
      <c r="D46" s="158">
        <f>SUM(D40:D45)</f>
        <v>250000</v>
      </c>
      <c r="E46" s="85"/>
      <c r="F46" s="77"/>
      <c r="G46" s="78"/>
      <c r="H46" s="79"/>
      <c r="I46" s="86"/>
      <c r="J46" s="78"/>
      <c r="K46" s="79"/>
      <c r="L46" s="77"/>
      <c r="M46" s="80"/>
    </row>
    <row r="47" spans="1:13" s="12" customFormat="1" ht="25.5" customHeight="1" thickTop="1" thickBot="1">
      <c r="A47" s="279" t="s">
        <v>69</v>
      </c>
      <c r="B47" s="280"/>
      <c r="C47" s="281"/>
      <c r="D47" s="158">
        <v>116657</v>
      </c>
      <c r="E47" s="85"/>
      <c r="F47" s="77"/>
      <c r="G47" s="78"/>
      <c r="H47" s="79"/>
      <c r="I47" s="86"/>
      <c r="J47" s="78"/>
      <c r="K47" s="79"/>
      <c r="L47" s="77"/>
      <c r="M47" s="80"/>
    </row>
    <row r="48" spans="1:13" ht="36" customHeight="1" thickTop="1" thickBot="1">
      <c r="A48" s="276" t="s">
        <v>68</v>
      </c>
      <c r="B48" s="277"/>
      <c r="C48" s="278"/>
      <c r="D48" s="87">
        <f>D33+D39+D46+D47</f>
        <v>2049524</v>
      </c>
      <c r="E48" s="88"/>
      <c r="F48" s="89"/>
      <c r="G48" s="90"/>
      <c r="H48" s="91"/>
      <c r="I48" s="89"/>
      <c r="J48" s="90"/>
      <c r="K48" s="91"/>
      <c r="L48" s="89"/>
      <c r="M48" s="92"/>
    </row>
  </sheetData>
  <mergeCells count="57">
    <mergeCell ref="E33:J33"/>
    <mergeCell ref="A48:C48"/>
    <mergeCell ref="A46:C46"/>
    <mergeCell ref="A33:C33"/>
    <mergeCell ref="A35:A38"/>
    <mergeCell ref="A39:C39"/>
    <mergeCell ref="A40:A45"/>
    <mergeCell ref="A47:C47"/>
    <mergeCell ref="A32:C32"/>
    <mergeCell ref="B30:B31"/>
    <mergeCell ref="C26:C27"/>
    <mergeCell ref="C28:C29"/>
    <mergeCell ref="B24:B25"/>
    <mergeCell ref="B26:B27"/>
    <mergeCell ref="B28:B29"/>
    <mergeCell ref="C30:C31"/>
    <mergeCell ref="B22:B23"/>
    <mergeCell ref="B11:B12"/>
    <mergeCell ref="C11:C12"/>
    <mergeCell ref="C13:C14"/>
    <mergeCell ref="C15:C16"/>
    <mergeCell ref="A17:C17"/>
    <mergeCell ref="B18:B19"/>
    <mergeCell ref="B20:B21"/>
    <mergeCell ref="C18:C19"/>
    <mergeCell ref="A18:A31"/>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5:B16"/>
    <mergeCell ref="E2:M2"/>
    <mergeCell ref="D7:D8"/>
    <mergeCell ref="D9:D10"/>
    <mergeCell ref="D11:D12"/>
    <mergeCell ref="D3:D4"/>
    <mergeCell ref="D18:D19"/>
    <mergeCell ref="D20:D21"/>
    <mergeCell ref="D22:D23"/>
    <mergeCell ref="D24:D25"/>
    <mergeCell ref="C20:C21"/>
    <mergeCell ref="D26:D27"/>
    <mergeCell ref="D28:D29"/>
    <mergeCell ref="D30:D31"/>
    <mergeCell ref="C22:C23"/>
    <mergeCell ref="C24:C25"/>
  </mergeCells>
  <phoneticPr fontId="2"/>
  <pageMargins left="0.38" right="0.21" top="0.4" bottom="0.25" header="0.31" footer="0.2"/>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収入の部（入力用）</vt:lpstr>
      <vt:lpstr>支出の部（入力用）</vt:lpstr>
      <vt:lpstr>収入の部（記入例）</vt:lpstr>
      <vt:lpstr>支出の部（記入例）</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2020-03-06T07:22:30Z</dcterms:created>
  <dcterms:modified xsi:type="dcterms:W3CDTF">2026-03-18T03:46:22Z</dcterms:modified>
</cp:coreProperties>
</file>