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wfs\鶴見区\03福祉保健課\0070_福祉保健課\0000_令和3年度以前\140_福祉保健活動拠点\01 選定\02_第５期選定（指定期間：R9~R13）\04_申請要項・申請書類等\03_備品台帳\"/>
    </mc:Choice>
  </mc:AlternateContent>
  <xr:revisionPtr revIDLastSave="0" documentId="13_ncr:1_{68EF696B-F1C4-4B55-8846-D88E94BB6822}" xr6:coauthVersionLast="47" xr6:coauthVersionMax="47" xr10:uidLastSave="{00000000-0000-0000-0000-000000000000}"/>
  <bookViews>
    <workbookView xWindow="-120" yWindow="-120" windowWidth="20730" windowHeight="11040" xr2:uid="{C28EDD20-CCA9-41E6-A5E5-5C9D9B636DA3}"/>
  </bookViews>
  <sheets>
    <sheet name="備品台帳（Ⅱ種）" sheetId="1" r:id="rId1"/>
  </sheets>
  <definedNames>
    <definedName name="_xlnm._FilterDatabase" localSheetId="0" hidden="1">'備品台帳（Ⅱ種）'!$A$2:$H$65</definedName>
    <definedName name="_xlnm.Print_Area" localSheetId="0">'備品台帳（Ⅱ種）'!$A$1:$H$65</definedName>
    <definedName name="_xlnm.Print_Titles" localSheetId="0">'備品台帳（Ⅱ種）'!$2:$2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G54" i="1"/>
  <c r="G49" i="1"/>
  <c r="G48" i="1"/>
  <c r="G47" i="1"/>
  <c r="G46" i="1"/>
  <c r="G45" i="1"/>
  <c r="G44" i="1"/>
  <c r="G43" i="1"/>
  <c r="G41" i="1"/>
  <c r="G40" i="1"/>
  <c r="G39" i="1"/>
  <c r="G36" i="1"/>
  <c r="G35" i="1"/>
  <c r="G32" i="1"/>
  <c r="G31" i="1"/>
  <c r="G30" i="1"/>
  <c r="G28" i="1"/>
  <c r="G27" i="1"/>
  <c r="G26" i="1"/>
  <c r="G17" i="1"/>
  <c r="G16" i="1"/>
  <c r="G15" i="1"/>
  <c r="G4" i="1"/>
  <c r="G3" i="1"/>
</calcChain>
</file>

<file path=xl/sharedStrings.xml><?xml version="1.0" encoding="utf-8"?>
<sst xmlns="http://schemas.openxmlformats.org/spreadsheetml/2006/main" count="247" uniqueCount="124">
  <si>
    <t>年月日</t>
  </si>
  <si>
    <t>場所</t>
    <rPh sb="0" eb="2">
      <t>バショ</t>
    </rPh>
    <phoneticPr fontId="4"/>
  </si>
  <si>
    <t>品質・形状・その他</t>
  </si>
  <si>
    <t>単価</t>
    <rPh sb="0" eb="2">
      <t>タンカ</t>
    </rPh>
    <phoneticPr fontId="4"/>
  </si>
  <si>
    <t>総額</t>
    <rPh sb="0" eb="2">
      <t>ソウガク</t>
    </rPh>
    <phoneticPr fontId="4"/>
  </si>
  <si>
    <t>分類</t>
    <rPh sb="0" eb="2">
      <t>ブンルイ</t>
    </rPh>
    <phoneticPr fontId="4"/>
  </si>
  <si>
    <t>対面</t>
    <rPh sb="0" eb="2">
      <t>タイメン</t>
    </rPh>
    <phoneticPr fontId="4"/>
  </si>
  <si>
    <t>録音室</t>
    <rPh sb="0" eb="2">
      <t>ロクオン</t>
    </rPh>
    <rPh sb="2" eb="3">
      <t>シツ</t>
    </rPh>
    <phoneticPr fontId="4"/>
  </si>
  <si>
    <t>対-16</t>
    <rPh sb="0" eb="1">
      <t>タイ</t>
    </rPh>
    <phoneticPr fontId="4"/>
  </si>
  <si>
    <t>対-20</t>
    <rPh sb="0" eb="1">
      <t>タイ</t>
    </rPh>
    <phoneticPr fontId="4"/>
  </si>
  <si>
    <t>金額不明</t>
    <rPh sb="0" eb="2">
      <t>キンガク</t>
    </rPh>
    <rPh sb="2" eb="4">
      <t>フメイ</t>
    </rPh>
    <phoneticPr fontId="4"/>
  </si>
  <si>
    <t>対-14</t>
    <rPh sb="0" eb="1">
      <t>タイ</t>
    </rPh>
    <phoneticPr fontId="4"/>
  </si>
  <si>
    <t>CD／DVDコピー機（ｼﾅﾉｹﾝｼ）　PLEXCOPIER　PX-DM300</t>
    <rPh sb="9" eb="10">
      <t>キ</t>
    </rPh>
    <phoneticPr fontId="4"/>
  </si>
  <si>
    <t>Ⅱ種</t>
    <rPh sb="1" eb="2">
      <t>シュ</t>
    </rPh>
    <phoneticPr fontId="4"/>
  </si>
  <si>
    <t>対-17</t>
    <rPh sb="0" eb="1">
      <t>タイ</t>
    </rPh>
    <phoneticPr fontId="4"/>
  </si>
  <si>
    <t>メモリレコーダー　OTARI DX-5U</t>
    <phoneticPr fontId="4"/>
  </si>
  <si>
    <t>対-18</t>
    <rPh sb="0" eb="1">
      <t>タイ</t>
    </rPh>
    <phoneticPr fontId="4"/>
  </si>
  <si>
    <t>カセットコピーマシンOTARI DP8-C3（テーププリンタ）</t>
    <phoneticPr fontId="4"/>
  </si>
  <si>
    <t>対-19</t>
    <rPh sb="0" eb="1">
      <t>タイ</t>
    </rPh>
    <phoneticPr fontId="4"/>
  </si>
  <si>
    <t>ノートパソコン東芝dynabookSateliteB552</t>
    <phoneticPr fontId="4"/>
  </si>
  <si>
    <t>スピーカー（Bose）
Companion2Ⅱ</t>
    <phoneticPr fontId="4"/>
  </si>
  <si>
    <t>点-17</t>
    <rPh sb="0" eb="1">
      <t>テン</t>
    </rPh>
    <phoneticPr fontId="4"/>
  </si>
  <si>
    <t>対-21</t>
    <rPh sb="0" eb="1">
      <t>タイ</t>
    </rPh>
    <phoneticPr fontId="4"/>
  </si>
  <si>
    <t>メモリーレコーダー　OTARI DX-5U</t>
    <phoneticPr fontId="4"/>
  </si>
  <si>
    <t>対‐22</t>
    <phoneticPr fontId="4"/>
  </si>
  <si>
    <t>ﾌﾟﾚｸｽﾄｰｸPTR2　（ｼﾅﾉｹﾝｼ）</t>
    <phoneticPr fontId="4"/>
  </si>
  <si>
    <t>対‐23</t>
    <phoneticPr fontId="4"/>
  </si>
  <si>
    <t>CD/DVDコピー機</t>
    <rPh sb="9" eb="10">
      <t>キ</t>
    </rPh>
    <phoneticPr fontId="4"/>
  </si>
  <si>
    <t>対‐24</t>
    <phoneticPr fontId="4"/>
  </si>
  <si>
    <t>録音</t>
    <rPh sb="0" eb="2">
      <t>ロクオン</t>
    </rPh>
    <phoneticPr fontId="4"/>
  </si>
  <si>
    <t>ノートパソコン東芝dynabookSateliteB65</t>
    <phoneticPr fontId="4"/>
  </si>
  <si>
    <t>対‐25</t>
    <rPh sb="0" eb="1">
      <t>タイ</t>
    </rPh>
    <phoneticPr fontId="4"/>
  </si>
  <si>
    <t>対‐26</t>
    <rPh sb="0" eb="1">
      <t>タイ</t>
    </rPh>
    <phoneticPr fontId="4"/>
  </si>
  <si>
    <t>録-17</t>
    <rPh sb="0" eb="1">
      <t>ロク</t>
    </rPh>
    <phoneticPr fontId="4"/>
  </si>
  <si>
    <t>録-13</t>
    <rPh sb="0" eb="1">
      <t>ロク</t>
    </rPh>
    <phoneticPr fontId="4"/>
  </si>
  <si>
    <t>ヘッドホン AKG K240 MKⅡ</t>
    <phoneticPr fontId="4"/>
  </si>
  <si>
    <t>録-14</t>
    <rPh sb="0" eb="1">
      <t>ロク</t>
    </rPh>
    <phoneticPr fontId="4"/>
  </si>
  <si>
    <t>ヘッドホン ATH-P151TV</t>
    <phoneticPr fontId="4"/>
  </si>
  <si>
    <t>録-16</t>
    <rPh sb="0" eb="1">
      <t>ロク</t>
    </rPh>
    <phoneticPr fontId="4"/>
  </si>
  <si>
    <t>ノートパソコン富士通FMVAO08027P</t>
    <rPh sb="7" eb="10">
      <t>フジツウ</t>
    </rPh>
    <phoneticPr fontId="4"/>
  </si>
  <si>
    <t>録音室</t>
    <rPh sb="0" eb="3">
      <t>ロクオンシツ</t>
    </rPh>
    <phoneticPr fontId="4"/>
  </si>
  <si>
    <t xml:space="preserve">マイクロホンShure SM58S
</t>
    <phoneticPr fontId="4"/>
  </si>
  <si>
    <t>点字</t>
    <rPh sb="0" eb="2">
      <t>テンジ</t>
    </rPh>
    <phoneticPr fontId="4"/>
  </si>
  <si>
    <t>デスクトップパソコン（Acer)
VN4660G-H58D2</t>
    <phoneticPr fontId="4"/>
  </si>
  <si>
    <t>多目的ABC</t>
    <rPh sb="0" eb="3">
      <t>タモクテキ</t>
    </rPh>
    <phoneticPr fontId="4"/>
  </si>
  <si>
    <t>廊下</t>
    <rPh sb="0" eb="2">
      <t>ロウカ</t>
    </rPh>
    <phoneticPr fontId="4"/>
  </si>
  <si>
    <t>多目的A</t>
    <rPh sb="0" eb="3">
      <t>タモクテキ</t>
    </rPh>
    <phoneticPr fontId="4"/>
  </si>
  <si>
    <t>倉庫1</t>
    <rPh sb="0" eb="2">
      <t>ソウコ</t>
    </rPh>
    <phoneticPr fontId="4"/>
  </si>
  <si>
    <t>ホワイトボード（JOINTEX）MO26J-36WHA</t>
    <phoneticPr fontId="4"/>
  </si>
  <si>
    <t>JTXﾌｫｰﾙﾃﾞｨﾝｸﾞﾃｰﾌﾞﾙ YG-1845</t>
    <phoneticPr fontId="4"/>
  </si>
  <si>
    <t>多—26</t>
    <rPh sb="0" eb="1">
      <t>タ</t>
    </rPh>
    <phoneticPr fontId="4"/>
  </si>
  <si>
    <t>会議イス　コクヨ　CK-M890VR94N</t>
    <phoneticPr fontId="4"/>
  </si>
  <si>
    <t>倉庫2</t>
    <rPh sb="0" eb="2">
      <t>ソウコ</t>
    </rPh>
    <phoneticPr fontId="4"/>
  </si>
  <si>
    <t>印刷スペース</t>
    <rPh sb="0" eb="2">
      <t>インサツ</t>
    </rPh>
    <phoneticPr fontId="4"/>
  </si>
  <si>
    <t>多—27</t>
    <rPh sb="0" eb="1">
      <t>タ</t>
    </rPh>
    <phoneticPr fontId="4"/>
  </si>
  <si>
    <t>男子ロッカー</t>
    <rPh sb="0" eb="2">
      <t>ダンシ</t>
    </rPh>
    <phoneticPr fontId="4"/>
  </si>
  <si>
    <t>ステージ台</t>
    <rPh sb="4" eb="5">
      <t>ダイ</t>
    </rPh>
    <phoneticPr fontId="4"/>
  </si>
  <si>
    <t>多—28</t>
    <rPh sb="0" eb="1">
      <t>タ</t>
    </rPh>
    <phoneticPr fontId="4"/>
  </si>
  <si>
    <t>フォールディングテーブル　YS-1845WH</t>
    <phoneticPr fontId="4"/>
  </si>
  <si>
    <t>多—29</t>
    <rPh sb="0" eb="1">
      <t>タ</t>
    </rPh>
    <phoneticPr fontId="4"/>
  </si>
  <si>
    <t>会議イス　コクヨ　CK-M890VR94N</t>
    <rPh sb="0" eb="2">
      <t>カイギ</t>
    </rPh>
    <phoneticPr fontId="4"/>
  </si>
  <si>
    <t>多—30</t>
    <rPh sb="0" eb="1">
      <t>タ</t>
    </rPh>
    <phoneticPr fontId="4"/>
  </si>
  <si>
    <t>会議イス　コクヨ　CK-M890VR95N</t>
    <rPh sb="0" eb="2">
      <t>カイギ</t>
    </rPh>
    <phoneticPr fontId="4"/>
  </si>
  <si>
    <t>多A-27</t>
    <rPh sb="0" eb="1">
      <t>タ</t>
    </rPh>
    <phoneticPr fontId="4"/>
  </si>
  <si>
    <t>会議テーブル（ITOKI）THL-184LS-W7</t>
    <phoneticPr fontId="4"/>
  </si>
  <si>
    <t>多目的B</t>
    <rPh sb="0" eb="3">
      <t>タモクテキ</t>
    </rPh>
    <phoneticPr fontId="4"/>
  </si>
  <si>
    <t>多A-28</t>
    <rPh sb="0" eb="1">
      <t>タ</t>
    </rPh>
    <phoneticPr fontId="4"/>
  </si>
  <si>
    <t>ビデオデッキ（DXｱﾝﾃﾅ）DXR-160V</t>
    <phoneticPr fontId="4"/>
  </si>
  <si>
    <t>多A-29</t>
    <rPh sb="0" eb="1">
      <t>タ</t>
    </rPh>
    <phoneticPr fontId="4"/>
  </si>
  <si>
    <t>スピーカーシステム（BOSE）DS40SE-CMB【ﾌﾟﾗｹｯﾄ含2個1組】</t>
    <rPh sb="32" eb="33">
      <t>フク</t>
    </rPh>
    <rPh sb="34" eb="35">
      <t>コ</t>
    </rPh>
    <rPh sb="36" eb="37">
      <t>クミ</t>
    </rPh>
    <phoneticPr fontId="4"/>
  </si>
  <si>
    <t>多A-31</t>
    <rPh sb="0" eb="1">
      <t>タ</t>
    </rPh>
    <phoneticPr fontId="4"/>
  </si>
  <si>
    <t>ワイヤマイク（TOA）DM-1300【ケーブル含】</t>
    <rPh sb="23" eb="24">
      <t>フク</t>
    </rPh>
    <phoneticPr fontId="4"/>
  </si>
  <si>
    <t>多A-32</t>
    <rPh sb="0" eb="1">
      <t>タ</t>
    </rPh>
    <phoneticPr fontId="4"/>
  </si>
  <si>
    <t>ワイヤマイクセット　JCB　PE-W51SB</t>
    <phoneticPr fontId="4"/>
  </si>
  <si>
    <t>多A－33</t>
    <rPh sb="0" eb="1">
      <t>タ</t>
    </rPh>
    <phoneticPr fontId="4"/>
  </si>
  <si>
    <t>ロール式スクリーン</t>
    <rPh sb="3" eb="4">
      <t>シキ</t>
    </rPh>
    <phoneticPr fontId="4"/>
  </si>
  <si>
    <t>多A-34</t>
    <rPh sb="0" eb="1">
      <t>タ</t>
    </rPh>
    <phoneticPr fontId="4"/>
  </si>
  <si>
    <t>ワイヤマイク</t>
    <phoneticPr fontId="4"/>
  </si>
  <si>
    <t>多A-35</t>
    <rPh sb="0" eb="1">
      <t>タ</t>
    </rPh>
    <phoneticPr fontId="4"/>
  </si>
  <si>
    <t>ワイヤレスマイク　WM-P970</t>
    <phoneticPr fontId="4"/>
  </si>
  <si>
    <t>多B-11</t>
    <rPh sb="0" eb="1">
      <t>オオ</t>
    </rPh>
    <phoneticPr fontId="4"/>
  </si>
  <si>
    <t>多B-12</t>
    <rPh sb="0" eb="1">
      <t>タ</t>
    </rPh>
    <phoneticPr fontId="4"/>
  </si>
  <si>
    <t>多B-13</t>
    <rPh sb="0" eb="1">
      <t>タ</t>
    </rPh>
    <phoneticPr fontId="4"/>
  </si>
  <si>
    <t>会議用チェア　ｺｸﾖCK-M890VR94N</t>
    <rPh sb="0" eb="3">
      <t>カイギヨウ</t>
    </rPh>
    <phoneticPr fontId="4"/>
  </si>
  <si>
    <t>多C-1</t>
    <rPh sb="0" eb="1">
      <t>タ</t>
    </rPh>
    <phoneticPr fontId="4"/>
  </si>
  <si>
    <t>多C-2</t>
    <rPh sb="0" eb="1">
      <t>タ</t>
    </rPh>
    <phoneticPr fontId="4"/>
  </si>
  <si>
    <t>休憩部屋</t>
    <rPh sb="0" eb="2">
      <t>キュウケイ</t>
    </rPh>
    <rPh sb="2" eb="4">
      <t>ヘヤ</t>
    </rPh>
    <phoneticPr fontId="4"/>
  </si>
  <si>
    <t>団—31</t>
    <rPh sb="0" eb="1">
      <t>ダン</t>
    </rPh>
    <phoneticPr fontId="4"/>
  </si>
  <si>
    <t>スタンドスクリーン</t>
    <phoneticPr fontId="4"/>
  </si>
  <si>
    <t>団－32</t>
    <rPh sb="0" eb="1">
      <t>ダン</t>
    </rPh>
    <phoneticPr fontId="4"/>
  </si>
  <si>
    <t>貸出用PC　Lenovo ThinkPadL15
Gen2 20X4SC9100</t>
    <rPh sb="0" eb="2">
      <t>カシダシ</t>
    </rPh>
    <rPh sb="2" eb="3">
      <t>ヨウ</t>
    </rPh>
    <phoneticPr fontId="4"/>
  </si>
  <si>
    <t>他-10</t>
    <rPh sb="0" eb="1">
      <t>タ</t>
    </rPh>
    <phoneticPr fontId="4"/>
  </si>
  <si>
    <t>メタルラック</t>
    <phoneticPr fontId="4"/>
  </si>
  <si>
    <t>他-11</t>
    <rPh sb="0" eb="1">
      <t>タ</t>
    </rPh>
    <phoneticPr fontId="4"/>
  </si>
  <si>
    <t>他—12</t>
    <rPh sb="0" eb="1">
      <t>タ</t>
    </rPh>
    <phoneticPr fontId="4"/>
  </si>
  <si>
    <t>拠点案内板【事務所前】新</t>
    <rPh sb="0" eb="2">
      <t>キョテン</t>
    </rPh>
    <rPh sb="2" eb="4">
      <t>アンナイ</t>
    </rPh>
    <rPh sb="4" eb="5">
      <t>バン</t>
    </rPh>
    <rPh sb="6" eb="8">
      <t>ジム</t>
    </rPh>
    <rPh sb="8" eb="9">
      <t>ショ</t>
    </rPh>
    <rPh sb="9" eb="10">
      <t>マエ</t>
    </rPh>
    <rPh sb="11" eb="12">
      <t>シン</t>
    </rPh>
    <phoneticPr fontId="4"/>
  </si>
  <si>
    <t>事-3</t>
    <rPh sb="0" eb="1">
      <t>コト</t>
    </rPh>
    <phoneticPr fontId="4"/>
  </si>
  <si>
    <t>液晶プロジェクター
（EPSON)EB-1761W</t>
    <rPh sb="0" eb="2">
      <t>エキショウ</t>
    </rPh>
    <phoneticPr fontId="4"/>
  </si>
  <si>
    <t>事-7</t>
    <rPh sb="0" eb="1">
      <t>コト</t>
    </rPh>
    <phoneticPr fontId="4"/>
  </si>
  <si>
    <t>事務所内</t>
    <rPh sb="0" eb="2">
      <t>ジム</t>
    </rPh>
    <rPh sb="2" eb="3">
      <t>ショ</t>
    </rPh>
    <rPh sb="3" eb="4">
      <t>ナイ</t>
    </rPh>
    <phoneticPr fontId="4"/>
  </si>
  <si>
    <t>デジタルカメラSONY
Cyber-shot WX800 DSC-WX800</t>
    <phoneticPr fontId="4"/>
  </si>
  <si>
    <t>事-8</t>
    <rPh sb="0" eb="1">
      <t>コト</t>
    </rPh>
    <phoneticPr fontId="4"/>
  </si>
  <si>
    <t>ソフトウエア
ｿｰｽﾈｸｽﾄ　ﾊﾟｰｿﾅﾙ編集長ver.14</t>
    <rPh sb="21" eb="24">
      <t>ヘンシュウチョウ</t>
    </rPh>
    <phoneticPr fontId="4"/>
  </si>
  <si>
    <t>事-9</t>
    <rPh sb="0" eb="1">
      <t>コト</t>
    </rPh>
    <phoneticPr fontId="4"/>
  </si>
  <si>
    <t>ネットワーク格納庫</t>
    <rPh sb="6" eb="9">
      <t>カクノウコ</t>
    </rPh>
    <phoneticPr fontId="4"/>
  </si>
  <si>
    <t>事-13</t>
    <rPh sb="0" eb="1">
      <t>コト</t>
    </rPh>
    <phoneticPr fontId="4"/>
  </si>
  <si>
    <t>送迎部屋
、相談室1</t>
    <rPh sb="0" eb="4">
      <t>ソウゲイベヤ</t>
    </rPh>
    <rPh sb="6" eb="8">
      <t>ソウダン</t>
    </rPh>
    <rPh sb="8" eb="9">
      <t>シツ</t>
    </rPh>
    <phoneticPr fontId="4"/>
  </si>
  <si>
    <t>掃除機</t>
    <rPh sb="0" eb="3">
      <t>ソウジキ</t>
    </rPh>
    <phoneticPr fontId="4"/>
  </si>
  <si>
    <t>事-14</t>
    <rPh sb="0" eb="1">
      <t>コト</t>
    </rPh>
    <phoneticPr fontId="4"/>
  </si>
  <si>
    <t>事務所内</t>
    <rPh sb="0" eb="4">
      <t>ジムショナイ</t>
    </rPh>
    <phoneticPr fontId="4"/>
  </si>
  <si>
    <t>Surface　Pro７+</t>
    <phoneticPr fontId="4"/>
  </si>
  <si>
    <t>団-30①</t>
    <rPh sb="0" eb="1">
      <t>ダン</t>
    </rPh>
    <phoneticPr fontId="4"/>
  </si>
  <si>
    <t>団交</t>
    <rPh sb="0" eb="2">
      <t>ダンコウ</t>
    </rPh>
    <phoneticPr fontId="4"/>
  </si>
  <si>
    <t>PanasonicファンヒーターDS-FKX1205</t>
    <phoneticPr fontId="4"/>
  </si>
  <si>
    <t>団-30②</t>
    <rPh sb="0" eb="1">
      <t>ダン</t>
    </rPh>
    <phoneticPr fontId="4"/>
  </si>
  <si>
    <t>団-30③</t>
    <rPh sb="0" eb="1">
      <t>ダン</t>
    </rPh>
    <phoneticPr fontId="4"/>
  </si>
  <si>
    <t>事-15</t>
    <rPh sb="0" eb="1">
      <t>ジ</t>
    </rPh>
    <phoneticPr fontId="4"/>
  </si>
  <si>
    <t>事務所（倉庫1）</t>
    <rPh sb="0" eb="3">
      <t>ジムショ</t>
    </rPh>
    <rPh sb="4" eb="6">
      <t>ソウコ</t>
    </rPh>
    <phoneticPr fontId="4"/>
  </si>
  <si>
    <t>事-16</t>
    <rPh sb="0" eb="1">
      <t>ジ</t>
    </rPh>
    <phoneticPr fontId="4"/>
  </si>
  <si>
    <t>事務所（ロッカー）</t>
    <rPh sb="0" eb="3">
      <t>ジムショ</t>
    </rPh>
    <phoneticPr fontId="4"/>
  </si>
  <si>
    <t>事-17</t>
    <rPh sb="0" eb="1">
      <t>ジ</t>
    </rPh>
    <phoneticPr fontId="4"/>
  </si>
  <si>
    <t>NO</t>
    <phoneticPr fontId="4"/>
  </si>
  <si>
    <t>数量</t>
    <phoneticPr fontId="3"/>
  </si>
  <si>
    <t>鶴見区福祉保健活動拠点　備品台帳（Ⅱ種）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</si>
</sst>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55">
    <xf numFmtId="0" fontId="0" fillId="0" borderId="0" xfId="0">
      <alignment vertical="center"/>
    </xf>
    <xf numFmtId="38" fontId="2" fillId="0" borderId="0" xfId="1" applyFont="1" applyFill="1" applyBorder="1" applyAlignment="1">
      <alignment horizontal="center" vertical="center"/>
    </xf>
    <xf numFmtId="57" fontId="2" fillId="2" borderId="1" xfId="1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 wrapText="1"/>
    </xf>
    <xf numFmtId="38" fontId="2" fillId="2" borderId="1" xfId="1" applyFont="1" applyFill="1" applyBorder="1" applyAlignment="1">
      <alignment horizontal="center" vertical="center"/>
    </xf>
    <xf numFmtId="57" fontId="2" fillId="0" borderId="1" xfId="1" applyNumberFormat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left" vertical="center" wrapText="1"/>
    </xf>
    <xf numFmtId="38" fontId="2" fillId="0" borderId="1" xfId="1" applyFont="1" applyFill="1" applyBorder="1" applyAlignment="1">
      <alignment horizontal="right" vertical="center"/>
    </xf>
    <xf numFmtId="38" fontId="2" fillId="3" borderId="0" xfId="1" applyFont="1" applyFill="1" applyBorder="1" applyAlignment="1">
      <alignment horizontal="center" vertical="center"/>
    </xf>
    <xf numFmtId="38" fontId="2" fillId="4" borderId="0" xfId="1" applyFont="1" applyFill="1" applyBorder="1" applyAlignment="1">
      <alignment horizontal="center" vertical="center"/>
    </xf>
    <xf numFmtId="57" fontId="2" fillId="4" borderId="1" xfId="1" applyNumberFormat="1" applyFont="1" applyFill="1" applyBorder="1" applyAlignment="1">
      <alignment horizontal="center" vertical="center"/>
    </xf>
    <xf numFmtId="38" fontId="2" fillId="4" borderId="1" xfId="1" applyFont="1" applyFill="1" applyBorder="1" applyAlignment="1">
      <alignment horizontal="center" vertical="center"/>
    </xf>
    <xf numFmtId="38" fontId="2" fillId="4" borderId="1" xfId="1" applyFont="1" applyFill="1" applyBorder="1" applyAlignment="1">
      <alignment horizontal="left" vertical="center" wrapText="1"/>
    </xf>
    <xf numFmtId="38" fontId="2" fillId="4" borderId="1" xfId="1" applyFont="1" applyFill="1" applyBorder="1" applyAlignment="1">
      <alignment horizontal="right" vertical="center"/>
    </xf>
    <xf numFmtId="38" fontId="5" fillId="4" borderId="1" xfId="1" applyFont="1" applyFill="1" applyBorder="1" applyAlignment="1">
      <alignment horizontal="center" vertical="center"/>
    </xf>
    <xf numFmtId="57" fontId="5" fillId="0" borderId="1" xfId="1" applyNumberFormat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left" vertical="center" wrapText="1"/>
    </xf>
    <xf numFmtId="38" fontId="5" fillId="0" borderId="1" xfId="1" applyFont="1" applyFill="1" applyBorder="1" applyAlignment="1">
      <alignment horizontal="right" vertical="center"/>
    </xf>
    <xf numFmtId="38" fontId="2" fillId="5" borderId="0" xfId="1" applyFont="1" applyFill="1" applyBorder="1" applyAlignment="1">
      <alignment horizontal="center" vertical="center"/>
    </xf>
    <xf numFmtId="57" fontId="5" fillId="4" borderId="1" xfId="1" applyNumberFormat="1" applyFont="1" applyFill="1" applyBorder="1" applyAlignment="1">
      <alignment horizontal="center" vertical="center"/>
    </xf>
    <xf numFmtId="38" fontId="5" fillId="4" borderId="1" xfId="1" applyFont="1" applyFill="1" applyBorder="1" applyAlignment="1">
      <alignment horizontal="left" vertical="center" wrapText="1"/>
    </xf>
    <xf numFmtId="38" fontId="5" fillId="4" borderId="1" xfId="1" applyFont="1" applyFill="1" applyBorder="1" applyAlignment="1">
      <alignment horizontal="right" vertical="center"/>
    </xf>
    <xf numFmtId="38" fontId="2" fillId="4" borderId="2" xfId="1" applyFont="1" applyFill="1" applyBorder="1" applyAlignment="1">
      <alignment horizontal="right" vertical="center"/>
    </xf>
    <xf numFmtId="38" fontId="2" fillId="4" borderId="1" xfId="1" applyFont="1" applyFill="1" applyBorder="1" applyAlignment="1">
      <alignment horizontal="center" vertical="center" wrapText="1"/>
    </xf>
    <xf numFmtId="57" fontId="2" fillId="4" borderId="2" xfId="1" applyNumberFormat="1" applyFont="1" applyFill="1" applyBorder="1" applyAlignment="1">
      <alignment horizontal="center" vertical="center"/>
    </xf>
    <xf numFmtId="38" fontId="2" fillId="4" borderId="2" xfId="1" applyFont="1" applyFill="1" applyBorder="1" applyAlignment="1">
      <alignment horizontal="center" vertical="center"/>
    </xf>
    <xf numFmtId="38" fontId="2" fillId="4" borderId="2" xfId="1" applyFont="1" applyFill="1" applyBorder="1" applyAlignment="1">
      <alignment horizontal="left" vertical="center" wrapText="1"/>
    </xf>
    <xf numFmtId="38" fontId="2" fillId="6" borderId="0" xfId="1" applyFont="1" applyFill="1" applyBorder="1" applyAlignment="1">
      <alignment horizontal="center" vertical="center"/>
    </xf>
    <xf numFmtId="38" fontId="2" fillId="4" borderId="2" xfId="1" applyFont="1" applyFill="1" applyBorder="1" applyAlignment="1">
      <alignment vertical="center" wrapText="1"/>
    </xf>
    <xf numFmtId="38" fontId="2" fillId="0" borderId="2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left" vertical="center" wrapText="1"/>
    </xf>
    <xf numFmtId="38" fontId="2" fillId="0" borderId="2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wrapText="1"/>
    </xf>
    <xf numFmtId="38" fontId="2" fillId="0" borderId="0" xfId="1" applyFont="1" applyFill="1" applyBorder="1" applyAlignment="1">
      <alignment horizontal="left" vertical="center" wrapText="1"/>
    </xf>
    <xf numFmtId="38" fontId="2" fillId="0" borderId="0" xfId="1" applyFont="1" applyFill="1" applyBorder="1" applyAlignment="1">
      <alignment horizontal="right" vertical="center"/>
    </xf>
    <xf numFmtId="57" fontId="2" fillId="0" borderId="0" xfId="1" applyNumberFormat="1" applyFont="1" applyFill="1" applyBorder="1" applyAlignment="1">
      <alignment horizontal="center" vertical="center"/>
    </xf>
    <xf numFmtId="57" fontId="6" fillId="3" borderId="5" xfId="1" applyNumberFormat="1" applyFont="1" applyFill="1" applyBorder="1" applyAlignment="1">
      <alignment horizontal="center" vertical="center"/>
    </xf>
    <xf numFmtId="57" fontId="2" fillId="4" borderId="2" xfId="1" applyNumberFormat="1" applyFont="1" applyFill="1" applyBorder="1" applyAlignment="1">
      <alignment horizontal="center" vertical="center"/>
    </xf>
    <xf numFmtId="57" fontId="2" fillId="4" borderId="4" xfId="1" applyNumberFormat="1" applyFont="1" applyFill="1" applyBorder="1" applyAlignment="1">
      <alignment horizontal="center" vertical="center"/>
    </xf>
    <xf numFmtId="38" fontId="2" fillId="4" borderId="2" xfId="1" applyFont="1" applyFill="1" applyBorder="1" applyAlignment="1">
      <alignment horizontal="center" vertical="center"/>
    </xf>
    <xf numFmtId="38" fontId="2" fillId="4" borderId="4" xfId="1" applyFont="1" applyFill="1" applyBorder="1" applyAlignment="1">
      <alignment horizontal="center" vertical="center"/>
    </xf>
    <xf numFmtId="38" fontId="2" fillId="4" borderId="2" xfId="1" applyFont="1" applyFill="1" applyBorder="1" applyAlignment="1">
      <alignment horizontal="center" vertical="center" wrapText="1"/>
    </xf>
    <xf numFmtId="38" fontId="2" fillId="4" borderId="4" xfId="1" applyFont="1" applyFill="1" applyBorder="1" applyAlignment="1">
      <alignment horizontal="center" vertical="center" wrapText="1"/>
    </xf>
    <xf numFmtId="57" fontId="2" fillId="4" borderId="3" xfId="1" applyNumberFormat="1" applyFont="1" applyFill="1" applyBorder="1" applyAlignment="1">
      <alignment horizontal="center" vertical="center"/>
    </xf>
    <xf numFmtId="38" fontId="2" fillId="4" borderId="3" xfId="1" applyFont="1" applyFill="1" applyBorder="1" applyAlignment="1">
      <alignment horizontal="center" vertical="center"/>
    </xf>
    <xf numFmtId="38" fontId="2" fillId="4" borderId="3" xfId="1" applyFont="1" applyFill="1" applyBorder="1" applyAlignment="1">
      <alignment horizontal="center" vertical="center" wrapText="1"/>
    </xf>
    <xf numFmtId="57" fontId="5" fillId="4" borderId="2" xfId="1" applyNumberFormat="1" applyFont="1" applyFill="1" applyBorder="1" applyAlignment="1">
      <alignment horizontal="center" vertical="center"/>
    </xf>
    <xf numFmtId="57" fontId="5" fillId="4" borderId="4" xfId="1" applyNumberFormat="1" applyFont="1" applyFill="1" applyBorder="1" applyAlignment="1">
      <alignment horizontal="center" vertical="center"/>
    </xf>
    <xf numFmtId="38" fontId="5" fillId="4" borderId="2" xfId="1" applyFont="1" applyFill="1" applyBorder="1" applyAlignment="1">
      <alignment horizontal="center" vertical="center"/>
    </xf>
    <xf numFmtId="38" fontId="5" fillId="4" borderId="4" xfId="1" applyFont="1" applyFill="1" applyBorder="1" applyAlignment="1">
      <alignment horizontal="center" vertical="center"/>
    </xf>
    <xf numFmtId="38" fontId="5" fillId="4" borderId="2" xfId="1" applyFont="1" applyFill="1" applyBorder="1" applyAlignment="1">
      <alignment horizontal="center" vertical="center" wrapText="1"/>
    </xf>
    <xf numFmtId="38" fontId="5" fillId="4" borderId="4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2ABBE-E0ED-4CAE-8B45-39E6D19F23CA}">
  <sheetPr>
    <tabColor rgb="FFFF0000"/>
    <pageSetUpPr fitToPage="1"/>
  </sheetPr>
  <dimension ref="A1:H65"/>
  <sheetViews>
    <sheetView tabSelected="1" view="pageBreakPreview" topLeftCell="B1" zoomScaleNormal="100" zoomScaleSheetLayoutView="100" workbookViewId="0">
      <selection sqref="A1:H1"/>
    </sheetView>
  </sheetViews>
  <sheetFormatPr defaultRowHeight="22.5" customHeight="1" x14ac:dyDescent="0.4"/>
  <cols>
    <col min="1" max="1" width="10" style="38" bestFit="1" customWidth="1"/>
    <col min="2" max="2" width="7" style="1" bestFit="1" customWidth="1"/>
    <col min="3" max="3" width="15.5" style="1" bestFit="1" customWidth="1"/>
    <col min="4" max="4" width="24.75" style="36" bestFit="1" customWidth="1"/>
    <col min="5" max="5" width="8.5" style="1" bestFit="1" customWidth="1"/>
    <col min="6" max="6" width="8.5" style="37" customWidth="1"/>
    <col min="7" max="7" width="8.5" style="37" bestFit="1" customWidth="1"/>
    <col min="8" max="8" width="9" style="37" bestFit="1" customWidth="1"/>
    <col min="9" max="16384" width="9" style="1"/>
  </cols>
  <sheetData>
    <row r="1" spans="1:8" ht="33" customHeight="1" x14ac:dyDescent="0.4">
      <c r="A1" s="39" t="s">
        <v>123</v>
      </c>
      <c r="B1" s="39"/>
      <c r="C1" s="39"/>
      <c r="D1" s="39"/>
      <c r="E1" s="39"/>
      <c r="F1" s="39"/>
      <c r="G1" s="39"/>
      <c r="H1" s="39"/>
    </row>
    <row r="2" spans="1:8" ht="22.5" customHeight="1" x14ac:dyDescent="0.4">
      <c r="A2" s="2" t="s">
        <v>0</v>
      </c>
      <c r="B2" s="3" t="s">
        <v>121</v>
      </c>
      <c r="C2" s="4" t="s">
        <v>1</v>
      </c>
      <c r="D2" s="3" t="s">
        <v>2</v>
      </c>
      <c r="E2" s="4" t="s">
        <v>122</v>
      </c>
      <c r="F2" s="4" t="s">
        <v>3</v>
      </c>
      <c r="G2" s="4" t="s">
        <v>4</v>
      </c>
      <c r="H2" s="4" t="s">
        <v>5</v>
      </c>
    </row>
    <row r="3" spans="1:8" ht="22.5" customHeight="1" x14ac:dyDescent="0.4">
      <c r="A3" s="5">
        <v>39871</v>
      </c>
      <c r="B3" s="6" t="s">
        <v>11</v>
      </c>
      <c r="C3" s="6" t="s">
        <v>6</v>
      </c>
      <c r="D3" s="7" t="s">
        <v>12</v>
      </c>
      <c r="E3" s="6">
        <v>1</v>
      </c>
      <c r="F3" s="8">
        <v>95048</v>
      </c>
      <c r="G3" s="8">
        <f t="shared" ref="G3:G4" si="0">E3*F3</f>
        <v>95048</v>
      </c>
      <c r="H3" s="8" t="s">
        <v>13</v>
      </c>
    </row>
    <row r="4" spans="1:8" ht="22.5" customHeight="1" x14ac:dyDescent="0.4">
      <c r="A4" s="5">
        <v>40703</v>
      </c>
      <c r="B4" s="6" t="s">
        <v>8</v>
      </c>
      <c r="C4" s="6" t="s">
        <v>6</v>
      </c>
      <c r="D4" s="7" t="s">
        <v>12</v>
      </c>
      <c r="E4" s="6">
        <v>1</v>
      </c>
      <c r="F4" s="8">
        <v>99750</v>
      </c>
      <c r="G4" s="8">
        <f t="shared" si="0"/>
        <v>99750</v>
      </c>
      <c r="H4" s="8" t="s">
        <v>13</v>
      </c>
    </row>
    <row r="5" spans="1:8" s="9" customFormat="1" ht="22.5" customHeight="1" x14ac:dyDescent="0.4">
      <c r="A5" s="11">
        <v>40981</v>
      </c>
      <c r="B5" s="12" t="s">
        <v>14</v>
      </c>
      <c r="C5" s="15" t="s">
        <v>7</v>
      </c>
      <c r="D5" s="13" t="s">
        <v>15</v>
      </c>
      <c r="E5" s="12">
        <v>1</v>
      </c>
      <c r="F5" s="14">
        <v>70822</v>
      </c>
      <c r="G5" s="14">
        <v>70822</v>
      </c>
      <c r="H5" s="14" t="s">
        <v>13</v>
      </c>
    </row>
    <row r="6" spans="1:8" ht="22.5" customHeight="1" x14ac:dyDescent="0.4">
      <c r="A6" s="11">
        <v>41239</v>
      </c>
      <c r="B6" s="12" t="s">
        <v>16</v>
      </c>
      <c r="C6" s="12" t="s">
        <v>6</v>
      </c>
      <c r="D6" s="13" t="s">
        <v>17</v>
      </c>
      <c r="E6" s="12">
        <v>2</v>
      </c>
      <c r="F6" s="14">
        <v>423990</v>
      </c>
      <c r="G6" s="14">
        <v>423990</v>
      </c>
      <c r="H6" s="14" t="s">
        <v>13</v>
      </c>
    </row>
    <row r="7" spans="1:8" ht="22.5" customHeight="1" x14ac:dyDescent="0.4">
      <c r="A7" s="16">
        <v>41345</v>
      </c>
      <c r="B7" s="17" t="s">
        <v>18</v>
      </c>
      <c r="C7" s="17" t="s">
        <v>7</v>
      </c>
      <c r="D7" s="18" t="s">
        <v>19</v>
      </c>
      <c r="E7" s="17">
        <v>1</v>
      </c>
      <c r="F7" s="19">
        <v>77800</v>
      </c>
      <c r="G7" s="19">
        <v>77800</v>
      </c>
      <c r="H7" s="19" t="s">
        <v>13</v>
      </c>
    </row>
    <row r="8" spans="1:8" s="9" customFormat="1" ht="22.5" customHeight="1" x14ac:dyDescent="0.4">
      <c r="A8" s="11">
        <v>41422</v>
      </c>
      <c r="B8" s="12" t="s">
        <v>9</v>
      </c>
      <c r="C8" s="12" t="s">
        <v>7</v>
      </c>
      <c r="D8" s="13" t="s">
        <v>20</v>
      </c>
      <c r="E8" s="12">
        <v>1</v>
      </c>
      <c r="F8" s="14">
        <v>8800</v>
      </c>
      <c r="G8" s="14">
        <v>9240</v>
      </c>
      <c r="H8" s="14" t="s">
        <v>13</v>
      </c>
    </row>
    <row r="9" spans="1:8" s="9" customFormat="1" ht="22.5" customHeight="1" x14ac:dyDescent="0.4">
      <c r="A9" s="11">
        <v>41722</v>
      </c>
      <c r="B9" s="12" t="s">
        <v>22</v>
      </c>
      <c r="C9" s="12" t="s">
        <v>7</v>
      </c>
      <c r="D9" s="13" t="s">
        <v>23</v>
      </c>
      <c r="E9" s="12">
        <v>1</v>
      </c>
      <c r="F9" s="14">
        <v>72450</v>
      </c>
      <c r="G9" s="14">
        <v>72450</v>
      </c>
      <c r="H9" s="14" t="s">
        <v>13</v>
      </c>
    </row>
    <row r="10" spans="1:8" ht="22.5" customHeight="1" x14ac:dyDescent="0.4">
      <c r="A10" s="11">
        <v>42396</v>
      </c>
      <c r="B10" s="12" t="s">
        <v>24</v>
      </c>
      <c r="C10" s="12" t="s">
        <v>7</v>
      </c>
      <c r="D10" s="13" t="s">
        <v>25</v>
      </c>
      <c r="E10" s="12">
        <v>1</v>
      </c>
      <c r="F10" s="14">
        <v>85000</v>
      </c>
      <c r="G10" s="14">
        <v>85000</v>
      </c>
      <c r="H10" s="14" t="s">
        <v>13</v>
      </c>
    </row>
    <row r="11" spans="1:8" s="9" customFormat="1" ht="22.5" customHeight="1" x14ac:dyDescent="0.4">
      <c r="A11" s="11">
        <v>43171</v>
      </c>
      <c r="B11" s="12" t="s">
        <v>26</v>
      </c>
      <c r="C11" s="12" t="s">
        <v>6</v>
      </c>
      <c r="D11" s="13" t="s">
        <v>27</v>
      </c>
      <c r="E11" s="12">
        <v>1</v>
      </c>
      <c r="F11" s="14">
        <v>81000</v>
      </c>
      <c r="G11" s="14">
        <v>87480</v>
      </c>
      <c r="H11" s="14" t="s">
        <v>13</v>
      </c>
    </row>
    <row r="12" spans="1:8" ht="22.5" customHeight="1" x14ac:dyDescent="0.4">
      <c r="A12" s="11">
        <v>43494</v>
      </c>
      <c r="B12" s="12" t="s">
        <v>28</v>
      </c>
      <c r="C12" s="12" t="s">
        <v>29</v>
      </c>
      <c r="D12" s="13" t="s">
        <v>30</v>
      </c>
      <c r="E12" s="12">
        <v>1</v>
      </c>
      <c r="F12" s="14">
        <v>73548</v>
      </c>
      <c r="G12" s="14">
        <v>73548</v>
      </c>
      <c r="H12" s="14" t="s">
        <v>13</v>
      </c>
    </row>
    <row r="13" spans="1:8" ht="22.5" customHeight="1" x14ac:dyDescent="0.4">
      <c r="A13" s="5">
        <v>44970</v>
      </c>
      <c r="B13" s="6" t="s">
        <v>31</v>
      </c>
      <c r="C13" s="6" t="s">
        <v>6</v>
      </c>
      <c r="D13" s="7" t="s">
        <v>27</v>
      </c>
      <c r="E13" s="6">
        <v>1</v>
      </c>
      <c r="F13" s="8">
        <v>96800</v>
      </c>
      <c r="G13" s="8">
        <v>96800</v>
      </c>
      <c r="H13" s="8" t="s">
        <v>13</v>
      </c>
    </row>
    <row r="14" spans="1:8" s="20" customFormat="1" ht="22.5" customHeight="1" x14ac:dyDescent="0.4">
      <c r="A14" s="5">
        <v>45341</v>
      </c>
      <c r="B14" s="6" t="s">
        <v>32</v>
      </c>
      <c r="C14" s="6" t="s">
        <v>6</v>
      </c>
      <c r="D14" s="7" t="s">
        <v>27</v>
      </c>
      <c r="E14" s="6">
        <v>1</v>
      </c>
      <c r="F14" s="8">
        <v>96800</v>
      </c>
      <c r="G14" s="8">
        <v>96800</v>
      </c>
      <c r="H14" s="8" t="s">
        <v>13</v>
      </c>
    </row>
    <row r="15" spans="1:8" s="9" customFormat="1" ht="22.5" customHeight="1" x14ac:dyDescent="0.4">
      <c r="A15" s="11">
        <v>41344</v>
      </c>
      <c r="B15" s="12" t="s">
        <v>34</v>
      </c>
      <c r="C15" s="12" t="s">
        <v>7</v>
      </c>
      <c r="D15" s="13" t="s">
        <v>35</v>
      </c>
      <c r="E15" s="12">
        <v>1</v>
      </c>
      <c r="F15" s="14">
        <v>12348</v>
      </c>
      <c r="G15" s="14">
        <f>E15*F15</f>
        <v>12348</v>
      </c>
      <c r="H15" s="14" t="s">
        <v>13</v>
      </c>
    </row>
    <row r="16" spans="1:8" ht="22.5" customHeight="1" x14ac:dyDescent="0.4">
      <c r="A16" s="11">
        <v>41883</v>
      </c>
      <c r="B16" s="12" t="s">
        <v>36</v>
      </c>
      <c r="C16" s="12" t="s">
        <v>7</v>
      </c>
      <c r="D16" s="13" t="s">
        <v>37</v>
      </c>
      <c r="E16" s="12">
        <v>1</v>
      </c>
      <c r="F16" s="14">
        <v>4500</v>
      </c>
      <c r="G16" s="14">
        <f>+F16*1.08</f>
        <v>4860</v>
      </c>
      <c r="H16" s="14" t="s">
        <v>13</v>
      </c>
    </row>
    <row r="17" spans="1:8" ht="22.5" customHeight="1" x14ac:dyDescent="0.4">
      <c r="A17" s="11">
        <v>42445</v>
      </c>
      <c r="B17" s="12" t="s">
        <v>38</v>
      </c>
      <c r="C17" s="12" t="s">
        <v>7</v>
      </c>
      <c r="D17" s="13" t="s">
        <v>39</v>
      </c>
      <c r="E17" s="12">
        <v>1</v>
      </c>
      <c r="F17" s="14">
        <v>74800</v>
      </c>
      <c r="G17" s="14">
        <f>+F17*1.08</f>
        <v>80784</v>
      </c>
      <c r="H17" s="14" t="s">
        <v>13</v>
      </c>
    </row>
    <row r="18" spans="1:8" ht="22.5" customHeight="1" x14ac:dyDescent="0.4">
      <c r="A18" s="11">
        <v>44729</v>
      </c>
      <c r="B18" s="12" t="s">
        <v>33</v>
      </c>
      <c r="C18" s="12" t="s">
        <v>40</v>
      </c>
      <c r="D18" s="13" t="s">
        <v>41</v>
      </c>
      <c r="E18" s="12">
        <v>1</v>
      </c>
      <c r="F18" s="14">
        <v>12136</v>
      </c>
      <c r="G18" s="14">
        <v>13349</v>
      </c>
      <c r="H18" s="14" t="s">
        <v>13</v>
      </c>
    </row>
    <row r="19" spans="1:8" ht="22.5" customHeight="1" x14ac:dyDescent="0.4">
      <c r="A19" s="21">
        <v>44225</v>
      </c>
      <c r="B19" s="15" t="s">
        <v>21</v>
      </c>
      <c r="C19" s="15" t="s">
        <v>42</v>
      </c>
      <c r="D19" s="22" t="s">
        <v>43</v>
      </c>
      <c r="E19" s="15">
        <v>1</v>
      </c>
      <c r="F19" s="23">
        <v>78591</v>
      </c>
      <c r="G19" s="23">
        <v>78591</v>
      </c>
      <c r="H19" s="14" t="s">
        <v>13</v>
      </c>
    </row>
    <row r="20" spans="1:8" s="9" customFormat="1" ht="17.25" customHeight="1" x14ac:dyDescent="0.4">
      <c r="A20" s="40">
        <v>42674</v>
      </c>
      <c r="B20" s="42" t="s">
        <v>50</v>
      </c>
      <c r="C20" s="25" t="s">
        <v>6</v>
      </c>
      <c r="D20" s="44" t="s">
        <v>51</v>
      </c>
      <c r="E20" s="12">
        <v>6</v>
      </c>
      <c r="F20" s="14" t="s">
        <v>10</v>
      </c>
      <c r="G20" s="10"/>
      <c r="H20" s="14" t="s">
        <v>13</v>
      </c>
    </row>
    <row r="21" spans="1:8" s="9" customFormat="1" ht="17.25" customHeight="1" x14ac:dyDescent="0.4">
      <c r="A21" s="46"/>
      <c r="B21" s="47"/>
      <c r="C21" s="25" t="s">
        <v>42</v>
      </c>
      <c r="D21" s="48"/>
      <c r="E21" s="12">
        <v>2</v>
      </c>
      <c r="F21" s="14" t="s">
        <v>10</v>
      </c>
      <c r="G21" s="14"/>
      <c r="H21" s="14" t="s">
        <v>13</v>
      </c>
    </row>
    <row r="22" spans="1:8" s="9" customFormat="1" ht="17.25" customHeight="1" x14ac:dyDescent="0.4">
      <c r="A22" s="46"/>
      <c r="B22" s="47"/>
      <c r="C22" s="25" t="s">
        <v>44</v>
      </c>
      <c r="D22" s="48"/>
      <c r="E22" s="12">
        <v>36</v>
      </c>
      <c r="F22" s="14" t="s">
        <v>10</v>
      </c>
      <c r="G22" s="14"/>
      <c r="H22" s="14" t="s">
        <v>13</v>
      </c>
    </row>
    <row r="23" spans="1:8" s="9" customFormat="1" ht="17.25" customHeight="1" x14ac:dyDescent="0.4">
      <c r="A23" s="46"/>
      <c r="B23" s="47"/>
      <c r="C23" s="25" t="s">
        <v>45</v>
      </c>
      <c r="D23" s="48"/>
      <c r="E23" s="12">
        <v>1</v>
      </c>
      <c r="F23" s="14" t="s">
        <v>10</v>
      </c>
      <c r="G23" s="14"/>
      <c r="H23" s="14" t="s">
        <v>13</v>
      </c>
    </row>
    <row r="24" spans="1:8" s="9" customFormat="1" ht="17.25" customHeight="1" x14ac:dyDescent="0.4">
      <c r="A24" s="46"/>
      <c r="B24" s="47"/>
      <c r="C24" s="25" t="s">
        <v>52</v>
      </c>
      <c r="D24" s="48"/>
      <c r="E24" s="12">
        <v>2</v>
      </c>
      <c r="F24" s="14" t="s">
        <v>10</v>
      </c>
      <c r="G24" s="14"/>
      <c r="H24" s="14" t="s">
        <v>13</v>
      </c>
    </row>
    <row r="25" spans="1:8" s="9" customFormat="1" ht="17.25" customHeight="1" x14ac:dyDescent="0.4">
      <c r="A25" s="41"/>
      <c r="B25" s="43"/>
      <c r="C25" s="25" t="s">
        <v>53</v>
      </c>
      <c r="D25" s="45"/>
      <c r="E25" s="12">
        <v>3</v>
      </c>
      <c r="F25" s="14" t="s">
        <v>10</v>
      </c>
      <c r="G25" s="14"/>
      <c r="H25" s="14" t="s">
        <v>13</v>
      </c>
    </row>
    <row r="26" spans="1:8" s="29" customFormat="1" ht="22.5" customHeight="1" x14ac:dyDescent="0.4">
      <c r="A26" s="26">
        <v>44643</v>
      </c>
      <c r="B26" s="27" t="s">
        <v>54</v>
      </c>
      <c r="C26" s="12" t="s">
        <v>55</v>
      </c>
      <c r="D26" s="28" t="s">
        <v>56</v>
      </c>
      <c r="E26" s="12">
        <v>1</v>
      </c>
      <c r="F26" s="14">
        <v>241285</v>
      </c>
      <c r="G26" s="14">
        <f t="shared" ref="G26:G32" si="1">E26*F26</f>
        <v>241285</v>
      </c>
      <c r="H26" s="14" t="s">
        <v>13</v>
      </c>
    </row>
    <row r="27" spans="1:8" s="29" customFormat="1" ht="22.5" customHeight="1" x14ac:dyDescent="0.4">
      <c r="A27" s="26">
        <v>45343</v>
      </c>
      <c r="B27" s="27" t="s">
        <v>57</v>
      </c>
      <c r="C27" s="12" t="s">
        <v>44</v>
      </c>
      <c r="D27" s="28" t="s">
        <v>58</v>
      </c>
      <c r="E27" s="12">
        <v>4</v>
      </c>
      <c r="F27" s="14">
        <v>26500</v>
      </c>
      <c r="G27" s="14">
        <f t="shared" si="1"/>
        <v>106000</v>
      </c>
      <c r="H27" s="14" t="s">
        <v>13</v>
      </c>
    </row>
    <row r="28" spans="1:8" s="9" customFormat="1" ht="22.5" customHeight="1" x14ac:dyDescent="0.4">
      <c r="A28" s="26">
        <v>45412</v>
      </c>
      <c r="B28" s="27" t="s">
        <v>59</v>
      </c>
      <c r="C28" s="25" t="s">
        <v>44</v>
      </c>
      <c r="D28" s="30" t="s">
        <v>60</v>
      </c>
      <c r="E28" s="12">
        <v>30</v>
      </c>
      <c r="F28" s="14">
        <v>9500</v>
      </c>
      <c r="G28" s="14">
        <f t="shared" si="1"/>
        <v>285000</v>
      </c>
      <c r="H28" s="14" t="s">
        <v>13</v>
      </c>
    </row>
    <row r="29" spans="1:8" s="10" customFormat="1" ht="22.5" customHeight="1" x14ac:dyDescent="0.4">
      <c r="A29" s="26">
        <v>42644</v>
      </c>
      <c r="B29" s="27" t="s">
        <v>61</v>
      </c>
      <c r="C29" s="25" t="s">
        <v>44</v>
      </c>
      <c r="D29" s="30" t="s">
        <v>62</v>
      </c>
      <c r="E29" s="12">
        <v>12</v>
      </c>
      <c r="F29" s="14" t="s">
        <v>10</v>
      </c>
      <c r="G29" s="14"/>
      <c r="H29" s="14" t="s">
        <v>13</v>
      </c>
    </row>
    <row r="30" spans="1:8" ht="22.5" customHeight="1" x14ac:dyDescent="0.4">
      <c r="A30" s="49">
        <v>41232</v>
      </c>
      <c r="B30" s="51" t="s">
        <v>63</v>
      </c>
      <c r="C30" s="15" t="s">
        <v>44</v>
      </c>
      <c r="D30" s="53" t="s">
        <v>64</v>
      </c>
      <c r="E30" s="15">
        <v>1</v>
      </c>
      <c r="F30" s="23">
        <v>31500</v>
      </c>
      <c r="G30" s="23">
        <f t="shared" si="1"/>
        <v>31500</v>
      </c>
      <c r="H30" s="23" t="s">
        <v>13</v>
      </c>
    </row>
    <row r="31" spans="1:8" ht="22.5" customHeight="1" x14ac:dyDescent="0.4">
      <c r="A31" s="50"/>
      <c r="B31" s="52"/>
      <c r="C31" s="15" t="s">
        <v>65</v>
      </c>
      <c r="D31" s="54"/>
      <c r="E31" s="15">
        <v>1</v>
      </c>
      <c r="F31" s="23">
        <v>31500</v>
      </c>
      <c r="G31" s="23">
        <f t="shared" si="1"/>
        <v>31500</v>
      </c>
      <c r="H31" s="23" t="s">
        <v>13</v>
      </c>
    </row>
    <row r="32" spans="1:8" ht="30" customHeight="1" x14ac:dyDescent="0.4">
      <c r="A32" s="5">
        <v>41233</v>
      </c>
      <c r="B32" s="6" t="s">
        <v>66</v>
      </c>
      <c r="C32" s="6" t="s">
        <v>46</v>
      </c>
      <c r="D32" s="7" t="s">
        <v>67</v>
      </c>
      <c r="E32" s="6">
        <v>1</v>
      </c>
      <c r="F32" s="8">
        <v>24675</v>
      </c>
      <c r="G32" s="8">
        <f t="shared" si="1"/>
        <v>24675</v>
      </c>
      <c r="H32" s="8" t="s">
        <v>13</v>
      </c>
    </row>
    <row r="33" spans="1:8" ht="22.5" customHeight="1" x14ac:dyDescent="0.4">
      <c r="A33" s="5">
        <v>41247</v>
      </c>
      <c r="B33" s="6" t="s">
        <v>68</v>
      </c>
      <c r="C33" s="6" t="s">
        <v>46</v>
      </c>
      <c r="D33" s="7" t="s">
        <v>69</v>
      </c>
      <c r="E33" s="6">
        <v>2</v>
      </c>
      <c r="F33" s="8">
        <v>26775</v>
      </c>
      <c r="G33" s="8">
        <v>53550</v>
      </c>
      <c r="H33" s="8" t="s">
        <v>13</v>
      </c>
    </row>
    <row r="34" spans="1:8" ht="22.5" customHeight="1" x14ac:dyDescent="0.4">
      <c r="A34" s="5">
        <v>42067</v>
      </c>
      <c r="B34" s="6" t="s">
        <v>70</v>
      </c>
      <c r="C34" s="6" t="s">
        <v>46</v>
      </c>
      <c r="D34" s="7" t="s">
        <v>71</v>
      </c>
      <c r="E34" s="6">
        <v>1</v>
      </c>
      <c r="F34" s="8">
        <v>11120</v>
      </c>
      <c r="G34" s="8">
        <v>11120</v>
      </c>
      <c r="H34" s="8" t="s">
        <v>13</v>
      </c>
    </row>
    <row r="35" spans="1:8" ht="22.5" customHeight="1" x14ac:dyDescent="0.4">
      <c r="A35" s="11">
        <v>43327</v>
      </c>
      <c r="B35" s="12" t="s">
        <v>72</v>
      </c>
      <c r="C35" s="12" t="s">
        <v>46</v>
      </c>
      <c r="D35" s="22" t="s">
        <v>73</v>
      </c>
      <c r="E35" s="12">
        <v>1</v>
      </c>
      <c r="F35" s="14">
        <v>55000</v>
      </c>
      <c r="G35" s="14">
        <f>F35*1.08</f>
        <v>59400.000000000007</v>
      </c>
      <c r="H35" s="14" t="s">
        <v>13</v>
      </c>
    </row>
    <row r="36" spans="1:8" ht="22.5" customHeight="1" x14ac:dyDescent="0.4">
      <c r="A36" s="11">
        <v>44651</v>
      </c>
      <c r="B36" s="12" t="s">
        <v>74</v>
      </c>
      <c r="C36" s="12" t="s">
        <v>46</v>
      </c>
      <c r="D36" s="13" t="s">
        <v>75</v>
      </c>
      <c r="E36" s="12">
        <v>1</v>
      </c>
      <c r="F36" s="14">
        <v>73000</v>
      </c>
      <c r="G36" s="14">
        <f>E36*F36</f>
        <v>73000</v>
      </c>
      <c r="H36" s="14" t="s">
        <v>13</v>
      </c>
    </row>
    <row r="37" spans="1:8" ht="22.5" customHeight="1" x14ac:dyDescent="0.4">
      <c r="A37" s="11">
        <v>42309</v>
      </c>
      <c r="B37" s="12" t="s">
        <v>76</v>
      </c>
      <c r="C37" s="12" t="s">
        <v>44</v>
      </c>
      <c r="D37" s="13" t="s">
        <v>77</v>
      </c>
      <c r="E37" s="12">
        <v>1</v>
      </c>
      <c r="F37" s="14" t="s">
        <v>10</v>
      </c>
      <c r="G37" s="14"/>
      <c r="H37" s="14" t="s">
        <v>13</v>
      </c>
    </row>
    <row r="38" spans="1:8" ht="22.5" customHeight="1" x14ac:dyDescent="0.4">
      <c r="A38" s="11">
        <v>45229</v>
      </c>
      <c r="B38" s="12" t="s">
        <v>78</v>
      </c>
      <c r="C38" s="12" t="s">
        <v>44</v>
      </c>
      <c r="D38" s="13" t="s">
        <v>79</v>
      </c>
      <c r="E38" s="12">
        <v>1</v>
      </c>
      <c r="F38" s="14">
        <v>31900</v>
      </c>
      <c r="G38" s="14">
        <v>31900</v>
      </c>
      <c r="H38" s="14" t="s">
        <v>13</v>
      </c>
    </row>
    <row r="39" spans="1:8" ht="22.5" customHeight="1" x14ac:dyDescent="0.4">
      <c r="A39" s="5">
        <v>41788</v>
      </c>
      <c r="B39" s="6" t="s">
        <v>80</v>
      </c>
      <c r="C39" s="6" t="s">
        <v>65</v>
      </c>
      <c r="D39" s="7" t="s">
        <v>48</v>
      </c>
      <c r="E39" s="6">
        <v>1</v>
      </c>
      <c r="F39" s="8">
        <v>29600</v>
      </c>
      <c r="G39" s="8">
        <f>F39*1.08</f>
        <v>31968.000000000004</v>
      </c>
      <c r="H39" s="8" t="s">
        <v>13</v>
      </c>
    </row>
    <row r="40" spans="1:8" ht="22.5" customHeight="1" x14ac:dyDescent="0.4">
      <c r="A40" s="5">
        <v>42732</v>
      </c>
      <c r="B40" s="6" t="s">
        <v>81</v>
      </c>
      <c r="C40" s="6" t="s">
        <v>44</v>
      </c>
      <c r="D40" s="7" t="s">
        <v>49</v>
      </c>
      <c r="E40" s="6">
        <v>1</v>
      </c>
      <c r="F40" s="8">
        <v>22800</v>
      </c>
      <c r="G40" s="8">
        <f>F40*2*1.08</f>
        <v>49248</v>
      </c>
      <c r="H40" s="8" t="s">
        <v>13</v>
      </c>
    </row>
    <row r="41" spans="1:8" s="9" customFormat="1" ht="22.5" customHeight="1" x14ac:dyDescent="0.4">
      <c r="A41" s="40">
        <v>42732</v>
      </c>
      <c r="B41" s="42" t="s">
        <v>82</v>
      </c>
      <c r="C41" s="12" t="s">
        <v>44</v>
      </c>
      <c r="D41" s="44" t="s">
        <v>83</v>
      </c>
      <c r="E41" s="12">
        <v>11</v>
      </c>
      <c r="F41" s="14">
        <v>8800</v>
      </c>
      <c r="G41" s="14">
        <f>F41*3*1.08</f>
        <v>28512.000000000004</v>
      </c>
      <c r="H41" s="14" t="s">
        <v>13</v>
      </c>
    </row>
    <row r="42" spans="1:8" s="9" customFormat="1" ht="22.5" customHeight="1" x14ac:dyDescent="0.4">
      <c r="A42" s="41"/>
      <c r="B42" s="43"/>
      <c r="C42" s="12" t="s">
        <v>6</v>
      </c>
      <c r="D42" s="45"/>
      <c r="E42" s="12">
        <v>1</v>
      </c>
      <c r="F42" s="14">
        <v>8800</v>
      </c>
      <c r="G42" s="14">
        <v>8800</v>
      </c>
      <c r="H42" s="14" t="s">
        <v>13</v>
      </c>
    </row>
    <row r="43" spans="1:8" ht="22.5" customHeight="1" x14ac:dyDescent="0.4">
      <c r="A43" s="11">
        <v>42732</v>
      </c>
      <c r="B43" s="12" t="s">
        <v>84</v>
      </c>
      <c r="C43" s="12" t="s">
        <v>44</v>
      </c>
      <c r="D43" s="13" t="s">
        <v>49</v>
      </c>
      <c r="E43" s="12">
        <v>12</v>
      </c>
      <c r="F43" s="14">
        <v>22800</v>
      </c>
      <c r="G43" s="14">
        <f>F43*12*1.08</f>
        <v>295488</v>
      </c>
      <c r="H43" s="14" t="s">
        <v>13</v>
      </c>
    </row>
    <row r="44" spans="1:8" s="9" customFormat="1" ht="22.5" customHeight="1" x14ac:dyDescent="0.4">
      <c r="A44" s="40">
        <v>42732</v>
      </c>
      <c r="B44" s="42" t="s">
        <v>85</v>
      </c>
      <c r="C44" s="25" t="s">
        <v>44</v>
      </c>
      <c r="D44" s="44" t="s">
        <v>83</v>
      </c>
      <c r="E44" s="12">
        <v>25</v>
      </c>
      <c r="F44" s="14">
        <v>8800</v>
      </c>
      <c r="G44" s="14">
        <f>F44*25*1.08</f>
        <v>237600.00000000003</v>
      </c>
      <c r="H44" s="14" t="s">
        <v>13</v>
      </c>
    </row>
    <row r="45" spans="1:8" s="9" customFormat="1" ht="22.5" customHeight="1" x14ac:dyDescent="0.4">
      <c r="A45" s="46"/>
      <c r="B45" s="47"/>
      <c r="C45" s="25" t="s">
        <v>42</v>
      </c>
      <c r="D45" s="48"/>
      <c r="E45" s="12">
        <v>1</v>
      </c>
      <c r="F45" s="14">
        <v>8800</v>
      </c>
      <c r="G45" s="14">
        <f>F45*1*1.08</f>
        <v>9504</v>
      </c>
      <c r="H45" s="14" t="s">
        <v>13</v>
      </c>
    </row>
    <row r="46" spans="1:8" s="9" customFormat="1" ht="22.5" customHeight="1" x14ac:dyDescent="0.4">
      <c r="A46" s="46"/>
      <c r="B46" s="47"/>
      <c r="C46" s="25" t="s">
        <v>6</v>
      </c>
      <c r="D46" s="48"/>
      <c r="E46" s="12">
        <v>3</v>
      </c>
      <c r="F46" s="14">
        <v>8800</v>
      </c>
      <c r="G46" s="14">
        <f>F46*3*1.08</f>
        <v>28512.000000000004</v>
      </c>
      <c r="H46" s="14" t="s">
        <v>13</v>
      </c>
    </row>
    <row r="47" spans="1:8" s="9" customFormat="1" ht="22.5" customHeight="1" x14ac:dyDescent="0.4">
      <c r="A47" s="46"/>
      <c r="B47" s="47"/>
      <c r="C47" s="25" t="s">
        <v>45</v>
      </c>
      <c r="D47" s="48"/>
      <c r="E47" s="12">
        <v>2</v>
      </c>
      <c r="F47" s="14">
        <v>8800</v>
      </c>
      <c r="G47" s="14">
        <f>F47*2*1.08</f>
        <v>19008</v>
      </c>
      <c r="H47" s="14" t="s">
        <v>13</v>
      </c>
    </row>
    <row r="48" spans="1:8" s="9" customFormat="1" ht="22.5" customHeight="1" x14ac:dyDescent="0.4">
      <c r="A48" s="41"/>
      <c r="B48" s="43"/>
      <c r="C48" s="25" t="s">
        <v>86</v>
      </c>
      <c r="D48" s="45"/>
      <c r="E48" s="12">
        <v>1</v>
      </c>
      <c r="F48" s="14">
        <v>8800</v>
      </c>
      <c r="G48" s="14">
        <f>F48*1*1.08</f>
        <v>9504</v>
      </c>
      <c r="H48" s="14" t="s">
        <v>13</v>
      </c>
    </row>
    <row r="49" spans="1:8" ht="22.5" customHeight="1" x14ac:dyDescent="0.4">
      <c r="A49" s="11">
        <v>44650</v>
      </c>
      <c r="B49" s="12" t="s">
        <v>87</v>
      </c>
      <c r="C49" s="12" t="s">
        <v>47</v>
      </c>
      <c r="D49" s="13" t="s">
        <v>88</v>
      </c>
      <c r="E49" s="12">
        <v>1</v>
      </c>
      <c r="F49" s="14">
        <v>50600</v>
      </c>
      <c r="G49" s="14">
        <f t="shared" ref="G49" si="2">E49*F49</f>
        <v>50600</v>
      </c>
      <c r="H49" s="14" t="s">
        <v>13</v>
      </c>
    </row>
    <row r="50" spans="1:8" ht="22.5" customHeight="1" x14ac:dyDescent="0.4">
      <c r="A50" s="11">
        <v>45364</v>
      </c>
      <c r="B50" s="12" t="s">
        <v>89</v>
      </c>
      <c r="C50" s="12" t="s">
        <v>45</v>
      </c>
      <c r="D50" s="13" t="s">
        <v>90</v>
      </c>
      <c r="E50" s="12">
        <v>1</v>
      </c>
      <c r="F50" s="14">
        <v>75000</v>
      </c>
      <c r="G50" s="14">
        <v>75000</v>
      </c>
      <c r="H50" s="14" t="s">
        <v>13</v>
      </c>
    </row>
    <row r="51" spans="1:8" ht="22.5" customHeight="1" x14ac:dyDescent="0.4">
      <c r="A51" s="5">
        <v>43343</v>
      </c>
      <c r="B51" s="31" t="s">
        <v>91</v>
      </c>
      <c r="C51" s="31" t="s">
        <v>52</v>
      </c>
      <c r="D51" s="32" t="s">
        <v>92</v>
      </c>
      <c r="E51" s="31">
        <v>2</v>
      </c>
      <c r="F51" s="33">
        <v>47814</v>
      </c>
      <c r="G51" s="33">
        <v>95628</v>
      </c>
      <c r="H51" s="8" t="s">
        <v>13</v>
      </c>
    </row>
    <row r="52" spans="1:8" ht="22.5" customHeight="1" x14ac:dyDescent="0.4">
      <c r="A52" s="11">
        <v>43900</v>
      </c>
      <c r="B52" s="27" t="s">
        <v>93</v>
      </c>
      <c r="C52" s="27" t="s">
        <v>52</v>
      </c>
      <c r="D52" s="28" t="s">
        <v>92</v>
      </c>
      <c r="E52" s="27">
        <v>1</v>
      </c>
      <c r="F52" s="24">
        <v>76164</v>
      </c>
      <c r="G52" s="24">
        <v>76164</v>
      </c>
      <c r="H52" s="14" t="s">
        <v>13</v>
      </c>
    </row>
    <row r="53" spans="1:8" s="29" customFormat="1" ht="22.5" customHeight="1" x14ac:dyDescent="0.4">
      <c r="A53" s="11">
        <v>45597</v>
      </c>
      <c r="B53" s="27" t="s">
        <v>94</v>
      </c>
      <c r="C53" s="27" t="s">
        <v>45</v>
      </c>
      <c r="D53" s="28" t="s">
        <v>95</v>
      </c>
      <c r="E53" s="27">
        <v>1</v>
      </c>
      <c r="F53" s="24">
        <v>118800</v>
      </c>
      <c r="G53" s="24">
        <v>118800</v>
      </c>
      <c r="H53" s="14" t="s">
        <v>13</v>
      </c>
    </row>
    <row r="54" spans="1:8" s="34" customFormat="1" ht="22.5" customHeight="1" x14ac:dyDescent="0.4">
      <c r="A54" s="5">
        <v>41774</v>
      </c>
      <c r="B54" s="6" t="s">
        <v>96</v>
      </c>
      <c r="C54" s="6" t="s">
        <v>47</v>
      </c>
      <c r="D54" s="7" t="s">
        <v>97</v>
      </c>
      <c r="E54" s="6">
        <v>1</v>
      </c>
      <c r="F54" s="8">
        <v>93960</v>
      </c>
      <c r="G54" s="8">
        <f>F54*1.08</f>
        <v>101476.8</v>
      </c>
      <c r="H54" s="8" t="s">
        <v>13</v>
      </c>
    </row>
    <row r="55" spans="1:8" s="34" customFormat="1" ht="22.5" customHeight="1" x14ac:dyDescent="0.4">
      <c r="A55" s="16">
        <v>43920</v>
      </c>
      <c r="B55" s="17" t="s">
        <v>98</v>
      </c>
      <c r="C55" s="17" t="s">
        <v>99</v>
      </c>
      <c r="D55" s="18" t="s">
        <v>100</v>
      </c>
      <c r="E55" s="17">
        <v>1</v>
      </c>
      <c r="F55" s="19">
        <v>52360</v>
      </c>
      <c r="G55" s="19">
        <v>52360</v>
      </c>
      <c r="H55" s="8" t="s">
        <v>13</v>
      </c>
    </row>
    <row r="56" spans="1:8" s="34" customFormat="1" ht="22.5" customHeight="1" x14ac:dyDescent="0.4">
      <c r="A56" s="16">
        <v>43994</v>
      </c>
      <c r="B56" s="17" t="s">
        <v>101</v>
      </c>
      <c r="C56" s="17" t="s">
        <v>99</v>
      </c>
      <c r="D56" s="18" t="s">
        <v>102</v>
      </c>
      <c r="E56" s="17">
        <v>1</v>
      </c>
      <c r="F56" s="19">
        <v>17600</v>
      </c>
      <c r="G56" s="19">
        <v>17600</v>
      </c>
      <c r="H56" s="8" t="s">
        <v>13</v>
      </c>
    </row>
    <row r="57" spans="1:8" s="34" customFormat="1" ht="22.5" customHeight="1" x14ac:dyDescent="0.4">
      <c r="A57" s="16">
        <v>43747</v>
      </c>
      <c r="B57" s="17" t="s">
        <v>103</v>
      </c>
      <c r="C57" s="17" t="s">
        <v>99</v>
      </c>
      <c r="D57" s="18" t="s">
        <v>104</v>
      </c>
      <c r="E57" s="17">
        <v>1</v>
      </c>
      <c r="F57" s="19">
        <v>32940</v>
      </c>
      <c r="G57" s="19">
        <v>32940</v>
      </c>
      <c r="H57" s="8" t="s">
        <v>13</v>
      </c>
    </row>
    <row r="58" spans="1:8" s="34" customFormat="1" ht="22.5" customHeight="1" x14ac:dyDescent="0.4">
      <c r="A58" s="16">
        <v>44602</v>
      </c>
      <c r="B58" s="17" t="s">
        <v>105</v>
      </c>
      <c r="C58" s="35" t="s">
        <v>106</v>
      </c>
      <c r="D58" s="18" t="s">
        <v>107</v>
      </c>
      <c r="E58" s="17">
        <v>2</v>
      </c>
      <c r="F58" s="19">
        <f>SUM(G58/2)</f>
        <v>40623</v>
      </c>
      <c r="G58" s="19">
        <v>81246</v>
      </c>
      <c r="H58" s="8" t="s">
        <v>13</v>
      </c>
    </row>
    <row r="59" spans="1:8" s="34" customFormat="1" ht="22.5" customHeight="1" x14ac:dyDescent="0.4">
      <c r="A59" s="16">
        <v>44606</v>
      </c>
      <c r="B59" s="17" t="s">
        <v>108</v>
      </c>
      <c r="C59" s="17" t="s">
        <v>109</v>
      </c>
      <c r="D59" s="18" t="s">
        <v>110</v>
      </c>
      <c r="E59" s="17">
        <v>1</v>
      </c>
      <c r="F59" s="19">
        <v>99986</v>
      </c>
      <c r="G59" s="19">
        <v>99986</v>
      </c>
      <c r="H59" s="8" t="s">
        <v>13</v>
      </c>
    </row>
    <row r="60" spans="1:8" s="34" customFormat="1" ht="22.5" customHeight="1" x14ac:dyDescent="0.4">
      <c r="A60" s="16">
        <v>44610</v>
      </c>
      <c r="B60" s="17" t="s">
        <v>111</v>
      </c>
      <c r="C60" s="17" t="s">
        <v>112</v>
      </c>
      <c r="D60" s="18" t="s">
        <v>113</v>
      </c>
      <c r="E60" s="17">
        <v>1</v>
      </c>
      <c r="F60" s="19">
        <v>21869</v>
      </c>
      <c r="G60" s="19">
        <v>21869</v>
      </c>
      <c r="H60" s="8" t="s">
        <v>13</v>
      </c>
    </row>
    <row r="61" spans="1:8" s="34" customFormat="1" ht="22.5" customHeight="1" x14ac:dyDescent="0.4">
      <c r="A61" s="16">
        <v>44610</v>
      </c>
      <c r="B61" s="17" t="s">
        <v>114</v>
      </c>
      <c r="C61" s="17" t="s">
        <v>112</v>
      </c>
      <c r="D61" s="18" t="s">
        <v>113</v>
      </c>
      <c r="E61" s="17">
        <v>1</v>
      </c>
      <c r="F61" s="19">
        <v>21869</v>
      </c>
      <c r="G61" s="19">
        <v>21869</v>
      </c>
      <c r="H61" s="8" t="s">
        <v>13</v>
      </c>
    </row>
    <row r="62" spans="1:8" s="34" customFormat="1" ht="22.5" customHeight="1" x14ac:dyDescent="0.4">
      <c r="A62" s="16">
        <v>44610</v>
      </c>
      <c r="B62" s="17" t="s">
        <v>115</v>
      </c>
      <c r="C62" s="17" t="s">
        <v>29</v>
      </c>
      <c r="D62" s="18" t="s">
        <v>113</v>
      </c>
      <c r="E62" s="17">
        <v>1</v>
      </c>
      <c r="F62" s="19">
        <v>21869</v>
      </c>
      <c r="G62" s="19">
        <v>21869</v>
      </c>
      <c r="H62" s="8" t="s">
        <v>13</v>
      </c>
    </row>
    <row r="63" spans="1:8" s="34" customFormat="1" ht="22.5" customHeight="1" x14ac:dyDescent="0.4">
      <c r="A63" s="16">
        <v>44610</v>
      </c>
      <c r="B63" s="17" t="s">
        <v>116</v>
      </c>
      <c r="C63" s="17" t="s">
        <v>117</v>
      </c>
      <c r="D63" s="18" t="s">
        <v>113</v>
      </c>
      <c r="E63" s="17">
        <v>1</v>
      </c>
      <c r="F63" s="19">
        <v>21869</v>
      </c>
      <c r="G63" s="19">
        <v>21869</v>
      </c>
      <c r="H63" s="8" t="s">
        <v>13</v>
      </c>
    </row>
    <row r="64" spans="1:8" s="34" customFormat="1" ht="22.5" customHeight="1" x14ac:dyDescent="0.4">
      <c r="A64" s="16">
        <v>44610</v>
      </c>
      <c r="B64" s="17" t="s">
        <v>118</v>
      </c>
      <c r="C64" s="17" t="s">
        <v>119</v>
      </c>
      <c r="D64" s="18" t="s">
        <v>113</v>
      </c>
      <c r="E64" s="17">
        <v>1</v>
      </c>
      <c r="F64" s="19">
        <v>21869</v>
      </c>
      <c r="G64" s="19">
        <v>21869</v>
      </c>
      <c r="H64" s="8" t="s">
        <v>13</v>
      </c>
    </row>
    <row r="65" spans="1:8" s="34" customFormat="1" ht="22.5" customHeight="1" x14ac:dyDescent="0.4">
      <c r="A65" s="16">
        <v>44610</v>
      </c>
      <c r="B65" s="17" t="s">
        <v>120</v>
      </c>
      <c r="C65" s="17" t="s">
        <v>119</v>
      </c>
      <c r="D65" s="18" t="s">
        <v>113</v>
      </c>
      <c r="E65" s="17">
        <v>1</v>
      </c>
      <c r="F65" s="19">
        <v>21869</v>
      </c>
      <c r="G65" s="19">
        <v>21869</v>
      </c>
      <c r="H65" s="8" t="s">
        <v>13</v>
      </c>
    </row>
  </sheetData>
  <mergeCells count="13">
    <mergeCell ref="A1:H1"/>
    <mergeCell ref="A41:A42"/>
    <mergeCell ref="B41:B42"/>
    <mergeCell ref="D41:D42"/>
    <mergeCell ref="A44:A48"/>
    <mergeCell ref="B44:B48"/>
    <mergeCell ref="D44:D48"/>
    <mergeCell ref="A30:A31"/>
    <mergeCell ref="B30:B31"/>
    <mergeCell ref="D30:D31"/>
    <mergeCell ref="A20:A25"/>
    <mergeCell ref="B20:B25"/>
    <mergeCell ref="D20:D25"/>
  </mergeCells>
  <phoneticPr fontId="3"/>
  <printOptions gridLines="1"/>
  <pageMargins left="0.70866141732283472" right="0.70866141732283472" top="0.74803149606299213" bottom="0.74803149606299213" header="0.31496062992125984" footer="0.31496062992125984"/>
  <pageSetup paperSize="9" scale="87" fitToHeight="4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備品台帳（Ⅱ種）</vt:lpstr>
      <vt:lpstr>'備品台帳（Ⅱ種）'!Print_Area</vt:lpstr>
      <vt:lpstr>'備品台帳（Ⅱ種）'!Print_Titles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島田 達也</cp:lastModifiedBy>
  <cp:lastPrinted>2024-12-05T06:35:07Z</cp:lastPrinted>
  <dcterms:modified xsi:type="dcterms:W3CDTF">2024-12-05T10:38:06Z</dcterms:modified>
</cp:coreProperties>
</file>