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838"/>
  </bookViews>
  <sheets>
    <sheet name="P01" sheetId="1" r:id="rId1"/>
    <sheet name="P07" sheetId="2" r:id="rId2"/>
    <sheet name="P08" sheetId="4" r:id="rId3"/>
    <sheet name="P09" sheetId="5" r:id="rId4"/>
    <sheet name="P10" sheetId="6" r:id="rId5"/>
    <sheet name="P11" sheetId="7" r:id="rId6"/>
    <sheet name="P12" sheetId="9" r:id="rId7"/>
    <sheet name="Ｐ13" sheetId="11" r:id="rId8"/>
    <sheet name="Ｐ14" sheetId="12" r:id="rId9"/>
    <sheet name="Ｐ15" sheetId="13" r:id="rId10"/>
    <sheet name="P16" sheetId="14" r:id="rId11"/>
    <sheet name="P17,18" sheetId="18" r:id="rId12"/>
    <sheet name="p19,20" sheetId="16" r:id="rId13"/>
    <sheet name="p21" sheetId="17" r:id="rId14"/>
    <sheet name="P22" sheetId="20" r:id="rId15"/>
    <sheet name="P23" sheetId="19" r:id="rId16"/>
    <sheet name="P24" sheetId="21" r:id="rId17"/>
    <sheet name="P25" sheetId="22" r:id="rId18"/>
    <sheet name="P26" sheetId="23" r:id="rId19"/>
    <sheet name="P27" sheetId="24" r:id="rId20"/>
    <sheet name="P28" sheetId="25" r:id="rId21"/>
    <sheet name="P29" sheetId="26" r:id="rId22"/>
    <sheet name="P30" sheetId="27" r:id="rId23"/>
    <sheet name="P31" sheetId="28" r:id="rId24"/>
    <sheet name="裏表紙" sheetId="29" r:id="rId25"/>
  </sheets>
  <definedNames>
    <definedName name="_xlnm._FilterDatabase" localSheetId="0" hidden="1">'P01'!$A$3:$AD$3</definedName>
    <definedName name="_xlnm.Print_Area" localSheetId="0">'P01'!$A$1:$H$40</definedName>
    <definedName name="_xlnm.Print_Area" localSheetId="1">'P07'!$A$1:$K$40</definedName>
    <definedName name="_xlnm.Print_Area" localSheetId="2">'P08'!$A$1:$F$151</definedName>
    <definedName name="_xlnm.Print_Area" localSheetId="3">'P09'!$A$1:$K$64</definedName>
    <definedName name="_xlnm.Print_Area" localSheetId="4">'P10'!$A$1:$F$65</definedName>
    <definedName name="_xlnm.Print_Area" localSheetId="5">'P11'!$A$1:$P$63</definedName>
    <definedName name="_xlnm.Print_Area" localSheetId="6">'P12'!$A$1:$L$57</definedName>
    <definedName name="_xlnm.Print_Area" localSheetId="7">'Ｐ13'!$A$1:$Q$46</definedName>
    <definedName name="_xlnm.Print_Area" localSheetId="8">'Ｐ14'!$A$1:$H$41</definedName>
    <definedName name="_xlnm.Print_Area" localSheetId="9">'Ｐ15'!$A$1:$I$32</definedName>
    <definedName name="_xlnm.Print_Area" localSheetId="10">'P16'!$A$1:$L$30</definedName>
    <definedName name="_xlnm.Print_Area" localSheetId="11">'P17,18'!$A$1:$J$57</definedName>
    <definedName name="_xlnm.Print_Area" localSheetId="12">'p19,20'!$A$1:$M$94</definedName>
    <definedName name="_xlnm.Print_Area" localSheetId="13">'p21'!$A$1:$L$34</definedName>
    <definedName name="_xlnm.Print_Area" localSheetId="14">'P22'!$A$1:$H$62</definedName>
    <definedName name="_xlnm.Print_Area" localSheetId="15">'P23'!$A$1:$I$53</definedName>
    <definedName name="_xlnm.Print_Area" localSheetId="16">'P24'!$A$1:$N$32</definedName>
    <definedName name="_xlnm.Print_Area" localSheetId="17">'P25'!$A$1:$O$35</definedName>
    <definedName name="_xlnm.Print_Area" localSheetId="18">'P26'!$A$1:$O$29</definedName>
    <definedName name="_xlnm.Print_Area" localSheetId="19">'P27'!$A$1:$L$23</definedName>
    <definedName name="_xlnm.Print_Area" localSheetId="20">'P28'!$A$1:$L$40</definedName>
    <definedName name="_xlnm.Print_Area" localSheetId="21">'P29'!$A$1:$P$48</definedName>
    <definedName name="_xlnm.Print_Area" localSheetId="22">'P30'!$A$1:$I$43</definedName>
    <definedName name="_xlnm.Print_Area" localSheetId="23">'P31'!$A$1:$K$33</definedName>
    <definedName name="_xlnm.Print_Area" localSheetId="24">裏表紙!$A$1:$J$16</definedName>
    <definedName name="あ">#REF!</definedName>
  </definedNames>
  <calcPr calcId="152511"/>
</workbook>
</file>

<file path=xl/calcChain.xml><?xml version="1.0" encoding="utf-8"?>
<calcChain xmlns="http://schemas.openxmlformats.org/spreadsheetml/2006/main">
  <c r="E5" i="19" l="1"/>
  <c r="C40" i="27" l="1"/>
  <c r="D40" i="27"/>
  <c r="E40" i="27"/>
  <c r="F40" i="27"/>
  <c r="G40" i="27"/>
  <c r="H40" i="27"/>
  <c r="M6" i="26" l="1"/>
  <c r="M7" i="26"/>
  <c r="N7" i="26"/>
  <c r="C37" i="25" l="1"/>
  <c r="C35" i="25"/>
  <c r="G7" i="24" l="1"/>
  <c r="K7" i="24" s="1"/>
  <c r="G8" i="24"/>
  <c r="K8" i="24" s="1"/>
  <c r="G9" i="24"/>
  <c r="K9" i="24" s="1"/>
  <c r="G10" i="24"/>
  <c r="K10" i="24" s="1"/>
  <c r="D7" i="23" l="1"/>
  <c r="E7" i="23"/>
  <c r="F7" i="23"/>
  <c r="G7" i="23"/>
  <c r="H7" i="23"/>
  <c r="I7" i="23"/>
  <c r="D10" i="23"/>
  <c r="E10" i="23"/>
  <c r="F10" i="23"/>
  <c r="G10" i="23"/>
  <c r="H10" i="23"/>
  <c r="I10" i="23"/>
  <c r="N15" i="23"/>
  <c r="N16" i="23"/>
  <c r="N17" i="23" s="1"/>
  <c r="D17" i="23"/>
  <c r="E17" i="23"/>
  <c r="F17" i="23"/>
  <c r="G17" i="23"/>
  <c r="H17" i="23"/>
  <c r="I17" i="23"/>
  <c r="J17" i="23"/>
  <c r="K17" i="23"/>
  <c r="L17" i="23"/>
  <c r="M17" i="23"/>
  <c r="N18" i="23"/>
  <c r="N19" i="23"/>
  <c r="N20" i="23" s="1"/>
  <c r="D20" i="23"/>
  <c r="E20" i="23"/>
  <c r="F20" i="23"/>
  <c r="G20" i="23"/>
  <c r="H20" i="23"/>
  <c r="I20" i="23"/>
  <c r="J20" i="23"/>
  <c r="K20" i="23"/>
  <c r="L20" i="23"/>
  <c r="M20" i="23"/>
  <c r="H20" i="22" l="1"/>
  <c r="I20" i="22"/>
  <c r="J20" i="22"/>
  <c r="K20" i="22"/>
  <c r="F33" i="22"/>
  <c r="G33" i="22"/>
  <c r="H33" i="22"/>
  <c r="I33" i="22"/>
  <c r="I29" i="21"/>
  <c r="I13" i="21"/>
  <c r="I14" i="21"/>
  <c r="I15" i="21"/>
  <c r="I12" i="21"/>
  <c r="H6" i="21"/>
  <c r="H5" i="21"/>
  <c r="C21" i="21" l="1"/>
  <c r="D21" i="21"/>
  <c r="E21" i="21"/>
  <c r="F21" i="21"/>
  <c r="G21" i="21"/>
  <c r="H21" i="21"/>
  <c r="I21" i="21"/>
  <c r="J21" i="21"/>
  <c r="K21" i="21"/>
  <c r="C23" i="21"/>
  <c r="D23" i="21"/>
  <c r="E23" i="21"/>
  <c r="F23" i="21"/>
  <c r="G23" i="21"/>
  <c r="H23" i="21"/>
  <c r="I23" i="21"/>
  <c r="J23" i="21"/>
  <c r="K23" i="21"/>
  <c r="L21" i="21" l="1"/>
  <c r="L23" i="21"/>
  <c r="C59" i="20"/>
  <c r="D59" i="20"/>
  <c r="E59" i="20"/>
  <c r="F59" i="20"/>
  <c r="G59" i="20"/>
  <c r="E6" i="19"/>
  <c r="E7" i="19"/>
  <c r="E8" i="19"/>
  <c r="E9" i="19"/>
  <c r="E10" i="19"/>
  <c r="E11" i="19"/>
  <c r="E12" i="19"/>
  <c r="E13" i="19"/>
  <c r="E14" i="19"/>
  <c r="E15" i="19"/>
  <c r="E16" i="19"/>
  <c r="E17" i="19"/>
  <c r="E18" i="19"/>
  <c r="E19" i="19"/>
  <c r="E20" i="19"/>
  <c r="E21" i="19"/>
  <c r="E22" i="19"/>
  <c r="C23" i="19"/>
  <c r="D23" i="19"/>
  <c r="E23" i="19" l="1"/>
  <c r="J12" i="17"/>
  <c r="J13" i="17"/>
  <c r="J14" i="17"/>
  <c r="J15" i="17"/>
  <c r="J16" i="17"/>
  <c r="J17" i="17"/>
  <c r="J18" i="17"/>
  <c r="J19" i="17"/>
  <c r="D20" i="17"/>
  <c r="E20" i="17"/>
  <c r="F20" i="17"/>
  <c r="G20" i="17"/>
  <c r="H20" i="17"/>
  <c r="I20" i="17"/>
  <c r="C66" i="16"/>
  <c r="D66" i="16"/>
  <c r="E66" i="16"/>
  <c r="F66" i="16"/>
  <c r="G66" i="16"/>
  <c r="H66" i="16"/>
  <c r="I66" i="16"/>
  <c r="J66" i="16"/>
  <c r="K66" i="16"/>
  <c r="L66" i="16"/>
  <c r="E77" i="16"/>
  <c r="E78" i="16" s="1"/>
  <c r="F77" i="16"/>
  <c r="F79" i="16" s="1"/>
  <c r="G77" i="16"/>
  <c r="G79" i="16" s="1"/>
  <c r="H77" i="16"/>
  <c r="H78" i="16" s="1"/>
  <c r="I77" i="16"/>
  <c r="I78" i="16" s="1"/>
  <c r="J77" i="16"/>
  <c r="J78" i="16" s="1"/>
  <c r="G78" i="16"/>
  <c r="E82" i="16"/>
  <c r="F82" i="16"/>
  <c r="G82" i="16"/>
  <c r="H82" i="16"/>
  <c r="I82" i="16"/>
  <c r="J82" i="16"/>
  <c r="E87" i="16"/>
  <c r="F87" i="16"/>
  <c r="G87" i="16"/>
  <c r="H87" i="16"/>
  <c r="I87" i="16"/>
  <c r="J87" i="16"/>
  <c r="E88" i="16"/>
  <c r="F88" i="16"/>
  <c r="G88" i="16"/>
  <c r="H88" i="16"/>
  <c r="J88" i="16"/>
  <c r="E90" i="16"/>
  <c r="F90" i="16"/>
  <c r="G90" i="16"/>
  <c r="H90" i="16"/>
  <c r="I90" i="16"/>
  <c r="J90" i="16"/>
  <c r="J20" i="17" l="1"/>
  <c r="G83" i="16"/>
  <c r="E79" i="16"/>
  <c r="I83" i="16"/>
  <c r="E83" i="16"/>
  <c r="H83" i="16"/>
  <c r="H79" i="16"/>
  <c r="J83" i="16"/>
  <c r="F83" i="16"/>
  <c r="J79" i="16"/>
  <c r="F78" i="16"/>
  <c r="I10" i="14"/>
  <c r="G10" i="14"/>
  <c r="I9" i="14"/>
  <c r="G9" i="14"/>
  <c r="I8" i="14"/>
  <c r="G8" i="14"/>
  <c r="E23" i="12" l="1"/>
  <c r="G23" i="12"/>
  <c r="E24" i="12"/>
  <c r="G24" i="12"/>
  <c r="E25" i="12"/>
  <c r="G25" i="12"/>
  <c r="E26" i="12"/>
  <c r="G26" i="12"/>
  <c r="E27" i="12"/>
  <c r="G27" i="12"/>
  <c r="E28" i="12"/>
  <c r="G28" i="12"/>
  <c r="E29" i="12"/>
  <c r="G29" i="12"/>
  <c r="E30" i="12"/>
  <c r="G30" i="12"/>
  <c r="E31" i="12"/>
  <c r="G31" i="12"/>
  <c r="E32" i="12"/>
  <c r="G32" i="12"/>
  <c r="E33" i="12"/>
  <c r="G33" i="12"/>
  <c r="E34" i="12"/>
  <c r="G34" i="12"/>
  <c r="E35" i="12"/>
  <c r="G35" i="12"/>
  <c r="E36" i="12"/>
  <c r="G36" i="12"/>
  <c r="E37" i="12"/>
  <c r="G37" i="12"/>
  <c r="G22" i="12" l="1"/>
  <c r="E22" i="12"/>
  <c r="I41" i="11" l="1"/>
  <c r="I40" i="11"/>
  <c r="I39" i="11"/>
  <c r="J29" i="11" l="1"/>
  <c r="I29" i="11"/>
  <c r="H28" i="11"/>
  <c r="O28" i="11" s="1"/>
  <c r="D28" i="11"/>
  <c r="M28" i="11" s="1"/>
  <c r="H27" i="11"/>
  <c r="D27" i="11"/>
  <c r="H26" i="11"/>
  <c r="D26" i="11"/>
  <c r="H25" i="11"/>
  <c r="D25" i="11"/>
  <c r="H24" i="11"/>
  <c r="D24" i="11"/>
  <c r="H23" i="11"/>
  <c r="D23" i="11"/>
  <c r="H22" i="11"/>
  <c r="D22" i="11"/>
  <c r="H21" i="11"/>
  <c r="D21" i="11"/>
  <c r="H20" i="11"/>
  <c r="D20" i="11"/>
  <c r="H19" i="11"/>
  <c r="D19" i="11"/>
  <c r="H18" i="11"/>
  <c r="D18" i="11"/>
  <c r="H17" i="11"/>
  <c r="D17" i="11"/>
  <c r="H16" i="11"/>
  <c r="D16" i="11"/>
  <c r="H15" i="11"/>
  <c r="D15" i="11"/>
  <c r="H14" i="11"/>
  <c r="O14" i="11" s="1"/>
  <c r="D14" i="11"/>
  <c r="H13" i="11"/>
  <c r="D13" i="11"/>
  <c r="H12" i="11"/>
  <c r="D12" i="11"/>
  <c r="H11" i="11"/>
  <c r="D11" i="11"/>
  <c r="H10" i="11"/>
  <c r="D10" i="11"/>
  <c r="H9" i="11"/>
  <c r="D9" i="11"/>
  <c r="K12" i="11" l="1"/>
  <c r="K20" i="11"/>
  <c r="K15" i="11"/>
  <c r="K19" i="11"/>
  <c r="D29" i="11"/>
  <c r="G16" i="11" s="1"/>
  <c r="K28" i="11"/>
  <c r="M14" i="11"/>
  <c r="N14" i="11" s="1"/>
  <c r="P28" i="11"/>
  <c r="H29" i="11"/>
  <c r="K24" i="11" s="1"/>
  <c r="O11" i="11"/>
  <c r="K11" i="11"/>
  <c r="P11" i="11"/>
  <c r="P14" i="11"/>
  <c r="O9" i="11"/>
  <c r="M9" i="11"/>
  <c r="M11" i="11"/>
  <c r="G18" i="11" l="1"/>
  <c r="G24" i="11"/>
  <c r="G28" i="11"/>
  <c r="G11" i="11"/>
  <c r="N11" i="11"/>
  <c r="K27" i="11"/>
  <c r="G21" i="11"/>
  <c r="G26" i="11"/>
  <c r="G10" i="11"/>
  <c r="G29" i="11"/>
  <c r="G19" i="11"/>
  <c r="G15" i="11"/>
  <c r="G23" i="11"/>
  <c r="G27" i="11"/>
  <c r="G17" i="11"/>
  <c r="N28" i="11"/>
  <c r="G14" i="11"/>
  <c r="G20" i="11"/>
  <c r="M29" i="11"/>
  <c r="N9" i="11"/>
  <c r="K13" i="11"/>
  <c r="K25" i="11"/>
  <c r="K14" i="11"/>
  <c r="K26" i="11"/>
  <c r="K17" i="11"/>
  <c r="K21" i="11"/>
  <c r="K29" i="11"/>
  <c r="K10" i="11"/>
  <c r="K18" i="11"/>
  <c r="K22" i="11"/>
  <c r="K9" i="11"/>
  <c r="G9" i="11"/>
  <c r="K23" i="11"/>
  <c r="G13" i="11"/>
  <c r="G22" i="11"/>
  <c r="G25" i="11"/>
  <c r="K16" i="11"/>
  <c r="G12" i="11"/>
  <c r="O29" i="11"/>
  <c r="P9" i="11"/>
  <c r="P29" i="11" s="1"/>
  <c r="N29" i="11" l="1"/>
  <c r="I26" i="9"/>
  <c r="J26" i="9" s="1"/>
  <c r="E26" i="9"/>
  <c r="I25" i="9"/>
  <c r="J25" i="9" s="1"/>
  <c r="E25" i="9"/>
  <c r="J24" i="9"/>
  <c r="E24" i="9"/>
  <c r="J23" i="9"/>
  <c r="E23" i="9"/>
  <c r="K24" i="9" l="1"/>
  <c r="K23" i="9"/>
  <c r="K25" i="9"/>
  <c r="K26" i="9"/>
  <c r="L5" i="7"/>
  <c r="J6" i="5"/>
</calcChain>
</file>

<file path=xl/sharedStrings.xml><?xml version="1.0" encoding="utf-8"?>
<sst xmlns="http://schemas.openxmlformats.org/spreadsheetml/2006/main" count="1669" uniqueCount="1173">
  <si>
    <t>栄区の主なデータ</t>
    <rPh sb="0" eb="2">
      <t>サカエク</t>
    </rPh>
    <rPh sb="3" eb="4">
      <t>オモ</t>
    </rPh>
    <phoneticPr fontId="4"/>
  </si>
  <si>
    <t>項目</t>
    <rPh sb="0" eb="2">
      <t>コウモク</t>
    </rPh>
    <phoneticPr fontId="7"/>
  </si>
  <si>
    <t>栄区</t>
    <rPh sb="0" eb="2">
      <t>サカエク</t>
    </rPh>
    <phoneticPr fontId="7"/>
  </si>
  <si>
    <t>横浜市</t>
    <rPh sb="0" eb="3">
      <t>ヨコハマシ</t>
    </rPh>
    <phoneticPr fontId="7"/>
  </si>
  <si>
    <t>単位</t>
    <rPh sb="0" eb="2">
      <t>タンイ</t>
    </rPh>
    <phoneticPr fontId="7"/>
  </si>
  <si>
    <t>データ基準日</t>
    <rPh sb="3" eb="6">
      <t>キジュンビ</t>
    </rPh>
    <phoneticPr fontId="7"/>
  </si>
  <si>
    <t>面積</t>
    <rPh sb="0" eb="2">
      <t>メンセキ</t>
    </rPh>
    <phoneticPr fontId="7"/>
  </si>
  <si>
    <t>総面積</t>
    <rPh sb="0" eb="3">
      <t>ソウメンセキ</t>
    </rPh>
    <phoneticPr fontId="7"/>
  </si>
  <si>
    <t>㎢</t>
    <phoneticPr fontId="7"/>
  </si>
  <si>
    <t>人口</t>
    <rPh sb="0" eb="2">
      <t>ジンコウ</t>
    </rPh>
    <phoneticPr fontId="7"/>
  </si>
  <si>
    <t>人</t>
    <rPh sb="0" eb="1">
      <t>ニン</t>
    </rPh>
    <phoneticPr fontId="7"/>
  </si>
  <si>
    <t>世帯数</t>
    <rPh sb="0" eb="3">
      <t>セタイスウ</t>
    </rPh>
    <phoneticPr fontId="7"/>
  </si>
  <si>
    <t>世帯</t>
    <rPh sb="0" eb="2">
      <t>セタイ</t>
    </rPh>
    <phoneticPr fontId="7"/>
  </si>
  <si>
    <t>人口密度</t>
    <rPh sb="0" eb="2">
      <t>ジンコウ</t>
    </rPh>
    <rPh sb="2" eb="4">
      <t>ミツド</t>
    </rPh>
    <phoneticPr fontId="7"/>
  </si>
  <si>
    <t>人/㎢</t>
    <rPh sb="0" eb="1">
      <t>ニン</t>
    </rPh>
    <phoneticPr fontId="7"/>
  </si>
  <si>
    <t>高齢者(６５歳以上）人口</t>
    <rPh sb="0" eb="3">
      <t>コウレイシャ</t>
    </rPh>
    <rPh sb="6" eb="9">
      <t>サイイジョウ</t>
    </rPh>
    <rPh sb="10" eb="12">
      <t>ジンコウ</t>
    </rPh>
    <phoneticPr fontId="7"/>
  </si>
  <si>
    <t>高齢化率</t>
    <rPh sb="0" eb="3">
      <t>コウレイカ</t>
    </rPh>
    <rPh sb="3" eb="4">
      <t>リツ</t>
    </rPh>
    <phoneticPr fontId="7"/>
  </si>
  <si>
    <t>％</t>
    <phoneticPr fontId="7"/>
  </si>
  <si>
    <t>昼夜間人口比率</t>
    <rPh sb="0" eb="1">
      <t>チュウ</t>
    </rPh>
    <rPh sb="1" eb="3">
      <t>ヤカン</t>
    </rPh>
    <rPh sb="3" eb="5">
      <t>ジンコウ</t>
    </rPh>
    <rPh sb="5" eb="7">
      <t>ヒリツ</t>
    </rPh>
    <phoneticPr fontId="7"/>
  </si>
  <si>
    <t>％</t>
    <phoneticPr fontId="7"/>
  </si>
  <si>
    <t>合計特殊出生率</t>
    <rPh sb="0" eb="2">
      <t>ゴウケイ</t>
    </rPh>
    <rPh sb="2" eb="4">
      <t>トクシュ</t>
    </rPh>
    <rPh sb="4" eb="6">
      <t>シュッショウ</t>
    </rPh>
    <rPh sb="6" eb="7">
      <t>リツ</t>
    </rPh>
    <phoneticPr fontId="7"/>
  </si>
  <si>
    <t>平成29年</t>
    <rPh sb="0" eb="2">
      <t>ヘイセイ</t>
    </rPh>
    <rPh sb="4" eb="5">
      <t>ネン</t>
    </rPh>
    <phoneticPr fontId="7"/>
  </si>
  <si>
    <t>産業</t>
    <rPh sb="0" eb="2">
      <t>サンギョウ</t>
    </rPh>
    <phoneticPr fontId="7"/>
  </si>
  <si>
    <t>事業所数</t>
    <rPh sb="0" eb="3">
      <t>ジギョウショ</t>
    </rPh>
    <rPh sb="3" eb="4">
      <t>スウ</t>
    </rPh>
    <phoneticPr fontId="7"/>
  </si>
  <si>
    <t>事業所</t>
    <rPh sb="0" eb="3">
      <t>ジギョウショ</t>
    </rPh>
    <phoneticPr fontId="7"/>
  </si>
  <si>
    <t>従業者数</t>
    <rPh sb="0" eb="1">
      <t>ジュウ</t>
    </rPh>
    <rPh sb="1" eb="4">
      <t>ギョウシャスウ</t>
    </rPh>
    <phoneticPr fontId="7"/>
  </si>
  <si>
    <t>工業</t>
    <rPh sb="0" eb="2">
      <t>コウギョウ</t>
    </rPh>
    <phoneticPr fontId="7"/>
  </si>
  <si>
    <t>商業</t>
    <rPh sb="0" eb="2">
      <t>ショウギョウ</t>
    </rPh>
    <phoneticPr fontId="7"/>
  </si>
  <si>
    <t>農業</t>
    <rPh sb="0" eb="2">
      <t>ノウギョウ</t>
    </rPh>
    <phoneticPr fontId="7"/>
  </si>
  <si>
    <t>農家数</t>
    <rPh sb="0" eb="2">
      <t>ノウカ</t>
    </rPh>
    <rPh sb="2" eb="3">
      <t>スウ</t>
    </rPh>
    <phoneticPr fontId="7"/>
  </si>
  <si>
    <t>戸</t>
    <rPh sb="0" eb="1">
      <t>コ</t>
    </rPh>
    <phoneticPr fontId="7"/>
  </si>
  <si>
    <t>経営耕地面積</t>
    <rPh sb="0" eb="2">
      <t>ケイエイ</t>
    </rPh>
    <rPh sb="2" eb="4">
      <t>コウチ</t>
    </rPh>
    <rPh sb="4" eb="6">
      <t>メンセキ</t>
    </rPh>
    <phoneticPr fontId="7"/>
  </si>
  <si>
    <t>ａ</t>
    <phoneticPr fontId="7"/>
  </si>
  <si>
    <t>保育</t>
    <rPh sb="0" eb="2">
      <t>ホイク</t>
    </rPh>
    <phoneticPr fontId="7"/>
  </si>
  <si>
    <t>保育施設数</t>
    <rPh sb="0" eb="2">
      <t>ホイク</t>
    </rPh>
    <rPh sb="2" eb="4">
      <t>シセツ</t>
    </rPh>
    <rPh sb="4" eb="5">
      <t>スウ</t>
    </rPh>
    <phoneticPr fontId="7"/>
  </si>
  <si>
    <t>所</t>
    <rPh sb="0" eb="1">
      <t>ショ</t>
    </rPh>
    <phoneticPr fontId="7"/>
  </si>
  <si>
    <t>平成30年</t>
    <rPh sb="0" eb="2">
      <t>ヘイセイ</t>
    </rPh>
    <rPh sb="4" eb="5">
      <t>ネン</t>
    </rPh>
    <phoneticPr fontId="7"/>
  </si>
  <si>
    <t>利用児童数</t>
    <rPh sb="0" eb="2">
      <t>リヨウ</t>
    </rPh>
    <rPh sb="2" eb="4">
      <t>ジドウ</t>
    </rPh>
    <rPh sb="4" eb="5">
      <t>スウ</t>
    </rPh>
    <phoneticPr fontId="7"/>
  </si>
  <si>
    <t>教育</t>
    <rPh sb="0" eb="2">
      <t>キョウイク</t>
    </rPh>
    <phoneticPr fontId="7"/>
  </si>
  <si>
    <t>幼稚園園数</t>
    <rPh sb="0" eb="3">
      <t>ヨウチエン</t>
    </rPh>
    <rPh sb="3" eb="4">
      <t>エン</t>
    </rPh>
    <rPh sb="4" eb="5">
      <t>スウ</t>
    </rPh>
    <phoneticPr fontId="7"/>
  </si>
  <si>
    <t>園</t>
    <rPh sb="0" eb="1">
      <t>エン</t>
    </rPh>
    <phoneticPr fontId="7"/>
  </si>
  <si>
    <t>幼稚園在園者数</t>
    <rPh sb="0" eb="3">
      <t>ヨウチエン</t>
    </rPh>
    <rPh sb="3" eb="5">
      <t>ザイエン</t>
    </rPh>
    <rPh sb="5" eb="6">
      <t>シャ</t>
    </rPh>
    <rPh sb="6" eb="7">
      <t>スウ</t>
    </rPh>
    <phoneticPr fontId="7"/>
  </si>
  <si>
    <t>認定こども園園数</t>
    <rPh sb="0" eb="2">
      <t>ニンテイ</t>
    </rPh>
    <rPh sb="5" eb="6">
      <t>エン</t>
    </rPh>
    <rPh sb="6" eb="7">
      <t>エン</t>
    </rPh>
    <rPh sb="7" eb="8">
      <t>スウ</t>
    </rPh>
    <phoneticPr fontId="7"/>
  </si>
  <si>
    <t>認定こども園在園者数</t>
    <rPh sb="0" eb="2">
      <t>ニンテイ</t>
    </rPh>
    <rPh sb="5" eb="6">
      <t>エン</t>
    </rPh>
    <rPh sb="6" eb="8">
      <t>ザイエン</t>
    </rPh>
    <rPh sb="8" eb="9">
      <t>シャ</t>
    </rPh>
    <rPh sb="9" eb="10">
      <t>スウ</t>
    </rPh>
    <phoneticPr fontId="7"/>
  </si>
  <si>
    <t>小学校校数</t>
    <rPh sb="0" eb="3">
      <t>ショウガッコウ</t>
    </rPh>
    <rPh sb="3" eb="4">
      <t>コウ</t>
    </rPh>
    <rPh sb="4" eb="5">
      <t>スウ</t>
    </rPh>
    <phoneticPr fontId="7"/>
  </si>
  <si>
    <t>校</t>
    <rPh sb="0" eb="1">
      <t>コウ</t>
    </rPh>
    <phoneticPr fontId="7"/>
  </si>
  <si>
    <t>小学校児童数</t>
    <rPh sb="0" eb="3">
      <t>ショウガッコウ</t>
    </rPh>
    <rPh sb="3" eb="5">
      <t>ジドウ</t>
    </rPh>
    <rPh sb="5" eb="6">
      <t>スウ</t>
    </rPh>
    <phoneticPr fontId="7"/>
  </si>
  <si>
    <t>中学校校数</t>
    <rPh sb="0" eb="3">
      <t>チュウガッコウ</t>
    </rPh>
    <rPh sb="3" eb="5">
      <t>コウスウ</t>
    </rPh>
    <phoneticPr fontId="7"/>
  </si>
  <si>
    <t>中学校生徒数</t>
    <rPh sb="0" eb="3">
      <t>チュウガッコウ</t>
    </rPh>
    <rPh sb="3" eb="6">
      <t>セイトスウ</t>
    </rPh>
    <phoneticPr fontId="7"/>
  </si>
  <si>
    <t>高等学校校数</t>
    <rPh sb="0" eb="2">
      <t>コウトウ</t>
    </rPh>
    <rPh sb="2" eb="4">
      <t>ガッコウ</t>
    </rPh>
    <rPh sb="4" eb="6">
      <t>コウスウ</t>
    </rPh>
    <phoneticPr fontId="7"/>
  </si>
  <si>
    <t>高等学校生徒数</t>
    <rPh sb="0" eb="2">
      <t>コウトウ</t>
    </rPh>
    <rPh sb="2" eb="4">
      <t>ガッコウ</t>
    </rPh>
    <rPh sb="4" eb="7">
      <t>セイトスウ</t>
    </rPh>
    <phoneticPr fontId="7"/>
  </si>
  <si>
    <t>特別支援学校校数</t>
    <rPh sb="0" eb="2">
      <t>トクベツ</t>
    </rPh>
    <rPh sb="2" eb="4">
      <t>シエン</t>
    </rPh>
    <rPh sb="4" eb="6">
      <t>ガッコウ</t>
    </rPh>
    <rPh sb="6" eb="7">
      <t>コウ</t>
    </rPh>
    <rPh sb="7" eb="8">
      <t>スウ</t>
    </rPh>
    <phoneticPr fontId="7"/>
  </si>
  <si>
    <t>特別支援学校生徒数</t>
    <rPh sb="0" eb="2">
      <t>トクベツ</t>
    </rPh>
    <rPh sb="2" eb="4">
      <t>シエン</t>
    </rPh>
    <rPh sb="4" eb="6">
      <t>ガッコウ</t>
    </rPh>
    <rPh sb="6" eb="9">
      <t>セイトスウ</t>
    </rPh>
    <phoneticPr fontId="7"/>
  </si>
  <si>
    <t>公園・緑</t>
    <rPh sb="0" eb="2">
      <t>コウエン</t>
    </rPh>
    <rPh sb="3" eb="4">
      <t>ミドリ</t>
    </rPh>
    <phoneticPr fontId="7"/>
  </si>
  <si>
    <t>公園数</t>
    <rPh sb="0" eb="2">
      <t>コウエン</t>
    </rPh>
    <rPh sb="2" eb="3">
      <t>スウ</t>
    </rPh>
    <phoneticPr fontId="7"/>
  </si>
  <si>
    <t>か所</t>
    <rPh sb="1" eb="2">
      <t>トコロ</t>
    </rPh>
    <phoneticPr fontId="7"/>
  </si>
  <si>
    <t>公園面積</t>
    <rPh sb="0" eb="2">
      <t>コウエン</t>
    </rPh>
    <rPh sb="2" eb="4">
      <t>メンセキ</t>
    </rPh>
    <phoneticPr fontId="7"/>
  </si>
  <si>
    <t>ｈａ</t>
    <phoneticPr fontId="7"/>
  </si>
  <si>
    <t>一人当たりの公園面積</t>
    <rPh sb="0" eb="2">
      <t>ヒトリ</t>
    </rPh>
    <rPh sb="2" eb="3">
      <t>ア</t>
    </rPh>
    <rPh sb="6" eb="8">
      <t>コウエン</t>
    </rPh>
    <rPh sb="8" eb="10">
      <t>メンセキ</t>
    </rPh>
    <phoneticPr fontId="7"/>
  </si>
  <si>
    <t>㎡</t>
    <phoneticPr fontId="7"/>
  </si>
  <si>
    <t>医療</t>
    <rPh sb="0" eb="2">
      <t>イリョウ</t>
    </rPh>
    <phoneticPr fontId="7"/>
  </si>
  <si>
    <t>病院</t>
    <rPh sb="0" eb="2">
      <t>ビョウイン</t>
    </rPh>
    <phoneticPr fontId="7"/>
  </si>
  <si>
    <t>一般診察所</t>
    <rPh sb="0" eb="2">
      <t>イッパン</t>
    </rPh>
    <rPh sb="2" eb="4">
      <t>シンサツ</t>
    </rPh>
    <rPh sb="4" eb="5">
      <t>ジョ</t>
    </rPh>
    <phoneticPr fontId="7"/>
  </si>
  <si>
    <t>歯科診察所</t>
    <rPh sb="0" eb="2">
      <t>シカ</t>
    </rPh>
    <rPh sb="2" eb="4">
      <t>シンサツ</t>
    </rPh>
    <rPh sb="4" eb="5">
      <t>ジョ</t>
    </rPh>
    <phoneticPr fontId="7"/>
  </si>
  <si>
    <t>人口</t>
    <rPh sb="0" eb="2">
      <t>ジンコウ</t>
    </rPh>
    <phoneticPr fontId="4"/>
  </si>
  <si>
    <t>世帯数
（世帯）</t>
    <rPh sb="0" eb="3">
      <t>セタイスウ</t>
    </rPh>
    <rPh sb="5" eb="7">
      <t>セタイ</t>
    </rPh>
    <phoneticPr fontId="13"/>
  </si>
  <si>
    <t>人　　　口</t>
    <rPh sb="0" eb="1">
      <t>ヒト</t>
    </rPh>
    <rPh sb="4" eb="5">
      <t>クチ</t>
    </rPh>
    <phoneticPr fontId="13"/>
  </si>
  <si>
    <t>１世帯当たり
人員</t>
    <rPh sb="1" eb="3">
      <t>セタイ</t>
    </rPh>
    <rPh sb="3" eb="4">
      <t>ア</t>
    </rPh>
    <rPh sb="7" eb="9">
      <t>ジンイン</t>
    </rPh>
    <phoneticPr fontId="13"/>
  </si>
  <si>
    <t>人口密度
（人／k㎡）</t>
    <rPh sb="0" eb="2">
      <t>ジンコウ</t>
    </rPh>
    <rPh sb="2" eb="4">
      <t>ミツド</t>
    </rPh>
    <rPh sb="6" eb="7">
      <t>ニン</t>
    </rPh>
    <phoneticPr fontId="13"/>
  </si>
  <si>
    <t>総数（人）</t>
    <rPh sb="0" eb="2">
      <t>ソウスウ</t>
    </rPh>
    <rPh sb="3" eb="4">
      <t>ヒト</t>
    </rPh>
    <phoneticPr fontId="13"/>
  </si>
  <si>
    <t>男（人）</t>
    <rPh sb="0" eb="1">
      <t>オトコ</t>
    </rPh>
    <rPh sb="2" eb="3">
      <t>ニン</t>
    </rPh>
    <phoneticPr fontId="13"/>
  </si>
  <si>
    <t>女（人）</t>
    <rPh sb="0" eb="1">
      <t>オンナ</t>
    </rPh>
    <rPh sb="2" eb="3">
      <t>ニン</t>
    </rPh>
    <phoneticPr fontId="13"/>
  </si>
  <si>
    <t>神奈川県</t>
    <rPh sb="0" eb="4">
      <t>カナガワケン</t>
    </rPh>
    <phoneticPr fontId="13"/>
  </si>
  <si>
    <t>横浜市</t>
    <rPh sb="0" eb="3">
      <t>ヨコハマシ</t>
    </rPh>
    <phoneticPr fontId="13"/>
  </si>
  <si>
    <t>栄区</t>
    <rPh sb="0" eb="2">
      <t>サカエク</t>
    </rPh>
    <phoneticPr fontId="13"/>
  </si>
  <si>
    <t>資料：横浜市人口ニュース、神奈川県の人口と世帯</t>
    <rPh sb="0" eb="2">
      <t>シリョウ</t>
    </rPh>
    <rPh sb="3" eb="6">
      <t>ヨコハマシ</t>
    </rPh>
    <rPh sb="6" eb="8">
      <t>ジンコウ</t>
    </rPh>
    <rPh sb="13" eb="17">
      <t>カナガワケン</t>
    </rPh>
    <rPh sb="18" eb="20">
      <t>ジンコウ</t>
    </rPh>
    <rPh sb="21" eb="23">
      <t>セタイ</t>
    </rPh>
    <phoneticPr fontId="13"/>
  </si>
  <si>
    <t>栄人口</t>
    <rPh sb="0" eb="1">
      <t>サカエ</t>
    </rPh>
    <rPh sb="1" eb="3">
      <t>ジンコウ</t>
    </rPh>
    <phoneticPr fontId="7"/>
  </si>
  <si>
    <t>栄世帯数</t>
    <rPh sb="0" eb="1">
      <t>サカエ</t>
    </rPh>
    <rPh sb="1" eb="4">
      <t>セタイスウ</t>
    </rPh>
    <phoneticPr fontId="7"/>
  </si>
  <si>
    <t>人口/世帯数</t>
    <rPh sb="0" eb="2">
      <t>ジンコウ</t>
    </rPh>
    <rPh sb="3" eb="6">
      <t>セタイスウ</t>
    </rPh>
    <phoneticPr fontId="7"/>
  </si>
  <si>
    <t>資料：国勢調査</t>
  </si>
  <si>
    <t>総数</t>
  </si>
  <si>
    <t>中国</t>
  </si>
  <si>
    <t>韓国</t>
  </si>
  <si>
    <t>ベトナム</t>
    <phoneticPr fontId="7"/>
  </si>
  <si>
    <t>フィリピン</t>
    <phoneticPr fontId="7"/>
  </si>
  <si>
    <t>米国</t>
  </si>
  <si>
    <t>その他</t>
    <rPh sb="2" eb="3">
      <t>タ</t>
    </rPh>
    <phoneticPr fontId="7"/>
  </si>
  <si>
    <t>フィリピン</t>
  </si>
  <si>
    <t>ベトナム</t>
  </si>
  <si>
    <t>ネパール</t>
  </si>
  <si>
    <t>栄区の人口</t>
    <rPh sb="0" eb="1">
      <t>サカエ</t>
    </rPh>
    <rPh sb="3" eb="5">
      <t>ジンコウ</t>
    </rPh>
    <phoneticPr fontId="13"/>
  </si>
  <si>
    <t>栄区の人口は119,664人で横浜市の人口の3.2%、神奈川県の人口の1.3%となっています。</t>
    <rPh sb="0" eb="2">
      <t>サカエク</t>
    </rPh>
    <rPh sb="3" eb="5">
      <t>ジンコウ</t>
    </rPh>
    <rPh sb="13" eb="14">
      <t>ニン</t>
    </rPh>
    <rPh sb="15" eb="18">
      <t>ヨコハマシ</t>
    </rPh>
    <rPh sb="19" eb="21">
      <t>ジンコウ</t>
    </rPh>
    <rPh sb="27" eb="31">
      <t>カナガワケン</t>
    </rPh>
    <rPh sb="32" eb="34">
      <t>ジンコウ</t>
    </rPh>
    <phoneticPr fontId="7"/>
  </si>
  <si>
    <t>１世帯当たりの人員は2.33人で市や県の数値を上回っています。</t>
    <rPh sb="1" eb="3">
      <t>セタイ</t>
    </rPh>
    <rPh sb="3" eb="4">
      <t>ア</t>
    </rPh>
    <rPh sb="7" eb="9">
      <t>ジンイン</t>
    </rPh>
    <rPh sb="14" eb="15">
      <t>ニン</t>
    </rPh>
    <rPh sb="16" eb="17">
      <t>シ</t>
    </rPh>
    <rPh sb="18" eb="19">
      <t>ケン</t>
    </rPh>
    <rPh sb="20" eb="22">
      <t>スウチ</t>
    </rPh>
    <rPh sb="23" eb="25">
      <t>ウワマワ</t>
    </rPh>
    <phoneticPr fontId="7"/>
  </si>
  <si>
    <t>栄区の人口と世帯数の推移</t>
    <rPh sb="0" eb="2">
      <t>サカエク</t>
    </rPh>
    <rPh sb="3" eb="5">
      <t>ジンコウ</t>
    </rPh>
    <rPh sb="6" eb="9">
      <t>セタイスウ</t>
    </rPh>
    <rPh sb="10" eb="12">
      <t>スイイ</t>
    </rPh>
    <phoneticPr fontId="7"/>
  </si>
  <si>
    <t>栄区の人口は分区当時から12万人前後で推移していますが、世帯数は増加を続けています。</t>
    <rPh sb="0" eb="2">
      <t>サカエク</t>
    </rPh>
    <rPh sb="3" eb="5">
      <t>ジンコウ</t>
    </rPh>
    <rPh sb="6" eb="7">
      <t>ゾウブン</t>
    </rPh>
    <rPh sb="7" eb="8">
      <t>ク</t>
    </rPh>
    <rPh sb="8" eb="10">
      <t>トウジ</t>
    </rPh>
    <rPh sb="19" eb="21">
      <t>スイイ</t>
    </rPh>
    <rPh sb="28" eb="31">
      <t>セタイスウ</t>
    </rPh>
    <rPh sb="32" eb="34">
      <t>ゾウカ</t>
    </rPh>
    <rPh sb="35" eb="36">
      <t>ツヅ</t>
    </rPh>
    <phoneticPr fontId="7"/>
  </si>
  <si>
    <t>令和元年11月１日現在</t>
    <rPh sb="0" eb="2">
      <t>レイワ</t>
    </rPh>
    <rPh sb="2" eb="4">
      <t>ガンネン</t>
    </rPh>
    <phoneticPr fontId="7"/>
  </si>
  <si>
    <t xml:space="preserve">各年10月１日現在（ただし昭和61年は12月１日現在）
</t>
    <phoneticPr fontId="7"/>
  </si>
  <si>
    <t>昭和　61</t>
    <rPh sb="0" eb="2">
      <t>ショウワ</t>
    </rPh>
    <phoneticPr fontId="7"/>
  </si>
  <si>
    <t>平成　  2</t>
    <rPh sb="0" eb="2">
      <t>ヘイセイ</t>
    </rPh>
    <phoneticPr fontId="7"/>
  </si>
  <si>
    <t>外国人住民人口</t>
    <rPh sb="0" eb="2">
      <t>ガイコク</t>
    </rPh>
    <rPh sb="2" eb="3">
      <t>ジン</t>
    </rPh>
    <rPh sb="3" eb="5">
      <t>ジュウミン</t>
    </rPh>
    <rPh sb="5" eb="7">
      <t>ジンコウ</t>
    </rPh>
    <phoneticPr fontId="7"/>
  </si>
  <si>
    <t>栄区も横浜市も、一番多いのは中国、２番目が韓国となっています。</t>
    <rPh sb="0" eb="2">
      <t>サカエク</t>
    </rPh>
    <rPh sb="3" eb="6">
      <t>ヨコハマシ</t>
    </rPh>
    <rPh sb="8" eb="10">
      <t>イチバン</t>
    </rPh>
    <rPh sb="10" eb="11">
      <t>オオ</t>
    </rPh>
    <rPh sb="14" eb="16">
      <t>チュウゴク</t>
    </rPh>
    <rPh sb="18" eb="20">
      <t>バンメ</t>
    </rPh>
    <rPh sb="21" eb="23">
      <t>カンコク</t>
    </rPh>
    <phoneticPr fontId="7"/>
  </si>
  <si>
    <t>栄区</t>
    <phoneticPr fontId="7"/>
  </si>
  <si>
    <t>横浜市</t>
    <phoneticPr fontId="7"/>
  </si>
  <si>
    <t>令和元年10月31日現在</t>
  </si>
  <si>
    <t>資料：横浜市区別外国人人口</t>
    <phoneticPr fontId="7"/>
  </si>
  <si>
    <t>年齢</t>
    <rPh sb="0" eb="2">
      <t>ネンレイ</t>
    </rPh>
    <phoneticPr fontId="13"/>
  </si>
  <si>
    <t>総数</t>
    <rPh sb="0" eb="2">
      <t>ソウスウ</t>
    </rPh>
    <phoneticPr fontId="13"/>
  </si>
  <si>
    <t>男</t>
    <rPh sb="0" eb="1">
      <t>オトコ</t>
    </rPh>
    <phoneticPr fontId="13"/>
  </si>
  <si>
    <t>女</t>
    <rPh sb="0" eb="1">
      <t>オンナ</t>
    </rPh>
    <phoneticPr fontId="13"/>
  </si>
  <si>
    <t>0～4歳</t>
    <rPh sb="3" eb="4">
      <t>サイ</t>
    </rPh>
    <phoneticPr fontId="13"/>
  </si>
  <si>
    <t>40～44歳</t>
    <rPh sb="5" eb="6">
      <t>サイ</t>
    </rPh>
    <phoneticPr fontId="13"/>
  </si>
  <si>
    <t>80～84歳</t>
    <rPh sb="5" eb="6">
      <t>サイ</t>
    </rPh>
    <phoneticPr fontId="13"/>
  </si>
  <si>
    <t>０</t>
  </si>
  <si>
    <t>４０</t>
  </si>
  <si>
    <t>８０</t>
  </si>
  <si>
    <t>１</t>
  </si>
  <si>
    <t>４１</t>
  </si>
  <si>
    <t>８１</t>
  </si>
  <si>
    <t>２</t>
  </si>
  <si>
    <t>４２</t>
  </si>
  <si>
    <t>８２</t>
  </si>
  <si>
    <t>３</t>
  </si>
  <si>
    <t>４３</t>
  </si>
  <si>
    <t>８３</t>
  </si>
  <si>
    <t>４</t>
  </si>
  <si>
    <t>４４</t>
  </si>
  <si>
    <t>８４</t>
  </si>
  <si>
    <t>5～9歳</t>
    <rPh sb="3" eb="4">
      <t>サイ</t>
    </rPh>
    <phoneticPr fontId="13"/>
  </si>
  <si>
    <t>45～49歳</t>
    <rPh sb="5" eb="6">
      <t>サイ</t>
    </rPh>
    <phoneticPr fontId="13"/>
  </si>
  <si>
    <t>85～89歳</t>
    <rPh sb="5" eb="6">
      <t>サイ</t>
    </rPh>
    <phoneticPr fontId="13"/>
  </si>
  <si>
    <t>５</t>
  </si>
  <si>
    <t>４５</t>
  </si>
  <si>
    <t>８５</t>
  </si>
  <si>
    <t>６</t>
  </si>
  <si>
    <t>４６</t>
  </si>
  <si>
    <t>８６</t>
  </si>
  <si>
    <t>７</t>
  </si>
  <si>
    <t>４７</t>
  </si>
  <si>
    <t>８７</t>
  </si>
  <si>
    <t>８</t>
  </si>
  <si>
    <t>４８</t>
  </si>
  <si>
    <t>８８</t>
  </si>
  <si>
    <t>９</t>
  </si>
  <si>
    <t>４９</t>
  </si>
  <si>
    <t>８９</t>
  </si>
  <si>
    <t>10～14歳</t>
    <rPh sb="5" eb="6">
      <t>サイ</t>
    </rPh>
    <phoneticPr fontId="13"/>
  </si>
  <si>
    <t>50～54歳</t>
    <rPh sb="5" eb="6">
      <t>サイ</t>
    </rPh>
    <phoneticPr fontId="13"/>
  </si>
  <si>
    <t>90～94歳</t>
    <rPh sb="5" eb="6">
      <t>サイ</t>
    </rPh>
    <phoneticPr fontId="13"/>
  </si>
  <si>
    <t>１０</t>
  </si>
  <si>
    <t>５０</t>
  </si>
  <si>
    <t>９０</t>
  </si>
  <si>
    <t>１１</t>
  </si>
  <si>
    <t>５１</t>
  </si>
  <si>
    <t>９１</t>
  </si>
  <si>
    <t>１２</t>
  </si>
  <si>
    <t>５２</t>
  </si>
  <si>
    <t>９２</t>
  </si>
  <si>
    <t>１３</t>
  </si>
  <si>
    <t>５３</t>
  </si>
  <si>
    <t>９３</t>
  </si>
  <si>
    <t>１４</t>
  </si>
  <si>
    <t>５４</t>
  </si>
  <si>
    <t>９４</t>
  </si>
  <si>
    <t>15～19歳</t>
    <rPh sb="5" eb="6">
      <t>サイ</t>
    </rPh>
    <phoneticPr fontId="13"/>
  </si>
  <si>
    <t>55～59歳</t>
    <rPh sb="5" eb="6">
      <t>サイ</t>
    </rPh>
    <phoneticPr fontId="13"/>
  </si>
  <si>
    <t>95～99歳</t>
    <rPh sb="5" eb="6">
      <t>サイ</t>
    </rPh>
    <phoneticPr fontId="13"/>
  </si>
  <si>
    <t>１５</t>
  </si>
  <si>
    <t>５５</t>
  </si>
  <si>
    <t>９５</t>
  </si>
  <si>
    <t>１６</t>
  </si>
  <si>
    <t>５６</t>
  </si>
  <si>
    <t>９６</t>
  </si>
  <si>
    <t>１７</t>
  </si>
  <si>
    <t>５７</t>
  </si>
  <si>
    <t>９７</t>
  </si>
  <si>
    <t>１８</t>
  </si>
  <si>
    <t>５８</t>
  </si>
  <si>
    <t>９８</t>
  </si>
  <si>
    <t>１９</t>
  </si>
  <si>
    <t>５９</t>
  </si>
  <si>
    <t>９９</t>
  </si>
  <si>
    <t>20～24歳</t>
    <rPh sb="5" eb="6">
      <t>サイ</t>
    </rPh>
    <phoneticPr fontId="13"/>
  </si>
  <si>
    <t>60～64歳</t>
    <rPh sb="5" eb="6">
      <t>サイ</t>
    </rPh>
    <phoneticPr fontId="13"/>
  </si>
  <si>
    <t>100歳以上</t>
    <rPh sb="3" eb="4">
      <t>サイ</t>
    </rPh>
    <rPh sb="4" eb="6">
      <t>イジョウ</t>
    </rPh>
    <phoneticPr fontId="13"/>
  </si>
  <si>
    <t>２０</t>
  </si>
  <si>
    <t>６０</t>
  </si>
  <si>
    <t>２１</t>
  </si>
  <si>
    <t>６１</t>
  </si>
  <si>
    <t>２２</t>
  </si>
  <si>
    <t>６２</t>
  </si>
  <si>
    <t>２３</t>
  </si>
  <si>
    <t>６３</t>
  </si>
  <si>
    <t>２４</t>
  </si>
  <si>
    <t>６４</t>
  </si>
  <si>
    <t>25～29歳</t>
    <rPh sb="5" eb="6">
      <t>サイ</t>
    </rPh>
    <phoneticPr fontId="13"/>
  </si>
  <si>
    <t>65～69歳</t>
    <rPh sb="5" eb="6">
      <t>サイ</t>
    </rPh>
    <phoneticPr fontId="13"/>
  </si>
  <si>
    <t>総　数</t>
    <rPh sb="0" eb="1">
      <t>フサ</t>
    </rPh>
    <rPh sb="2" eb="3">
      <t>カズ</t>
    </rPh>
    <phoneticPr fontId="13"/>
  </si>
  <si>
    <t>２５</t>
  </si>
  <si>
    <t>６５</t>
  </si>
  <si>
    <t>１５歳未満</t>
    <rPh sb="2" eb="3">
      <t>サイ</t>
    </rPh>
    <rPh sb="3" eb="5">
      <t>ミマン</t>
    </rPh>
    <phoneticPr fontId="13"/>
  </si>
  <si>
    <t>２６</t>
  </si>
  <si>
    <t>６６</t>
  </si>
  <si>
    <t>１５～６４歳</t>
    <rPh sb="5" eb="6">
      <t>サイ</t>
    </rPh>
    <phoneticPr fontId="13"/>
  </si>
  <si>
    <t>２７</t>
  </si>
  <si>
    <t>６７</t>
  </si>
  <si>
    <t>６５歳以上</t>
    <rPh sb="2" eb="3">
      <t>サイ</t>
    </rPh>
    <rPh sb="3" eb="5">
      <t>イジョウ</t>
    </rPh>
    <phoneticPr fontId="13"/>
  </si>
  <si>
    <t>２８</t>
  </si>
  <si>
    <t>６８</t>
  </si>
  <si>
    <t>６５～７４歳</t>
    <rPh sb="5" eb="6">
      <t>サイ</t>
    </rPh>
    <phoneticPr fontId="13"/>
  </si>
  <si>
    <t>２９</t>
  </si>
  <si>
    <t>６９</t>
  </si>
  <si>
    <t>７５歳以上</t>
    <rPh sb="2" eb="3">
      <t>サイ</t>
    </rPh>
    <rPh sb="3" eb="5">
      <t>イジョウ</t>
    </rPh>
    <phoneticPr fontId="13"/>
  </si>
  <si>
    <t>30～34歳</t>
    <rPh sb="5" eb="6">
      <t>サイ</t>
    </rPh>
    <phoneticPr fontId="13"/>
  </si>
  <si>
    <t>70～74歳</t>
    <rPh sb="5" eb="6">
      <t>サイ</t>
    </rPh>
    <phoneticPr fontId="13"/>
  </si>
  <si>
    <t>３０</t>
  </si>
  <si>
    <t>７０</t>
  </si>
  <si>
    <t>年齢別割合</t>
    <rPh sb="0" eb="2">
      <t>ネンレイ</t>
    </rPh>
    <rPh sb="2" eb="3">
      <t>ベツ</t>
    </rPh>
    <rPh sb="3" eb="5">
      <t>ワリアイ</t>
    </rPh>
    <phoneticPr fontId="13"/>
  </si>
  <si>
    <t>（単位：％）</t>
    <rPh sb="1" eb="3">
      <t>タンイ</t>
    </rPh>
    <phoneticPr fontId="13"/>
  </si>
  <si>
    <t>３１</t>
  </si>
  <si>
    <t>７１</t>
  </si>
  <si>
    <t>３２</t>
  </si>
  <si>
    <t>７２</t>
  </si>
  <si>
    <t>３３</t>
  </si>
  <si>
    <t>７３</t>
  </si>
  <si>
    <t>３４</t>
  </si>
  <si>
    <t>７４</t>
  </si>
  <si>
    <t>35～39歳</t>
    <rPh sb="5" eb="6">
      <t>サイ</t>
    </rPh>
    <phoneticPr fontId="13"/>
  </si>
  <si>
    <t>75～79歳</t>
    <rPh sb="5" eb="6">
      <t>サイ</t>
    </rPh>
    <phoneticPr fontId="13"/>
  </si>
  <si>
    <t>３５</t>
  </si>
  <si>
    <t>７５</t>
  </si>
  <si>
    <t>（単位：歳）</t>
    <rPh sb="1" eb="3">
      <t>タンイ</t>
    </rPh>
    <rPh sb="4" eb="5">
      <t>サイ</t>
    </rPh>
    <phoneticPr fontId="13"/>
  </si>
  <si>
    <t>３６</t>
  </si>
  <si>
    <t>７６</t>
  </si>
  <si>
    <t>平均年齢</t>
    <rPh sb="0" eb="2">
      <t>ヘイキン</t>
    </rPh>
    <rPh sb="2" eb="4">
      <t>ネンレイ</t>
    </rPh>
    <phoneticPr fontId="13"/>
  </si>
  <si>
    <t>３７</t>
  </si>
  <si>
    <t>７７</t>
  </si>
  <si>
    <t>３８</t>
  </si>
  <si>
    <t>７８</t>
  </si>
  <si>
    <t>３９</t>
  </si>
  <si>
    <t>７９</t>
  </si>
  <si>
    <t>※この表の数値は、住民基本台帳によるものです。　</t>
    <rPh sb="3" eb="4">
      <t>ヒョウ</t>
    </rPh>
    <rPh sb="5" eb="7">
      <t>スウチ</t>
    </rPh>
    <rPh sb="9" eb="11">
      <t>ジュウミン</t>
    </rPh>
    <rPh sb="11" eb="13">
      <t>キホン</t>
    </rPh>
    <rPh sb="13" eb="15">
      <t>ダイチョウ</t>
    </rPh>
    <phoneticPr fontId="13"/>
  </si>
  <si>
    <t>資料：政策局統計情報課</t>
    <rPh sb="0" eb="2">
      <t>シリョウ</t>
    </rPh>
    <rPh sb="3" eb="5">
      <t>セイサク</t>
    </rPh>
    <rPh sb="5" eb="6">
      <t>キョク</t>
    </rPh>
    <rPh sb="6" eb="8">
      <t>トウケイ</t>
    </rPh>
    <rPh sb="8" eb="11">
      <t>ジョウホウカ</t>
    </rPh>
    <phoneticPr fontId="13"/>
  </si>
  <si>
    <t>令和元年９月30日現在</t>
    <phoneticPr fontId="4"/>
  </si>
  <si>
    <t>区内年齢別人口</t>
    <rPh sb="0" eb="2">
      <t>クナイ</t>
    </rPh>
    <rPh sb="2" eb="4">
      <t>ネンレイ</t>
    </rPh>
    <rPh sb="4" eb="5">
      <t>ベツ</t>
    </rPh>
    <rPh sb="5" eb="7">
      <t>ジンコウ</t>
    </rPh>
    <phoneticPr fontId="13"/>
  </si>
  <si>
    <t>（再掲）人口</t>
    <rPh sb="1" eb="3">
      <t>サイケイ</t>
    </rPh>
    <rPh sb="4" eb="6">
      <t>ジンコウ</t>
    </rPh>
    <phoneticPr fontId="13"/>
  </si>
  <si>
    <t>町別人口・世帯の状況</t>
    <rPh sb="0" eb="1">
      <t>マチ</t>
    </rPh>
    <rPh sb="1" eb="2">
      <t>ベツ</t>
    </rPh>
    <rPh sb="2" eb="4">
      <t>ジンコウ</t>
    </rPh>
    <rPh sb="5" eb="7">
      <t>セタイ</t>
    </rPh>
    <rPh sb="8" eb="10">
      <t>ジョウキョウ</t>
    </rPh>
    <phoneticPr fontId="13"/>
  </si>
  <si>
    <t>町名</t>
    <rPh sb="0" eb="2">
      <t>チョウメイ</t>
    </rPh>
    <phoneticPr fontId="13"/>
  </si>
  <si>
    <t>世帯数</t>
    <rPh sb="0" eb="2">
      <t>セタイ</t>
    </rPh>
    <rPh sb="2" eb="3">
      <t>スウ</t>
    </rPh>
    <phoneticPr fontId="13"/>
  </si>
  <si>
    <t>人口</t>
    <rPh sb="0" eb="2">
      <t>ジンコウ</t>
    </rPh>
    <phoneticPr fontId="13"/>
  </si>
  <si>
    <t>面積
（㎞2）</t>
    <rPh sb="0" eb="2">
      <t>メンセキ</t>
    </rPh>
    <phoneticPr fontId="13"/>
  </si>
  <si>
    <t>人口密度
（人/㎞2）</t>
    <rPh sb="0" eb="2">
      <t>ジンコウ</t>
    </rPh>
    <rPh sb="2" eb="4">
      <t>ミツド</t>
    </rPh>
    <rPh sb="6" eb="7">
      <t>ヒト</t>
    </rPh>
    <phoneticPr fontId="13"/>
  </si>
  <si>
    <t>65歳以上</t>
    <rPh sb="2" eb="3">
      <t>サイ</t>
    </rPh>
    <rPh sb="3" eb="5">
      <t>イジョウ</t>
    </rPh>
    <phoneticPr fontId="13"/>
  </si>
  <si>
    <t>割合</t>
    <rPh sb="0" eb="2">
      <t>ワリアイ</t>
    </rPh>
    <phoneticPr fontId="13"/>
  </si>
  <si>
    <t>上郷町</t>
  </si>
  <si>
    <t>公田町</t>
  </si>
  <si>
    <t>中野町</t>
  </si>
  <si>
    <t>鍛冶ケ谷町</t>
  </si>
  <si>
    <t>鍛冶ケ谷一丁目</t>
  </si>
  <si>
    <t>鍛冶ケ谷二丁目</t>
  </si>
  <si>
    <t>小菅ケ谷町</t>
  </si>
  <si>
    <t xml:space="preserve">X      </t>
  </si>
  <si>
    <t>小菅ケ谷一丁目</t>
  </si>
  <si>
    <t>小菅ケ谷二丁目</t>
  </si>
  <si>
    <t>小菅ケ谷三丁目</t>
  </si>
  <si>
    <t>小菅ケ谷四丁目</t>
  </si>
  <si>
    <t>桂町</t>
  </si>
  <si>
    <t>笠間町</t>
  </si>
  <si>
    <t>笠間一丁目</t>
  </si>
  <si>
    <t>笠間二丁目</t>
  </si>
  <si>
    <t>笠間三丁目</t>
  </si>
  <si>
    <t>笠間四丁目</t>
  </si>
  <si>
    <t>笠間五丁目</t>
  </si>
  <si>
    <t>長尾台町</t>
  </si>
  <si>
    <t>田谷町</t>
  </si>
  <si>
    <t>金井町</t>
  </si>
  <si>
    <t>飯島町</t>
  </si>
  <si>
    <t>長沼町</t>
  </si>
  <si>
    <t>本郷台一丁目</t>
  </si>
  <si>
    <t>本郷台二丁目</t>
  </si>
  <si>
    <t>本郷台三丁目</t>
  </si>
  <si>
    <t>本郷台四丁目</t>
  </si>
  <si>
    <t>本郷台五丁目</t>
  </si>
  <si>
    <t>若竹町</t>
  </si>
  <si>
    <t>元大橋一丁目</t>
  </si>
  <si>
    <t>元大橋二丁目</t>
  </si>
  <si>
    <t>庄戸一丁目</t>
  </si>
  <si>
    <t>庄戸二丁目</t>
  </si>
  <si>
    <t>庄戸三丁目</t>
  </si>
  <si>
    <t>庄戸四丁目</t>
  </si>
  <si>
    <t>庄戸五丁目</t>
  </si>
  <si>
    <t>長倉町</t>
  </si>
  <si>
    <t>東上郷町</t>
  </si>
  <si>
    <t>犬山町</t>
  </si>
  <si>
    <t>尾月</t>
  </si>
  <si>
    <t>上之町</t>
  </si>
  <si>
    <t>亀井町</t>
  </si>
  <si>
    <t>野七里一丁目</t>
  </si>
  <si>
    <t>野七里二丁目</t>
  </si>
  <si>
    <t>小山台一丁目</t>
  </si>
  <si>
    <t>小山台二丁目</t>
  </si>
  <si>
    <t>柏陽</t>
  </si>
  <si>
    <t>桂台北</t>
  </si>
  <si>
    <t>桂台中</t>
  </si>
  <si>
    <t>桂台西一丁目</t>
  </si>
  <si>
    <t>桂台西二丁目</t>
  </si>
  <si>
    <t>桂台東</t>
  </si>
  <si>
    <t>桂台南一丁目</t>
  </si>
  <si>
    <t>桂台南二丁目</t>
  </si>
  <si>
    <t>※この表の数値は、住民基本台帳を集計したものです。</t>
    <rPh sb="3" eb="4">
      <t>ヒョウ</t>
    </rPh>
    <rPh sb="5" eb="7">
      <t>スウチ</t>
    </rPh>
    <rPh sb="9" eb="11">
      <t>ジュウミン</t>
    </rPh>
    <rPh sb="11" eb="13">
      <t>キホン</t>
    </rPh>
    <rPh sb="13" eb="15">
      <t>ダイチョウ</t>
    </rPh>
    <rPh sb="16" eb="18">
      <t>シュウケイ</t>
    </rPh>
    <phoneticPr fontId="13"/>
  </si>
  <si>
    <t>令和元年９月30日現在</t>
    <rPh sb="0" eb="1">
      <t>レイ</t>
    </rPh>
    <rPh sb="1" eb="2">
      <t>カズ</t>
    </rPh>
    <rPh sb="2" eb="4">
      <t>ガンネン</t>
    </rPh>
    <rPh sb="4" eb="5">
      <t>ヘイネン</t>
    </rPh>
    <rPh sb="5" eb="6">
      <t>ガツ</t>
    </rPh>
    <rPh sb="8" eb="9">
      <t>ヒ</t>
    </rPh>
    <rPh sb="9" eb="11">
      <t>ゲンザイ</t>
    </rPh>
    <phoneticPr fontId="13"/>
  </si>
  <si>
    <t>※高齢化率：総人口に占める65歳以上人口の割合のこと。</t>
    <rPh sb="1" eb="4">
      <t>コウレイカ</t>
    </rPh>
    <rPh sb="4" eb="5">
      <t>リツ</t>
    </rPh>
    <rPh sb="6" eb="9">
      <t>ソウジンコウ</t>
    </rPh>
    <rPh sb="10" eb="11">
      <t>シ</t>
    </rPh>
    <rPh sb="15" eb="18">
      <t>サイイジョウ</t>
    </rPh>
    <rPh sb="18" eb="20">
      <t>ジンコウ</t>
    </rPh>
    <rPh sb="21" eb="23">
      <t>ワリアイ</t>
    </rPh>
    <phoneticPr fontId="13"/>
  </si>
  <si>
    <t>町丁別高齢化率（※）</t>
    <rPh sb="0" eb="1">
      <t>チョウ</t>
    </rPh>
    <rPh sb="1" eb="2">
      <t>チョウ</t>
    </rPh>
    <rPh sb="2" eb="3">
      <t>ベツ</t>
    </rPh>
    <rPh sb="3" eb="6">
      <t>コウレイカ</t>
    </rPh>
    <rPh sb="6" eb="7">
      <t>リツ</t>
    </rPh>
    <phoneticPr fontId="13"/>
  </si>
  <si>
    <t xml:space="preserve">X      </t>
    <phoneticPr fontId="4"/>
  </si>
  <si>
    <t>資料：分区時を除いて各年国勢調査</t>
    <rPh sb="0" eb="2">
      <t>シリョウ</t>
    </rPh>
    <rPh sb="3" eb="4">
      <t>ブン</t>
    </rPh>
    <rPh sb="4" eb="5">
      <t>ク</t>
    </rPh>
    <rPh sb="5" eb="6">
      <t>ジ</t>
    </rPh>
    <rPh sb="7" eb="8">
      <t>ノゾ</t>
    </rPh>
    <rPh sb="10" eb="12">
      <t>カクネン</t>
    </rPh>
    <rPh sb="12" eb="14">
      <t>コクセイ</t>
    </rPh>
    <rPh sb="14" eb="16">
      <t>チョウサ</t>
    </rPh>
    <phoneticPr fontId="13"/>
  </si>
  <si>
    <t>桂台南二丁目</t>
    <rPh sb="0" eb="2">
      <t>カツラダイ</t>
    </rPh>
    <rPh sb="2" eb="3">
      <t>ミナミ</t>
    </rPh>
    <rPh sb="3" eb="6">
      <t>ニチョウメ</t>
    </rPh>
    <phoneticPr fontId="13"/>
  </si>
  <si>
    <t>桂台南一丁目</t>
    <rPh sb="0" eb="2">
      <t>カツラダイ</t>
    </rPh>
    <rPh sb="2" eb="3">
      <t>ミナミ</t>
    </rPh>
    <rPh sb="3" eb="6">
      <t>イッチョウメ</t>
    </rPh>
    <phoneticPr fontId="13"/>
  </si>
  <si>
    <t>桂台東</t>
    <rPh sb="0" eb="2">
      <t>カツラダイ</t>
    </rPh>
    <rPh sb="2" eb="3">
      <t>ヒガシ</t>
    </rPh>
    <phoneticPr fontId="13"/>
  </si>
  <si>
    <t>　　　平成１０年１０月１９日、上郷町、公田町、中野町の一部から分離</t>
    <rPh sb="3" eb="5">
      <t>ヘイセイ</t>
    </rPh>
    <rPh sb="7" eb="8">
      <t>ネン</t>
    </rPh>
    <rPh sb="10" eb="11">
      <t>ガツ</t>
    </rPh>
    <rPh sb="13" eb="14">
      <t>ニチ</t>
    </rPh>
    <rPh sb="15" eb="17">
      <t>カミゴウ</t>
    </rPh>
    <rPh sb="17" eb="18">
      <t>チョウ</t>
    </rPh>
    <rPh sb="19" eb="21">
      <t>クデン</t>
    </rPh>
    <rPh sb="21" eb="22">
      <t>チョウ</t>
    </rPh>
    <rPh sb="23" eb="25">
      <t>ナカノ</t>
    </rPh>
    <rPh sb="25" eb="26">
      <t>チョウ</t>
    </rPh>
    <rPh sb="27" eb="29">
      <t>イチブ</t>
    </rPh>
    <rPh sb="31" eb="33">
      <t>ブンリ</t>
    </rPh>
    <phoneticPr fontId="13"/>
  </si>
  <si>
    <t>桂台西二丁目</t>
    <rPh sb="0" eb="2">
      <t>カツラダイ</t>
    </rPh>
    <rPh sb="2" eb="3">
      <t>ニシ</t>
    </rPh>
    <rPh sb="3" eb="4">
      <t>ニ</t>
    </rPh>
    <rPh sb="4" eb="6">
      <t>チョウメ</t>
    </rPh>
    <phoneticPr fontId="13"/>
  </si>
  <si>
    <t>桂台西一丁目</t>
    <rPh sb="0" eb="1">
      <t>カツラ</t>
    </rPh>
    <rPh sb="1" eb="2">
      <t>ダイ</t>
    </rPh>
    <rPh sb="2" eb="3">
      <t>ニシ</t>
    </rPh>
    <rPh sb="3" eb="6">
      <t>イッチョウメ</t>
    </rPh>
    <phoneticPr fontId="13"/>
  </si>
  <si>
    <t>桂台中</t>
    <rPh sb="0" eb="2">
      <t>カツラダイ</t>
    </rPh>
    <rPh sb="2" eb="3">
      <t>ナカ</t>
    </rPh>
    <phoneticPr fontId="13"/>
  </si>
  <si>
    <t>桂台北</t>
    <rPh sb="0" eb="2">
      <t>カツラダイ</t>
    </rPh>
    <rPh sb="2" eb="3">
      <t>キタ</t>
    </rPh>
    <phoneticPr fontId="13"/>
  </si>
  <si>
    <t>　　　平成７年１０月１６日、鍛冶ケ谷町、桂町、公田町、中野町の一部から分離</t>
    <rPh sb="3" eb="5">
      <t>ヘイセイ</t>
    </rPh>
    <rPh sb="6" eb="7">
      <t>ネン</t>
    </rPh>
    <rPh sb="9" eb="10">
      <t>ガツ</t>
    </rPh>
    <rPh sb="12" eb="13">
      <t>ニチ</t>
    </rPh>
    <rPh sb="14" eb="19">
      <t>カジガヤチョウ</t>
    </rPh>
    <rPh sb="18" eb="19">
      <t>チョウ</t>
    </rPh>
    <rPh sb="20" eb="21">
      <t>カツラ</t>
    </rPh>
    <rPh sb="21" eb="22">
      <t>チョウ</t>
    </rPh>
    <rPh sb="23" eb="25">
      <t>クデン</t>
    </rPh>
    <rPh sb="25" eb="26">
      <t>チョウ</t>
    </rPh>
    <rPh sb="27" eb="29">
      <t>ナカノ</t>
    </rPh>
    <rPh sb="29" eb="30">
      <t>チョウ</t>
    </rPh>
    <rPh sb="31" eb="33">
      <t>イチブ</t>
    </rPh>
    <rPh sb="35" eb="37">
      <t>ブンリ</t>
    </rPh>
    <phoneticPr fontId="13"/>
  </si>
  <si>
    <t>柏　　　　陽</t>
    <rPh sb="0" eb="1">
      <t>カシワ</t>
    </rPh>
    <rPh sb="5" eb="6">
      <t>ヨウ</t>
    </rPh>
    <phoneticPr fontId="13"/>
  </si>
  <si>
    <t>小山台二丁目</t>
    <rPh sb="0" eb="3">
      <t>コヤマダイ</t>
    </rPh>
    <rPh sb="3" eb="4">
      <t>ニ</t>
    </rPh>
    <rPh sb="4" eb="6">
      <t>チョウメ</t>
    </rPh>
    <phoneticPr fontId="13"/>
  </si>
  <si>
    <t>　　　平成６年９月２６日、小菅ケ谷町の一部から分離</t>
    <rPh sb="3" eb="5">
      <t>ヘイセイ</t>
    </rPh>
    <rPh sb="6" eb="7">
      <t>ネン</t>
    </rPh>
    <rPh sb="8" eb="9">
      <t>ガツ</t>
    </rPh>
    <rPh sb="11" eb="12">
      <t>ニチ</t>
    </rPh>
    <rPh sb="13" eb="17">
      <t>コスガヤ</t>
    </rPh>
    <rPh sb="17" eb="18">
      <t>チョウ</t>
    </rPh>
    <rPh sb="19" eb="21">
      <t>イチブ</t>
    </rPh>
    <rPh sb="23" eb="25">
      <t>ブンリ</t>
    </rPh>
    <phoneticPr fontId="13"/>
  </si>
  <si>
    <t>小山台一丁目</t>
    <rPh sb="0" eb="3">
      <t>コヤマダイ</t>
    </rPh>
    <rPh sb="3" eb="6">
      <t>イッチョウメ</t>
    </rPh>
    <phoneticPr fontId="13"/>
  </si>
  <si>
    <t>野七里二丁目</t>
    <rPh sb="0" eb="3">
      <t>ノシチリ</t>
    </rPh>
    <rPh sb="3" eb="4">
      <t>ニ</t>
    </rPh>
    <rPh sb="4" eb="6">
      <t>チョウメ</t>
    </rPh>
    <phoneticPr fontId="13"/>
  </si>
  <si>
    <t>　　　昭和５９年７月２３日、上郷町の一部から分離</t>
    <rPh sb="3" eb="5">
      <t>ショウワ</t>
    </rPh>
    <rPh sb="7" eb="8">
      <t>ネン</t>
    </rPh>
    <rPh sb="9" eb="10">
      <t>ガツ</t>
    </rPh>
    <rPh sb="12" eb="13">
      <t>ニチ</t>
    </rPh>
    <rPh sb="14" eb="16">
      <t>カミゴウ</t>
    </rPh>
    <rPh sb="16" eb="17">
      <t>チョウ</t>
    </rPh>
    <rPh sb="18" eb="20">
      <t>イチブ</t>
    </rPh>
    <rPh sb="22" eb="24">
      <t>ブンリ</t>
    </rPh>
    <phoneticPr fontId="13"/>
  </si>
  <si>
    <t>野七里一丁目</t>
    <rPh sb="0" eb="3">
      <t>ノシチリ</t>
    </rPh>
    <rPh sb="3" eb="6">
      <t>イッチョウメ</t>
    </rPh>
    <phoneticPr fontId="13"/>
  </si>
  <si>
    <t>亀　　井　　町</t>
    <rPh sb="0" eb="1">
      <t>カメ</t>
    </rPh>
    <rPh sb="3" eb="4">
      <t>イ</t>
    </rPh>
    <rPh sb="6" eb="7">
      <t>チョウ</t>
    </rPh>
    <phoneticPr fontId="13"/>
  </si>
  <si>
    <t>上　　之　　町</t>
    <rPh sb="0" eb="1">
      <t>ウエ</t>
    </rPh>
    <rPh sb="3" eb="4">
      <t>コレ</t>
    </rPh>
    <rPh sb="6" eb="7">
      <t>マチ</t>
    </rPh>
    <phoneticPr fontId="13"/>
  </si>
  <si>
    <t>尾　　　　　月</t>
    <rPh sb="0" eb="1">
      <t>オ</t>
    </rPh>
    <rPh sb="6" eb="7">
      <t>ツキ</t>
    </rPh>
    <phoneticPr fontId="13"/>
  </si>
  <si>
    <t>犬　　山　　町</t>
    <rPh sb="0" eb="1">
      <t>イヌ</t>
    </rPh>
    <rPh sb="3" eb="4">
      <t>ヤマ</t>
    </rPh>
    <rPh sb="6" eb="7">
      <t>チョウ</t>
    </rPh>
    <phoneticPr fontId="13"/>
  </si>
  <si>
    <t>東  上  郷  町</t>
    <rPh sb="0" eb="1">
      <t>ヒガシ</t>
    </rPh>
    <rPh sb="3" eb="4">
      <t>ウエ</t>
    </rPh>
    <rPh sb="6" eb="7">
      <t>ゴウ</t>
    </rPh>
    <rPh sb="9" eb="10">
      <t>マチ</t>
    </rPh>
    <phoneticPr fontId="13"/>
  </si>
  <si>
    <t>長　　倉　　町</t>
    <rPh sb="0" eb="1">
      <t>オサ</t>
    </rPh>
    <rPh sb="3" eb="4">
      <t>クラ</t>
    </rPh>
    <rPh sb="6" eb="7">
      <t>チョウ</t>
    </rPh>
    <phoneticPr fontId="13"/>
  </si>
  <si>
    <t>庄 戸 五 丁 目</t>
    <rPh sb="0" eb="1">
      <t>ショウ</t>
    </rPh>
    <rPh sb="2" eb="3">
      <t>ト</t>
    </rPh>
    <rPh sb="4" eb="5">
      <t>ゴ</t>
    </rPh>
    <rPh sb="6" eb="7">
      <t>チョウ</t>
    </rPh>
    <rPh sb="8" eb="9">
      <t>メ</t>
    </rPh>
    <phoneticPr fontId="13"/>
  </si>
  <si>
    <t>　　　昭和５７年７月１９日、上郷町の一部から分離</t>
    <rPh sb="3" eb="5">
      <t>ショウワ</t>
    </rPh>
    <rPh sb="7" eb="8">
      <t>ネン</t>
    </rPh>
    <rPh sb="9" eb="10">
      <t>ガツ</t>
    </rPh>
    <rPh sb="12" eb="13">
      <t>ニチ</t>
    </rPh>
    <rPh sb="14" eb="16">
      <t>カミゴウ</t>
    </rPh>
    <rPh sb="16" eb="17">
      <t>チョウ</t>
    </rPh>
    <rPh sb="18" eb="20">
      <t>イチブ</t>
    </rPh>
    <rPh sb="22" eb="24">
      <t>ブンリ</t>
    </rPh>
    <phoneticPr fontId="13"/>
  </si>
  <si>
    <t>庄 戸 四 丁 目</t>
    <rPh sb="0" eb="1">
      <t>ショウ</t>
    </rPh>
    <rPh sb="2" eb="3">
      <t>ト</t>
    </rPh>
    <rPh sb="4" eb="5">
      <t>ヨン</t>
    </rPh>
    <rPh sb="6" eb="7">
      <t>チョウ</t>
    </rPh>
    <rPh sb="8" eb="9">
      <t>メ</t>
    </rPh>
    <phoneticPr fontId="13"/>
  </si>
  <si>
    <t>庄 戸 三 丁 目</t>
    <rPh sb="0" eb="1">
      <t>ショウ</t>
    </rPh>
    <rPh sb="2" eb="3">
      <t>ト</t>
    </rPh>
    <rPh sb="4" eb="5">
      <t>３</t>
    </rPh>
    <rPh sb="6" eb="7">
      <t>チョウ</t>
    </rPh>
    <rPh sb="8" eb="9">
      <t>メ</t>
    </rPh>
    <phoneticPr fontId="13"/>
  </si>
  <si>
    <t>庄 戸 二 丁 目</t>
    <rPh sb="0" eb="1">
      <t>ショウ</t>
    </rPh>
    <rPh sb="2" eb="3">
      <t>ト</t>
    </rPh>
    <rPh sb="4" eb="5">
      <t>ニ</t>
    </rPh>
    <rPh sb="6" eb="7">
      <t>チョウ</t>
    </rPh>
    <rPh sb="8" eb="9">
      <t>メ</t>
    </rPh>
    <phoneticPr fontId="13"/>
  </si>
  <si>
    <t>庄 戸 一 丁 目</t>
    <rPh sb="0" eb="1">
      <t>ショウ</t>
    </rPh>
    <rPh sb="2" eb="3">
      <t>ト</t>
    </rPh>
    <rPh sb="4" eb="5">
      <t>イチ</t>
    </rPh>
    <rPh sb="6" eb="7">
      <t>チョウ</t>
    </rPh>
    <rPh sb="8" eb="9">
      <t>メ</t>
    </rPh>
    <phoneticPr fontId="13"/>
  </si>
  <si>
    <t>　　　中野町の一部から分離</t>
    <rPh sb="7" eb="9">
      <t>イチブ</t>
    </rPh>
    <rPh sb="11" eb="13">
      <t>ブンリ</t>
    </rPh>
    <phoneticPr fontId="13"/>
  </si>
  <si>
    <t>元大橋二丁目</t>
    <rPh sb="0" eb="3">
      <t>モトオオハシ</t>
    </rPh>
    <rPh sb="3" eb="4">
      <t>ニ</t>
    </rPh>
    <rPh sb="4" eb="6">
      <t>チョウメ</t>
    </rPh>
    <phoneticPr fontId="13"/>
  </si>
  <si>
    <t>　　　鍛冶ケ谷町、上郷町、</t>
    <rPh sb="3" eb="8">
      <t>カジガヤチョウ</t>
    </rPh>
    <rPh sb="7" eb="8">
      <t>チョウ</t>
    </rPh>
    <rPh sb="9" eb="12">
      <t>カミゴウチョウ</t>
    </rPh>
    <phoneticPr fontId="13"/>
  </si>
  <si>
    <t>元大橋一丁目</t>
    <rPh sb="0" eb="3">
      <t>モトオオハシ</t>
    </rPh>
    <rPh sb="3" eb="6">
      <t>イッチョウメ</t>
    </rPh>
    <phoneticPr fontId="13"/>
  </si>
  <si>
    <t>　　　昭和４８年６月１１日</t>
    <rPh sb="3" eb="5">
      <t>ショウワ</t>
    </rPh>
    <rPh sb="7" eb="8">
      <t>ネン</t>
    </rPh>
    <rPh sb="9" eb="10">
      <t>ガツ</t>
    </rPh>
    <rPh sb="12" eb="13">
      <t>ニチ</t>
    </rPh>
    <phoneticPr fontId="13"/>
  </si>
  <si>
    <t>若　　竹　　町</t>
    <rPh sb="0" eb="1">
      <t>ワカ</t>
    </rPh>
    <rPh sb="3" eb="4">
      <t>タケ</t>
    </rPh>
    <rPh sb="6" eb="7">
      <t>チョウ</t>
    </rPh>
    <phoneticPr fontId="13"/>
  </si>
  <si>
    <t>本郷台五丁目</t>
    <rPh sb="0" eb="2">
      <t>ホンゴウ</t>
    </rPh>
    <rPh sb="2" eb="3">
      <t>ダイ</t>
    </rPh>
    <rPh sb="3" eb="4">
      <t>ゴ</t>
    </rPh>
    <rPh sb="4" eb="6">
      <t>チョウメ</t>
    </rPh>
    <phoneticPr fontId="13"/>
  </si>
  <si>
    <t>本郷台四丁目</t>
    <rPh sb="0" eb="2">
      <t>ホンゴウ</t>
    </rPh>
    <rPh sb="2" eb="3">
      <t>ダイ</t>
    </rPh>
    <rPh sb="3" eb="4">
      <t>ヨン</t>
    </rPh>
    <rPh sb="4" eb="6">
      <t>チョウメ</t>
    </rPh>
    <phoneticPr fontId="13"/>
  </si>
  <si>
    <t>　　平成元年８月２１日、飯島町、小菅ケ谷町の一部から分離</t>
    <rPh sb="2" eb="4">
      <t>ヘイセイ</t>
    </rPh>
    <rPh sb="4" eb="6">
      <t>ガンネン</t>
    </rPh>
    <rPh sb="7" eb="8">
      <t>ガツ</t>
    </rPh>
    <rPh sb="10" eb="11">
      <t>ニチ</t>
    </rPh>
    <rPh sb="12" eb="15">
      <t>イイジマチョウ</t>
    </rPh>
    <rPh sb="16" eb="20">
      <t>コスガヤ</t>
    </rPh>
    <rPh sb="20" eb="21">
      <t>チョウ</t>
    </rPh>
    <rPh sb="22" eb="24">
      <t>イチブ</t>
    </rPh>
    <rPh sb="26" eb="28">
      <t>ブンリ</t>
    </rPh>
    <phoneticPr fontId="13"/>
  </si>
  <si>
    <t>本郷台三丁目</t>
    <rPh sb="0" eb="2">
      <t>ホンゴウ</t>
    </rPh>
    <rPh sb="2" eb="3">
      <t>ダイ</t>
    </rPh>
    <rPh sb="3" eb="6">
      <t>サンチョウメ</t>
    </rPh>
    <phoneticPr fontId="13"/>
  </si>
  <si>
    <t>本郷台二丁目</t>
    <rPh sb="0" eb="2">
      <t>ホンゴウ</t>
    </rPh>
    <rPh sb="2" eb="3">
      <t>ダイ</t>
    </rPh>
    <rPh sb="3" eb="4">
      <t>ニ</t>
    </rPh>
    <rPh sb="4" eb="6">
      <t>チョウメ</t>
    </rPh>
    <phoneticPr fontId="13"/>
  </si>
  <si>
    <t>本郷台一丁目</t>
    <rPh sb="0" eb="2">
      <t>ホンゴウ</t>
    </rPh>
    <rPh sb="2" eb="3">
      <t>ダイ</t>
    </rPh>
    <rPh sb="3" eb="6">
      <t>イッチョウメ</t>
    </rPh>
    <phoneticPr fontId="13"/>
  </si>
  <si>
    <t>長　　沼　　町</t>
    <rPh sb="0" eb="1">
      <t>チョウ</t>
    </rPh>
    <rPh sb="3" eb="4">
      <t>ヌマ</t>
    </rPh>
    <rPh sb="6" eb="7">
      <t>チョウ</t>
    </rPh>
    <phoneticPr fontId="13"/>
  </si>
  <si>
    <t>飯　　島　　町</t>
    <rPh sb="0" eb="1">
      <t>メシ</t>
    </rPh>
    <rPh sb="3" eb="4">
      <t>シマ</t>
    </rPh>
    <rPh sb="6" eb="7">
      <t>マチ</t>
    </rPh>
    <phoneticPr fontId="13"/>
  </si>
  <si>
    <t>金　　井　　町</t>
    <rPh sb="0" eb="1">
      <t>キン</t>
    </rPh>
    <rPh sb="3" eb="4">
      <t>イ</t>
    </rPh>
    <rPh sb="6" eb="7">
      <t>チョウ</t>
    </rPh>
    <phoneticPr fontId="13"/>
  </si>
  <si>
    <t>田　　谷　　町</t>
    <rPh sb="0" eb="1">
      <t>タ</t>
    </rPh>
    <rPh sb="3" eb="4">
      <t>タニ</t>
    </rPh>
    <rPh sb="6" eb="7">
      <t>チョウ</t>
    </rPh>
    <phoneticPr fontId="13"/>
  </si>
  <si>
    <t>長  尾  台  町</t>
    <rPh sb="0" eb="1">
      <t>オサ</t>
    </rPh>
    <rPh sb="3" eb="4">
      <t>オ</t>
    </rPh>
    <rPh sb="6" eb="7">
      <t>ダイ</t>
    </rPh>
    <rPh sb="9" eb="10">
      <t>チョウ</t>
    </rPh>
    <phoneticPr fontId="13"/>
  </si>
  <si>
    <t>笠間五丁目</t>
    <rPh sb="0" eb="2">
      <t>カサマ</t>
    </rPh>
    <rPh sb="2" eb="5">
      <t>ゴチョウメ</t>
    </rPh>
    <phoneticPr fontId="13"/>
  </si>
  <si>
    <t>笠間四丁目</t>
    <rPh sb="0" eb="2">
      <t>カサマ</t>
    </rPh>
    <rPh sb="2" eb="5">
      <t>ヨンチョウメ</t>
    </rPh>
    <phoneticPr fontId="13"/>
  </si>
  <si>
    <t xml:space="preserve">平成１２年１０月２３日、住居表示施行に伴い、笠間町の一部から新設された町です。 </t>
    <rPh sb="0" eb="2">
      <t>ヘイセイ</t>
    </rPh>
    <rPh sb="4" eb="5">
      <t>ネン</t>
    </rPh>
    <rPh sb="7" eb="8">
      <t>ガツ</t>
    </rPh>
    <rPh sb="10" eb="11">
      <t>ニチ</t>
    </rPh>
    <phoneticPr fontId="13"/>
  </si>
  <si>
    <t>笠間三丁目</t>
    <rPh sb="0" eb="2">
      <t>カサマ</t>
    </rPh>
    <rPh sb="2" eb="5">
      <t>サンチョウメ</t>
    </rPh>
    <phoneticPr fontId="13"/>
  </si>
  <si>
    <t>笠間二丁目</t>
    <rPh sb="0" eb="2">
      <t>カサマ</t>
    </rPh>
    <rPh sb="2" eb="5">
      <t>ニチョウメ</t>
    </rPh>
    <phoneticPr fontId="13"/>
  </si>
  <si>
    <t>笠間一丁目</t>
    <rPh sb="0" eb="2">
      <t>カサマ</t>
    </rPh>
    <rPh sb="2" eb="5">
      <t>イッチョウメ</t>
    </rPh>
    <phoneticPr fontId="13"/>
  </si>
  <si>
    <t>X</t>
    <phoneticPr fontId="13"/>
  </si>
  <si>
    <t>笠　　間　　町</t>
    <rPh sb="0" eb="1">
      <t>カサ</t>
    </rPh>
    <rPh sb="3" eb="4">
      <t>アイダ</t>
    </rPh>
    <rPh sb="6" eb="7">
      <t>チョウ</t>
    </rPh>
    <phoneticPr fontId="13"/>
  </si>
  <si>
    <t>桂　　　　　 町</t>
    <rPh sb="0" eb="1">
      <t>カツラ</t>
    </rPh>
    <rPh sb="7" eb="8">
      <t>チョウ</t>
    </rPh>
    <phoneticPr fontId="13"/>
  </si>
  <si>
    <t>　　　平成８年１０月２１日、小菅ケ谷町の一部から分離</t>
    <rPh sb="3" eb="5">
      <t>ヘイセイ</t>
    </rPh>
    <rPh sb="6" eb="7">
      <t>ネン</t>
    </rPh>
    <rPh sb="9" eb="10">
      <t>ガツ</t>
    </rPh>
    <rPh sb="12" eb="13">
      <t>ニチ</t>
    </rPh>
    <rPh sb="14" eb="18">
      <t>コスガヤ</t>
    </rPh>
    <rPh sb="18" eb="19">
      <t>チョウ</t>
    </rPh>
    <rPh sb="20" eb="22">
      <t>イチブ</t>
    </rPh>
    <rPh sb="24" eb="26">
      <t>ブンリ</t>
    </rPh>
    <phoneticPr fontId="13"/>
  </si>
  <si>
    <t>小菅ケ谷四丁目</t>
    <rPh sb="0" eb="4">
      <t>コスガヤ</t>
    </rPh>
    <rPh sb="4" eb="7">
      <t>ヨンチョウメ</t>
    </rPh>
    <phoneticPr fontId="13"/>
  </si>
  <si>
    <t>　　　平成７年１０月１６日、鍛冶ケ谷町、小菅ケ谷町の一部から分離</t>
    <rPh sb="3" eb="5">
      <t>ヘイセイ</t>
    </rPh>
    <rPh sb="6" eb="7">
      <t>ネン</t>
    </rPh>
    <rPh sb="9" eb="10">
      <t>ガツ</t>
    </rPh>
    <rPh sb="12" eb="13">
      <t>ニチ</t>
    </rPh>
    <rPh sb="14" eb="19">
      <t>カジガヤチョウ</t>
    </rPh>
    <rPh sb="18" eb="19">
      <t>チョウ</t>
    </rPh>
    <rPh sb="20" eb="24">
      <t>コスガヤ</t>
    </rPh>
    <rPh sb="24" eb="25">
      <t>チョウ</t>
    </rPh>
    <rPh sb="26" eb="28">
      <t>イチブ</t>
    </rPh>
    <rPh sb="30" eb="32">
      <t>ブンリ</t>
    </rPh>
    <phoneticPr fontId="13"/>
  </si>
  <si>
    <t>小菅ケ谷三丁目</t>
    <rPh sb="0" eb="4">
      <t>コスガヤ</t>
    </rPh>
    <rPh sb="4" eb="7">
      <t>サンチョウメ</t>
    </rPh>
    <phoneticPr fontId="13"/>
  </si>
  <si>
    <t>小菅ケ谷二丁目</t>
    <rPh sb="0" eb="4">
      <t>コスガヤ</t>
    </rPh>
    <rPh sb="4" eb="7">
      <t>ニチョウメ</t>
    </rPh>
    <phoneticPr fontId="13"/>
  </si>
  <si>
    <t>小菅ケ谷一丁目</t>
    <rPh sb="0" eb="4">
      <t>コスガヤ</t>
    </rPh>
    <rPh sb="4" eb="7">
      <t>イッチョウメ</t>
    </rPh>
    <phoneticPr fontId="13"/>
  </si>
  <si>
    <t>小 菅 ケ 谷 町</t>
    <rPh sb="0" eb="1">
      <t>ショウ</t>
    </rPh>
    <rPh sb="2" eb="3">
      <t>スゲ</t>
    </rPh>
    <rPh sb="6" eb="7">
      <t>タニ</t>
    </rPh>
    <rPh sb="8" eb="9">
      <t>チョウ</t>
    </rPh>
    <phoneticPr fontId="13"/>
  </si>
  <si>
    <t>鍛冶ケ谷二丁目</t>
    <rPh sb="0" eb="4">
      <t>カジガヤ</t>
    </rPh>
    <rPh sb="4" eb="7">
      <t>ニチョウメ</t>
    </rPh>
    <phoneticPr fontId="13"/>
  </si>
  <si>
    <t xml:space="preserve">      平成８年１０月２１日、鍛冶ケ谷町、中野町の一部から分離</t>
    <rPh sb="6" eb="8">
      <t>ヘイセイ</t>
    </rPh>
    <rPh sb="9" eb="10">
      <t>ネン</t>
    </rPh>
    <rPh sb="12" eb="13">
      <t>ガツ</t>
    </rPh>
    <rPh sb="15" eb="16">
      <t>ニチ</t>
    </rPh>
    <rPh sb="17" eb="22">
      <t>カジガヤチョウ</t>
    </rPh>
    <rPh sb="21" eb="22">
      <t>チョウ</t>
    </rPh>
    <rPh sb="23" eb="26">
      <t>ナカノチョウ</t>
    </rPh>
    <rPh sb="27" eb="29">
      <t>イチブ</t>
    </rPh>
    <rPh sb="31" eb="33">
      <t>ブンリ</t>
    </rPh>
    <phoneticPr fontId="13"/>
  </si>
  <si>
    <t>鍛冶ケ谷一丁目</t>
    <rPh sb="0" eb="4">
      <t>カジガヤ</t>
    </rPh>
    <rPh sb="4" eb="7">
      <t>イッチョウメ</t>
    </rPh>
    <phoneticPr fontId="13"/>
  </si>
  <si>
    <t>鍛 冶 ケ 谷 町</t>
    <rPh sb="0" eb="1">
      <t>キタ</t>
    </rPh>
    <rPh sb="2" eb="3">
      <t>ヤ</t>
    </rPh>
    <rPh sb="6" eb="7">
      <t>タニ</t>
    </rPh>
    <rPh sb="8" eb="9">
      <t>チョウ</t>
    </rPh>
    <phoneticPr fontId="13"/>
  </si>
  <si>
    <t>中　　野　　町</t>
    <rPh sb="0" eb="1">
      <t>ナカ</t>
    </rPh>
    <rPh sb="3" eb="4">
      <t>ノ</t>
    </rPh>
    <rPh sb="6" eb="7">
      <t>チョウ</t>
    </rPh>
    <phoneticPr fontId="13"/>
  </si>
  <si>
    <t>公　　田　　町</t>
    <rPh sb="0" eb="1">
      <t>オオヤケ</t>
    </rPh>
    <rPh sb="3" eb="4">
      <t>タ</t>
    </rPh>
    <rPh sb="6" eb="7">
      <t>チョウ</t>
    </rPh>
    <phoneticPr fontId="13"/>
  </si>
  <si>
    <t>上　　郷　　町</t>
    <rPh sb="0" eb="1">
      <t>ウエ</t>
    </rPh>
    <rPh sb="3" eb="4">
      <t>ゴウ</t>
    </rPh>
    <rPh sb="6" eb="7">
      <t>マチ</t>
    </rPh>
    <phoneticPr fontId="13"/>
  </si>
  <si>
    <t>平成
２７年</t>
    <rPh sb="0" eb="2">
      <t>ヘイセイ</t>
    </rPh>
    <rPh sb="5" eb="6">
      <t>ネン</t>
    </rPh>
    <phoneticPr fontId="13"/>
  </si>
  <si>
    <t>平成
２２年</t>
    <rPh sb="0" eb="2">
      <t>ヘイセイ</t>
    </rPh>
    <rPh sb="5" eb="6">
      <t>ネン</t>
    </rPh>
    <phoneticPr fontId="13"/>
  </si>
  <si>
    <t>平成
１７年</t>
    <rPh sb="0" eb="2">
      <t>ヘイセイ</t>
    </rPh>
    <rPh sb="5" eb="6">
      <t>ネン</t>
    </rPh>
    <phoneticPr fontId="13"/>
  </si>
  <si>
    <t>平成
１２年</t>
    <rPh sb="0" eb="2">
      <t>ヘイセイ</t>
    </rPh>
    <rPh sb="5" eb="6">
      <t>ネン</t>
    </rPh>
    <phoneticPr fontId="13"/>
  </si>
  <si>
    <t>平成
７年</t>
    <rPh sb="0" eb="2">
      <t>ヘイセイ</t>
    </rPh>
    <rPh sb="4" eb="5">
      <t>ネン</t>
    </rPh>
    <phoneticPr fontId="13"/>
  </si>
  <si>
    <t>平成
２年</t>
    <rPh sb="0" eb="2">
      <t>ヘイセイ</t>
    </rPh>
    <rPh sb="4" eb="5">
      <t>ネン</t>
    </rPh>
    <phoneticPr fontId="13"/>
  </si>
  <si>
    <t>分区時
S61.11.3</t>
    <rPh sb="0" eb="1">
      <t>ブン</t>
    </rPh>
    <rPh sb="1" eb="2">
      <t>ク</t>
    </rPh>
    <rPh sb="2" eb="3">
      <t>ジ</t>
    </rPh>
    <phoneticPr fontId="13"/>
  </si>
  <si>
    <t>昭和
６０年</t>
    <rPh sb="0" eb="2">
      <t>ショウワ</t>
    </rPh>
    <rPh sb="5" eb="6">
      <t>ネン</t>
    </rPh>
    <phoneticPr fontId="13"/>
  </si>
  <si>
    <t>昭和
５５年</t>
    <rPh sb="0" eb="2">
      <t>ショウワ</t>
    </rPh>
    <rPh sb="5" eb="6">
      <t>ネン</t>
    </rPh>
    <phoneticPr fontId="13"/>
  </si>
  <si>
    <t>昭和
５０年</t>
    <rPh sb="0" eb="2">
      <t>ショウワ</t>
    </rPh>
    <rPh sb="5" eb="6">
      <t>ネン</t>
    </rPh>
    <phoneticPr fontId="13"/>
  </si>
  <si>
    <t>昭和
４５年</t>
    <rPh sb="0" eb="2">
      <t>ショウワ</t>
    </rPh>
    <rPh sb="5" eb="6">
      <t>ネン</t>
    </rPh>
    <phoneticPr fontId="13"/>
  </si>
  <si>
    <t>昭和
４０年</t>
    <rPh sb="0" eb="2">
      <t>ショウワ</t>
    </rPh>
    <rPh sb="5" eb="6">
      <t>ネン</t>
    </rPh>
    <phoneticPr fontId="13"/>
  </si>
  <si>
    <t>昭和
３０年</t>
    <rPh sb="0" eb="2">
      <t>ショウワ</t>
    </rPh>
    <rPh sb="5" eb="6">
      <t>ネン</t>
    </rPh>
    <phoneticPr fontId="13"/>
  </si>
  <si>
    <t>不詳</t>
    <rPh sb="0" eb="2">
      <t>フショウ</t>
    </rPh>
    <phoneticPr fontId="13"/>
  </si>
  <si>
    <t>県外</t>
    <rPh sb="0" eb="2">
      <t>ケンガイ</t>
    </rPh>
    <phoneticPr fontId="13"/>
  </si>
  <si>
    <t>県内</t>
    <rPh sb="0" eb="2">
      <t>ケンナイ</t>
    </rPh>
    <phoneticPr fontId="13"/>
  </si>
  <si>
    <t>市内他区</t>
    <rPh sb="0" eb="2">
      <t>シナイ</t>
    </rPh>
    <rPh sb="2" eb="3">
      <t>タ</t>
    </rPh>
    <rPh sb="3" eb="4">
      <t>ク</t>
    </rPh>
    <phoneticPr fontId="13"/>
  </si>
  <si>
    <t>栄区内</t>
    <rPh sb="0" eb="2">
      <t>サカエク</t>
    </rPh>
    <rPh sb="2" eb="3">
      <t>ナイ</t>
    </rPh>
    <phoneticPr fontId="13"/>
  </si>
  <si>
    <t>資料：各年国勢調査</t>
  </si>
  <si>
    <t>昼夜間人口比率</t>
    <rPh sb="0" eb="2">
      <t>チュウヤ</t>
    </rPh>
    <rPh sb="2" eb="3">
      <t>カン</t>
    </rPh>
    <rPh sb="3" eb="5">
      <t>ジンコウ</t>
    </rPh>
    <rPh sb="5" eb="7">
      <t>ヒリツ</t>
    </rPh>
    <phoneticPr fontId="13"/>
  </si>
  <si>
    <t>夜間人口</t>
    <rPh sb="0" eb="2">
      <t>ヤカン</t>
    </rPh>
    <rPh sb="2" eb="4">
      <t>ジンコウ</t>
    </rPh>
    <phoneticPr fontId="13"/>
  </si>
  <si>
    <t>昼間人口</t>
    <rPh sb="0" eb="2">
      <t>ヒルマ</t>
    </rPh>
    <rPh sb="2" eb="4">
      <t>ジンコウ</t>
    </rPh>
    <phoneticPr fontId="13"/>
  </si>
  <si>
    <t>平成15</t>
    <rPh sb="0" eb="2">
      <t>ヘイセイ</t>
    </rPh>
    <phoneticPr fontId="13"/>
  </si>
  <si>
    <t>増減</t>
    <rPh sb="0" eb="2">
      <t>ゾウゲン</t>
    </rPh>
    <phoneticPr fontId="13"/>
  </si>
  <si>
    <t>その他</t>
    <rPh sb="2" eb="3">
      <t>タ</t>
    </rPh>
    <phoneticPr fontId="13"/>
  </si>
  <si>
    <t>転出</t>
    <rPh sb="0" eb="2">
      <t>テンシュツ</t>
    </rPh>
    <phoneticPr fontId="13"/>
  </si>
  <si>
    <t>転入</t>
    <rPh sb="0" eb="2">
      <t>テンニュウ</t>
    </rPh>
    <phoneticPr fontId="13"/>
  </si>
  <si>
    <t>死亡</t>
    <rPh sb="0" eb="2">
      <t>シボウ</t>
    </rPh>
    <phoneticPr fontId="13"/>
  </si>
  <si>
    <t>出生</t>
    <rPh sb="0" eb="2">
      <t>シュッセイ</t>
    </rPh>
    <phoneticPr fontId="13"/>
  </si>
  <si>
    <t>年間
増減</t>
    <rPh sb="0" eb="2">
      <t>ネンカン</t>
    </rPh>
    <rPh sb="3" eb="5">
      <t>ゾウゲン</t>
    </rPh>
    <phoneticPr fontId="13"/>
  </si>
  <si>
    <t>社会増</t>
    <rPh sb="0" eb="2">
      <t>シャカイ</t>
    </rPh>
    <rPh sb="2" eb="3">
      <t>ゾウ</t>
    </rPh>
    <phoneticPr fontId="13"/>
  </si>
  <si>
    <t>自然増</t>
    <rPh sb="0" eb="2">
      <t>シゼン</t>
    </rPh>
    <rPh sb="2" eb="3">
      <t>ゾウ</t>
    </rPh>
    <phoneticPr fontId="13"/>
  </si>
  <si>
    <t>単位：人（△は減）</t>
  </si>
  <si>
    <t>各年10月１日現在</t>
    <rPh sb="0" eb="2">
      <t>カクネン</t>
    </rPh>
    <rPh sb="4" eb="5">
      <t>ガツ</t>
    </rPh>
    <rPh sb="6" eb="7">
      <t>ニチ</t>
    </rPh>
    <rPh sb="7" eb="9">
      <t>ゲンザイ</t>
    </rPh>
    <phoneticPr fontId="13"/>
  </si>
  <si>
    <t>総　　　　数</t>
    <rPh sb="0" eb="1">
      <t>フサ</t>
    </rPh>
    <rPh sb="5" eb="6">
      <t>カズ</t>
    </rPh>
    <phoneticPr fontId="13"/>
  </si>
  <si>
    <t>町別人口の推移</t>
  </si>
  <si>
    <t>　　　昭和５８年７月１８日、上郷町の一部から分離</t>
    <phoneticPr fontId="13"/>
  </si>
  <si>
    <t>資料：平成27年国勢調査</t>
    <rPh sb="3" eb="5">
      <t>ヘイセイ</t>
    </rPh>
    <rPh sb="7" eb="8">
      <t>ネン</t>
    </rPh>
    <phoneticPr fontId="13"/>
  </si>
  <si>
    <t>栄区の自然動態、栄区の社会動態</t>
    <rPh sb="0" eb="2">
      <t>サカエク</t>
    </rPh>
    <rPh sb="3" eb="5">
      <t>シゼン</t>
    </rPh>
    <rPh sb="5" eb="7">
      <t>ドウタイ</t>
    </rPh>
    <phoneticPr fontId="13"/>
  </si>
  <si>
    <t>自然動態とは、一定期間における出生・死亡に伴う人口の動きをいいます。</t>
    <rPh sb="0" eb="2">
      <t>シゼン</t>
    </rPh>
    <rPh sb="2" eb="4">
      <t>ドウタイ</t>
    </rPh>
    <rPh sb="7" eb="9">
      <t>イッテイ</t>
    </rPh>
    <rPh sb="9" eb="11">
      <t>キカン</t>
    </rPh>
    <rPh sb="15" eb="17">
      <t>シュッセイ</t>
    </rPh>
    <rPh sb="18" eb="20">
      <t>シボウ</t>
    </rPh>
    <rPh sb="21" eb="22">
      <t>トモナ</t>
    </rPh>
    <rPh sb="23" eb="25">
      <t>ジンコウ</t>
    </rPh>
    <rPh sb="26" eb="27">
      <t>ウゴ</t>
    </rPh>
    <phoneticPr fontId="13"/>
  </si>
  <si>
    <t>栄区では平成25年を境に死亡者数が出生者数を上回っています。</t>
    <rPh sb="0" eb="2">
      <t>サカエク</t>
    </rPh>
    <rPh sb="4" eb="6">
      <t>ヘイセイ</t>
    </rPh>
    <rPh sb="8" eb="9">
      <t>ネン</t>
    </rPh>
    <rPh sb="10" eb="11">
      <t>サカイ</t>
    </rPh>
    <rPh sb="12" eb="14">
      <t>シボウ</t>
    </rPh>
    <rPh sb="14" eb="15">
      <t>シャ</t>
    </rPh>
    <rPh sb="15" eb="16">
      <t>スウ</t>
    </rPh>
    <rPh sb="17" eb="19">
      <t>シュッセイ</t>
    </rPh>
    <rPh sb="19" eb="20">
      <t>シャ</t>
    </rPh>
    <rPh sb="20" eb="21">
      <t>スウ</t>
    </rPh>
    <rPh sb="22" eb="24">
      <t>ウワマワ</t>
    </rPh>
    <phoneticPr fontId="13"/>
  </si>
  <si>
    <t>社会動態とは、一定期間における転入、転出などの増減に伴う人口の動きをいいます。</t>
    <rPh sb="0" eb="2">
      <t>シャカイ</t>
    </rPh>
    <rPh sb="2" eb="4">
      <t>ドウタイ</t>
    </rPh>
    <rPh sb="7" eb="9">
      <t>イッテイ</t>
    </rPh>
    <rPh sb="9" eb="11">
      <t>キカン</t>
    </rPh>
    <rPh sb="15" eb="17">
      <t>テンニュウ</t>
    </rPh>
    <rPh sb="18" eb="20">
      <t>テンシュツ</t>
    </rPh>
    <rPh sb="23" eb="25">
      <t>ゾウゲン</t>
    </rPh>
    <rPh sb="26" eb="27">
      <t>トモナ</t>
    </rPh>
    <rPh sb="28" eb="30">
      <t>ジンコウ</t>
    </rPh>
    <rPh sb="31" eb="32">
      <t>ウゴ</t>
    </rPh>
    <phoneticPr fontId="13"/>
  </si>
  <si>
    <t>平成23年から転出数が転入数を上回り、転出超過の状態となっています。</t>
    <rPh sb="0" eb="2">
      <t>ヘイセイ</t>
    </rPh>
    <rPh sb="4" eb="5">
      <t>ネン</t>
    </rPh>
    <rPh sb="7" eb="9">
      <t>テンシュツ</t>
    </rPh>
    <rPh sb="9" eb="10">
      <t>スウ</t>
    </rPh>
    <rPh sb="11" eb="13">
      <t>テンニュウ</t>
    </rPh>
    <rPh sb="13" eb="14">
      <t>スウ</t>
    </rPh>
    <rPh sb="15" eb="17">
      <t>ウワマワ</t>
    </rPh>
    <rPh sb="19" eb="21">
      <t>テンシュツ</t>
    </rPh>
    <rPh sb="21" eb="23">
      <t>チョウカ</t>
    </rPh>
    <rPh sb="24" eb="26">
      <t>ジョウタイ</t>
    </rPh>
    <phoneticPr fontId="13"/>
  </si>
  <si>
    <t>栄区の昼間人口・夜間人口</t>
    <rPh sb="0" eb="2">
      <t>サカエク</t>
    </rPh>
    <rPh sb="3" eb="5">
      <t>チュウカン</t>
    </rPh>
    <rPh sb="5" eb="7">
      <t>ジンコウ</t>
    </rPh>
    <rPh sb="8" eb="10">
      <t>ヤカン</t>
    </rPh>
    <rPh sb="10" eb="12">
      <t>ジンコウ</t>
    </rPh>
    <phoneticPr fontId="13"/>
  </si>
  <si>
    <t>「昼間人口」とは常住地から通勤・通学という日々の定常的な移動人口を加減して算出した従業地・通学地による人口</t>
    <phoneticPr fontId="13"/>
  </si>
  <si>
    <t>をいいます。（昼間人口の算出には旅行、買い物客などの不定期な移動者は含まれていません。）</t>
    <rPh sb="7" eb="9">
      <t>チュウカン</t>
    </rPh>
    <rPh sb="9" eb="11">
      <t>ジンコウ</t>
    </rPh>
    <rPh sb="12" eb="14">
      <t>サンシュツ</t>
    </rPh>
    <rPh sb="16" eb="18">
      <t>リョコウ</t>
    </rPh>
    <rPh sb="19" eb="20">
      <t>カ</t>
    </rPh>
    <rPh sb="21" eb="22">
      <t>モノ</t>
    </rPh>
    <rPh sb="22" eb="23">
      <t>キャク</t>
    </rPh>
    <rPh sb="26" eb="29">
      <t>フテイキ</t>
    </rPh>
    <rPh sb="30" eb="32">
      <t>イドウ</t>
    </rPh>
    <rPh sb="32" eb="33">
      <t>シャ</t>
    </rPh>
    <rPh sb="34" eb="35">
      <t>フク</t>
    </rPh>
    <phoneticPr fontId="13"/>
  </si>
  <si>
    <t>「夜間人口」とは常住地（人が寝泊まりする場所）による人口をいいます。</t>
    <rPh sb="1" eb="3">
      <t>ヤカン</t>
    </rPh>
    <rPh sb="3" eb="5">
      <t>ジンコウ</t>
    </rPh>
    <rPh sb="8" eb="10">
      <t>ジョウジュウ</t>
    </rPh>
    <rPh sb="10" eb="11">
      <t>チ</t>
    </rPh>
    <rPh sb="12" eb="13">
      <t>ヒト</t>
    </rPh>
    <rPh sb="14" eb="16">
      <t>ネト</t>
    </rPh>
    <rPh sb="20" eb="22">
      <t>バショ</t>
    </rPh>
    <rPh sb="26" eb="28">
      <t>ジンコウ</t>
    </rPh>
    <phoneticPr fontId="13"/>
  </si>
  <si>
    <t>栄区は昼間人口が夜間人口を下回る流出超過となっています。また、昼夜間人口比率は上昇傾向にあります。</t>
    <rPh sb="0" eb="2">
      <t>サカエク</t>
    </rPh>
    <rPh sb="3" eb="7">
      <t>チュウカンジンコウ</t>
    </rPh>
    <rPh sb="8" eb="10">
      <t>ヤカン</t>
    </rPh>
    <rPh sb="10" eb="12">
      <t>ジンコウ</t>
    </rPh>
    <rPh sb="13" eb="15">
      <t>シタマワ</t>
    </rPh>
    <rPh sb="16" eb="18">
      <t>リュウシュツ</t>
    </rPh>
    <rPh sb="18" eb="20">
      <t>チョウカ</t>
    </rPh>
    <rPh sb="31" eb="33">
      <t>チュウヤ</t>
    </rPh>
    <rPh sb="33" eb="34">
      <t>カン</t>
    </rPh>
    <rPh sb="34" eb="36">
      <t>ジンコウ</t>
    </rPh>
    <rPh sb="36" eb="38">
      <t>ヒリツ</t>
    </rPh>
    <rPh sb="39" eb="41">
      <t>ジョウショウ</t>
    </rPh>
    <rPh sb="41" eb="43">
      <t>ケイコウ</t>
    </rPh>
    <phoneticPr fontId="13"/>
  </si>
  <si>
    <t>平成　　7</t>
    <rPh sb="0" eb="2">
      <t>ヘイセイ</t>
    </rPh>
    <phoneticPr fontId="13"/>
  </si>
  <si>
    <t>各年10月１日現在</t>
    <phoneticPr fontId="4"/>
  </si>
  <si>
    <t>通勤者・通学者の状況（15歳以上）</t>
    <rPh sb="0" eb="3">
      <t>ツウキンシャ</t>
    </rPh>
    <rPh sb="4" eb="7">
      <t>ツウガクシャ</t>
    </rPh>
    <rPh sb="8" eb="10">
      <t>ジョウキョウ</t>
    </rPh>
    <rPh sb="13" eb="14">
      <t>サイ</t>
    </rPh>
    <rPh sb="14" eb="16">
      <t>イジョウ</t>
    </rPh>
    <phoneticPr fontId="13"/>
  </si>
  <si>
    <t>勤務先や就学先が横浜市内の人が多いことが分かります。</t>
    <rPh sb="0" eb="3">
      <t>キンムサキ</t>
    </rPh>
    <rPh sb="4" eb="6">
      <t>シュウガク</t>
    </rPh>
    <rPh sb="6" eb="7">
      <t>サキ</t>
    </rPh>
    <rPh sb="8" eb="11">
      <t>ヨコハマシ</t>
    </rPh>
    <rPh sb="11" eb="12">
      <t>ナイ</t>
    </rPh>
    <rPh sb="13" eb="14">
      <t>ヒト</t>
    </rPh>
    <rPh sb="15" eb="16">
      <t>オオ</t>
    </rPh>
    <rPh sb="20" eb="21">
      <t>ワ</t>
    </rPh>
    <phoneticPr fontId="13"/>
  </si>
  <si>
    <t>＜栄区へ通勤・通学する人の住所＞</t>
    <rPh sb="1" eb="3">
      <t>サカエク</t>
    </rPh>
    <rPh sb="4" eb="6">
      <t>ツウキン</t>
    </rPh>
    <rPh sb="7" eb="9">
      <t>ツウガク</t>
    </rPh>
    <rPh sb="11" eb="12">
      <t>ヒト</t>
    </rPh>
    <rPh sb="13" eb="15">
      <t>ジュウショ</t>
    </rPh>
    <phoneticPr fontId="13"/>
  </si>
  <si>
    <t>＜栄区からの通勤・通学先＞</t>
    <rPh sb="1" eb="3">
      <t>サカエク</t>
    </rPh>
    <rPh sb="6" eb="8">
      <t>ツウキン</t>
    </rPh>
    <rPh sb="9" eb="11">
      <t>ツウガク</t>
    </rPh>
    <rPh sb="11" eb="12">
      <t>サキ</t>
    </rPh>
    <phoneticPr fontId="13"/>
  </si>
  <si>
    <t>平成27年10月1日現在</t>
    <rPh sb="0" eb="2">
      <t>ヘイセイ</t>
    </rPh>
    <rPh sb="4" eb="5">
      <t>ネン</t>
    </rPh>
    <rPh sb="7" eb="8">
      <t>ガツ</t>
    </rPh>
    <rPh sb="9" eb="12">
      <t>ニチゲンザイ</t>
    </rPh>
    <phoneticPr fontId="13"/>
  </si>
  <si>
    <t>資料：横浜市の人口</t>
    <phoneticPr fontId="7"/>
  </si>
  <si>
    <t>産業</t>
    <rPh sb="0" eb="2">
      <t>サンギョウ</t>
    </rPh>
    <phoneticPr fontId="4"/>
  </si>
  <si>
    <t>　栄区は第3次産業就業者数が75.15%を占めています。15歳以上就業者数（51,452人）を産業3部門別にみると</t>
    <rPh sb="1" eb="3">
      <t>サカエク</t>
    </rPh>
    <rPh sb="4" eb="5">
      <t>ダイ</t>
    </rPh>
    <rPh sb="6" eb="7">
      <t>ジ</t>
    </rPh>
    <rPh sb="7" eb="9">
      <t>サンギョウ</t>
    </rPh>
    <rPh sb="9" eb="11">
      <t>シュウギョウ</t>
    </rPh>
    <rPh sb="11" eb="12">
      <t>シャ</t>
    </rPh>
    <rPh sb="12" eb="13">
      <t>スウ</t>
    </rPh>
    <rPh sb="21" eb="22">
      <t>シ</t>
    </rPh>
    <rPh sb="30" eb="31">
      <t>サイ</t>
    </rPh>
    <rPh sb="31" eb="33">
      <t>イジョウ</t>
    </rPh>
    <rPh sb="33" eb="36">
      <t>シュウギョウシャ</t>
    </rPh>
    <rPh sb="36" eb="37">
      <t>スウ</t>
    </rPh>
    <rPh sb="44" eb="45">
      <t>ニン</t>
    </rPh>
    <rPh sb="47" eb="49">
      <t>サンギョウ</t>
    </rPh>
    <rPh sb="50" eb="52">
      <t>ブモン</t>
    </rPh>
    <rPh sb="52" eb="53">
      <t>ベツ</t>
    </rPh>
    <phoneticPr fontId="3"/>
  </si>
  <si>
    <t>「第1次産業」は301人（15歳以上就業者の0.59%）、「第2次産業」は9,900人（同19.24%）、「第3次産業」は38,668人</t>
    <rPh sb="42" eb="43">
      <t>ニン</t>
    </rPh>
    <rPh sb="44" eb="45">
      <t>ドウ</t>
    </rPh>
    <rPh sb="54" eb="55">
      <t>ダイ</t>
    </rPh>
    <rPh sb="55" eb="57">
      <t>サンジ</t>
    </rPh>
    <rPh sb="57" eb="59">
      <t>サンギョウ</t>
    </rPh>
    <rPh sb="67" eb="68">
      <t>ニン</t>
    </rPh>
    <phoneticPr fontId="3"/>
  </si>
  <si>
    <t>横浜市
総数</t>
    <rPh sb="0" eb="3">
      <t>ヨコハマシ</t>
    </rPh>
    <rPh sb="4" eb="6">
      <t>ソウスウ</t>
    </rPh>
    <phoneticPr fontId="24"/>
  </si>
  <si>
    <t>横浜市
男</t>
    <rPh sb="0" eb="3">
      <t>ヨコハマシ</t>
    </rPh>
    <phoneticPr fontId="24"/>
  </si>
  <si>
    <t>横浜市
女</t>
    <rPh sb="0" eb="3">
      <t>ヨコハマシ</t>
    </rPh>
    <phoneticPr fontId="24"/>
  </si>
  <si>
    <t>構成比
(%)</t>
    <rPh sb="0" eb="3">
      <t>コウセイヒ</t>
    </rPh>
    <phoneticPr fontId="24"/>
  </si>
  <si>
    <t>栄区
総数</t>
    <rPh sb="2" eb="4">
      <t>ソウスウ</t>
    </rPh>
    <phoneticPr fontId="24"/>
  </si>
  <si>
    <t>栄区
男</t>
    <rPh sb="2" eb="3">
      <t>オトコ</t>
    </rPh>
    <phoneticPr fontId="23"/>
  </si>
  <si>
    <t>栄区
女</t>
    <rPh sb="0" eb="1">
      <t>サカエク</t>
    </rPh>
    <rPh sb="2" eb="3">
      <t>オンナ</t>
    </rPh>
    <phoneticPr fontId="23"/>
  </si>
  <si>
    <t>構成比
(%)</t>
    <phoneticPr fontId="24"/>
  </si>
  <si>
    <t>第一次
産業</t>
    <rPh sb="0" eb="1">
      <t>ダイ</t>
    </rPh>
    <rPh sb="1" eb="3">
      <t>イチジ</t>
    </rPh>
    <rPh sb="4" eb="6">
      <t>サンギョウ</t>
    </rPh>
    <phoneticPr fontId="24"/>
  </si>
  <si>
    <t>農業、林業</t>
    <phoneticPr fontId="23"/>
  </si>
  <si>
    <t>漁業</t>
    <phoneticPr fontId="23"/>
  </si>
  <si>
    <t>第二次
産業</t>
    <rPh sb="0" eb="1">
      <t>ダイ</t>
    </rPh>
    <rPh sb="1" eb="3">
      <t>ニジ</t>
    </rPh>
    <rPh sb="4" eb="6">
      <t>サンギョウ</t>
    </rPh>
    <phoneticPr fontId="24"/>
  </si>
  <si>
    <t>鉱業</t>
    <phoneticPr fontId="24"/>
  </si>
  <si>
    <t>建設業</t>
    <rPh sb="0" eb="1">
      <t>ギョウ</t>
    </rPh>
    <phoneticPr fontId="23"/>
  </si>
  <si>
    <t>製造業</t>
    <phoneticPr fontId="23"/>
  </si>
  <si>
    <t>第三次産業</t>
    <rPh sb="0" eb="1">
      <t>ダイ</t>
    </rPh>
    <rPh sb="1" eb="3">
      <t>サンジ</t>
    </rPh>
    <rPh sb="3" eb="5">
      <t>サンギョウ</t>
    </rPh>
    <phoneticPr fontId="24"/>
  </si>
  <si>
    <t>電気・ガス・熱供給・水道業</t>
    <phoneticPr fontId="13"/>
  </si>
  <si>
    <t>情報通信業</t>
    <rPh sb="0" eb="1">
      <t>ジョウホウ</t>
    </rPh>
    <rPh sb="1" eb="2">
      <t>ツウ</t>
    </rPh>
    <phoneticPr fontId="23"/>
  </si>
  <si>
    <t>運輸業、郵便業</t>
    <rPh sb="0" eb="1">
      <t>ウンユギョウ</t>
    </rPh>
    <rPh sb="4" eb="5">
      <t>ギョウ</t>
    </rPh>
    <phoneticPr fontId="25"/>
  </si>
  <si>
    <t>卸売業、小売業</t>
  </si>
  <si>
    <t>金融業、保険業</t>
  </si>
  <si>
    <t>不動産業、物品賃貸業</t>
  </si>
  <si>
    <t>生活関連サービス業、娯楽業</t>
    <rPh sb="0" eb="2">
      <t>カンレン</t>
    </rPh>
    <rPh sb="6" eb="7">
      <t>ギョウ</t>
    </rPh>
    <phoneticPr fontId="26"/>
  </si>
  <si>
    <t>教育、学習支援業</t>
    <rPh sb="2" eb="4">
      <t>シエン</t>
    </rPh>
    <rPh sb="4" eb="5">
      <t>ギョウ</t>
    </rPh>
    <phoneticPr fontId="26"/>
  </si>
  <si>
    <t>医療、福祉</t>
    <phoneticPr fontId="26"/>
  </si>
  <si>
    <t>複合サービス事業</t>
    <phoneticPr fontId="24"/>
  </si>
  <si>
    <t>公務（他に分類されるものを除く）</t>
    <phoneticPr fontId="23"/>
  </si>
  <si>
    <t>総    数</t>
    <phoneticPr fontId="23"/>
  </si>
  <si>
    <t>産　　　業</t>
    <rPh sb="0" eb="1">
      <t>サン</t>
    </rPh>
    <rPh sb="4" eb="5">
      <t>ギョウ</t>
    </rPh>
    <phoneticPr fontId="23"/>
  </si>
  <si>
    <t>宿泊業、飲食サービス業</t>
    <rPh sb="2" eb="3">
      <t>ギョウ</t>
    </rPh>
    <phoneticPr fontId="13"/>
  </si>
  <si>
    <t>学術研究、専門・技術サービス業</t>
    <phoneticPr fontId="13"/>
  </si>
  <si>
    <t>産　業</t>
    <rPh sb="0" eb="1">
      <t>サン</t>
    </rPh>
    <rPh sb="2" eb="3">
      <t>ギョウ</t>
    </rPh>
    <phoneticPr fontId="4"/>
  </si>
  <si>
    <t>分類不能の産業</t>
    <phoneticPr fontId="23"/>
  </si>
  <si>
    <t>分類不能の産業</t>
    <phoneticPr fontId="4"/>
  </si>
  <si>
    <t>総数</t>
    <rPh sb="0" eb="2">
      <t>ソウスウ</t>
    </rPh>
    <phoneticPr fontId="4"/>
  </si>
  <si>
    <t>（同75.15%）となっています。</t>
    <rPh sb="1" eb="2">
      <t>ドウ</t>
    </rPh>
    <phoneticPr fontId="3"/>
  </si>
  <si>
    <t>平成27年10月１日現在</t>
    <phoneticPr fontId="4"/>
  </si>
  <si>
    <t>資料：平成27年国勢調査</t>
  </si>
  <si>
    <t>平　　成　　27　　年</t>
    <rPh sb="0" eb="1">
      <t>ヒラ</t>
    </rPh>
    <rPh sb="3" eb="4">
      <t>シゲル</t>
    </rPh>
    <rPh sb="10" eb="11">
      <t>ネン</t>
    </rPh>
    <phoneticPr fontId="13"/>
  </si>
  <si>
    <t>平 成 22 年</t>
    <rPh sb="0" eb="1">
      <t>ヒラ</t>
    </rPh>
    <rPh sb="2" eb="3">
      <t>シゲル</t>
    </rPh>
    <rPh sb="7" eb="8">
      <t>ネン</t>
    </rPh>
    <phoneticPr fontId="13"/>
  </si>
  <si>
    <t>１５歳以上人口</t>
    <rPh sb="2" eb="3">
      <t>サイ</t>
    </rPh>
    <rPh sb="3" eb="5">
      <t>イジョウ</t>
    </rPh>
    <rPh sb="5" eb="7">
      <t>ジンコウ</t>
    </rPh>
    <phoneticPr fontId="13"/>
  </si>
  <si>
    <t>労働力人口</t>
    <rPh sb="0" eb="3">
      <t>ロウドウリョク</t>
    </rPh>
    <rPh sb="3" eb="5">
      <t>ジンコウ</t>
    </rPh>
    <phoneticPr fontId="13"/>
  </si>
  <si>
    <t>非労働力
人口</t>
    <rPh sb="0" eb="1">
      <t>ヒ</t>
    </rPh>
    <rPh sb="1" eb="4">
      <t>ロウドウリョク</t>
    </rPh>
    <rPh sb="5" eb="7">
      <t>ジンコウ</t>
    </rPh>
    <phoneticPr fontId="13"/>
  </si>
  <si>
    <t>労働力率
（％）</t>
    <rPh sb="0" eb="2">
      <t>ロウドウ</t>
    </rPh>
    <rPh sb="2" eb="3">
      <t>リョク</t>
    </rPh>
    <rPh sb="3" eb="4">
      <t>リツ</t>
    </rPh>
    <phoneticPr fontId="13"/>
  </si>
  <si>
    <t>完全
失業率
（％）</t>
    <rPh sb="0" eb="2">
      <t>カンゼン</t>
    </rPh>
    <rPh sb="3" eb="5">
      <t>シツギョウ</t>
    </rPh>
    <rPh sb="5" eb="6">
      <t>リツ</t>
    </rPh>
    <phoneticPr fontId="13"/>
  </si>
  <si>
    <t>就業者</t>
    <rPh sb="0" eb="3">
      <t>シュウギョウシャ</t>
    </rPh>
    <phoneticPr fontId="13"/>
  </si>
  <si>
    <t>完全失業者</t>
    <rPh sb="0" eb="2">
      <t>カンゼン</t>
    </rPh>
    <rPh sb="2" eb="4">
      <t>シツギョウ</t>
    </rPh>
    <rPh sb="4" eb="5">
      <t>シャ</t>
    </rPh>
    <phoneticPr fontId="13"/>
  </si>
  <si>
    <t>労働力率＝労働力人口（総数）÷１５歳以上人口（労働力状態不詳を除く）×100</t>
    <rPh sb="0" eb="3">
      <t>ロウドウリョク</t>
    </rPh>
    <rPh sb="3" eb="4">
      <t>リツ</t>
    </rPh>
    <rPh sb="5" eb="8">
      <t>ロウドウリョク</t>
    </rPh>
    <rPh sb="8" eb="10">
      <t>ジンコウ</t>
    </rPh>
    <rPh sb="11" eb="13">
      <t>ソウスウ</t>
    </rPh>
    <rPh sb="17" eb="18">
      <t>サイ</t>
    </rPh>
    <rPh sb="18" eb="20">
      <t>イジョウ</t>
    </rPh>
    <rPh sb="20" eb="22">
      <t>ジンコウ</t>
    </rPh>
    <rPh sb="23" eb="26">
      <t>ロウドウリョク</t>
    </rPh>
    <rPh sb="26" eb="28">
      <t>ジョウタイ</t>
    </rPh>
    <rPh sb="28" eb="30">
      <t>フショウ</t>
    </rPh>
    <rPh sb="31" eb="32">
      <t>ノゾ</t>
    </rPh>
    <phoneticPr fontId="13"/>
  </si>
  <si>
    <t>完全失業率＝完全失業者数÷労働力人口（総数）×100</t>
    <rPh sb="0" eb="2">
      <t>カンゼン</t>
    </rPh>
    <rPh sb="2" eb="4">
      <t>シツギョウ</t>
    </rPh>
    <rPh sb="4" eb="5">
      <t>リツ</t>
    </rPh>
    <rPh sb="6" eb="8">
      <t>カンゼン</t>
    </rPh>
    <rPh sb="8" eb="10">
      <t>シツギョウ</t>
    </rPh>
    <rPh sb="10" eb="11">
      <t>シャ</t>
    </rPh>
    <rPh sb="11" eb="12">
      <t>スウ</t>
    </rPh>
    <rPh sb="13" eb="16">
      <t>ロウドウリョク</t>
    </rPh>
    <rPh sb="16" eb="18">
      <t>ジンコウ</t>
    </rPh>
    <rPh sb="19" eb="21">
      <t>ソウスウ</t>
    </rPh>
    <phoneticPr fontId="13"/>
  </si>
  <si>
    <t>サービス業（他に分類されないもの）</t>
    <phoneticPr fontId="23"/>
  </si>
  <si>
    <t>産業別就業者数（15歳以上）</t>
    <rPh sb="0" eb="2">
      <t>サンギョウ</t>
    </rPh>
    <rPh sb="2" eb="3">
      <t>ベツ</t>
    </rPh>
    <rPh sb="3" eb="6">
      <t>シュウギョウシャ</t>
    </rPh>
    <rPh sb="6" eb="7">
      <t>スウ</t>
    </rPh>
    <rPh sb="10" eb="11">
      <t>サイ</t>
    </rPh>
    <rPh sb="11" eb="13">
      <t>イジョウ</t>
    </rPh>
    <phoneticPr fontId="3"/>
  </si>
  <si>
    <t>栄区の完全失業率は4.1％となっており、平成22年と比べ、1.6ポイント回復しています。</t>
    <rPh sb="0" eb="2">
      <t>サカエク</t>
    </rPh>
    <rPh sb="3" eb="5">
      <t>カンゼン</t>
    </rPh>
    <rPh sb="5" eb="7">
      <t>シツギョウ</t>
    </rPh>
    <rPh sb="7" eb="8">
      <t>リツ</t>
    </rPh>
    <rPh sb="20" eb="22">
      <t>ヘイセイ</t>
    </rPh>
    <rPh sb="24" eb="25">
      <t>ネン</t>
    </rPh>
    <rPh sb="26" eb="27">
      <t>クラ</t>
    </rPh>
    <rPh sb="36" eb="38">
      <t>カイフク</t>
    </rPh>
    <phoneticPr fontId="13"/>
  </si>
  <si>
    <t>各年10月１日現在</t>
    <phoneticPr fontId="4"/>
  </si>
  <si>
    <t>資料：平成22年、27年国勢調査</t>
    <phoneticPr fontId="4"/>
  </si>
  <si>
    <t>-</t>
  </si>
  <si>
    <t>電気・ガス・熱供給・水道業</t>
  </si>
  <si>
    <t>鉱業，採石業，砂利採取業</t>
  </si>
  <si>
    <t>農業，林業,漁業</t>
    <rPh sb="6" eb="8">
      <t>ギョギョウ</t>
    </rPh>
    <phoneticPr fontId="7"/>
  </si>
  <si>
    <t>複合サービス事業</t>
  </si>
  <si>
    <t>金融業，保険業</t>
    <rPh sb="4" eb="7">
      <t>ホケンギョウ</t>
    </rPh>
    <phoneticPr fontId="28"/>
  </si>
  <si>
    <t>情報通信業</t>
  </si>
  <si>
    <t>運輸業，郵便業</t>
  </si>
  <si>
    <t>製造業</t>
  </si>
  <si>
    <t>教育，学習支援業</t>
  </si>
  <si>
    <t>サービス業(他に分類されないもの)</t>
  </si>
  <si>
    <t>学術研究，専門・技術サービス業</t>
  </si>
  <si>
    <t>不動産業，物品賃貸業</t>
  </si>
  <si>
    <t>宿泊業，飲食サービス業</t>
  </si>
  <si>
    <t>生活関連サービス業，娯楽業</t>
  </si>
  <si>
    <t>建設業</t>
  </si>
  <si>
    <t>医療，福祉</t>
  </si>
  <si>
    <t>卸売業，小売業</t>
  </si>
  <si>
    <t>合計</t>
    <rPh sb="0" eb="2">
      <t>ゴウケイ</t>
    </rPh>
    <phoneticPr fontId="7"/>
  </si>
  <si>
    <t>事業所割合</t>
    <rPh sb="0" eb="3">
      <t>ジギョウショ</t>
    </rPh>
    <rPh sb="3" eb="5">
      <t>ワリアイ</t>
    </rPh>
    <phoneticPr fontId="7"/>
  </si>
  <si>
    <t>平成28</t>
    <rPh sb="0" eb="2">
      <t>ヘイセイ</t>
    </rPh>
    <phoneticPr fontId="7"/>
  </si>
  <si>
    <t>平成26</t>
    <rPh sb="0" eb="2">
      <t>ヘイセイ</t>
    </rPh>
    <phoneticPr fontId="7"/>
  </si>
  <si>
    <t>平成24</t>
    <rPh sb="0" eb="2">
      <t>ヘイセイ</t>
    </rPh>
    <phoneticPr fontId="7"/>
  </si>
  <si>
    <t>平成21</t>
    <rPh sb="0" eb="2">
      <t>ヘイセイ</t>
    </rPh>
    <phoneticPr fontId="7"/>
  </si>
  <si>
    <t>従業者数</t>
    <rPh sb="0" eb="3">
      <t>ジュウギョウシャ</t>
    </rPh>
    <rPh sb="3" eb="4">
      <t>スウ</t>
    </rPh>
    <phoneticPr fontId="28"/>
  </si>
  <si>
    <t>事業所数</t>
    <rPh sb="0" eb="3">
      <t>ジギョウショ</t>
    </rPh>
    <rPh sb="3" eb="4">
      <t>スウ</t>
    </rPh>
    <phoneticPr fontId="28"/>
  </si>
  <si>
    <t>栄区</t>
    <phoneticPr fontId="7"/>
  </si>
  <si>
    <t>横浜市</t>
  </si>
  <si>
    <t>神奈川県</t>
  </si>
  <si>
    <t>従業者数（女)</t>
  </si>
  <si>
    <t>従業者数（男)</t>
  </si>
  <si>
    <t xml:space="preserve">従業者数(人) </t>
  </si>
  <si>
    <t>事業所数</t>
  </si>
  <si>
    <t>事業所数と従業者数</t>
    <phoneticPr fontId="4"/>
  </si>
  <si>
    <t>事業所・従業者数の推移</t>
    <rPh sb="0" eb="3">
      <t>ジギョウショ</t>
    </rPh>
    <rPh sb="4" eb="7">
      <t>ジュウギョウシャ</t>
    </rPh>
    <rPh sb="7" eb="8">
      <t>カズ</t>
    </rPh>
    <rPh sb="9" eb="11">
      <t>スイイ</t>
    </rPh>
    <phoneticPr fontId="28"/>
  </si>
  <si>
    <t>従業者割合</t>
    <rPh sb="0" eb="1">
      <t>ジュウ</t>
    </rPh>
    <rPh sb="3" eb="5">
      <t>ワリアイ</t>
    </rPh>
    <phoneticPr fontId="7"/>
  </si>
  <si>
    <t>栄区は横浜市の事業所数の約1.9％、従業員者数約1.6％を占めています。</t>
    <phoneticPr fontId="4"/>
  </si>
  <si>
    <t>※従業者数（総数）は、男女別の不詳を含む。</t>
    <phoneticPr fontId="4"/>
  </si>
  <si>
    <t>資料：平成28年経済センサス－活動調査</t>
    <phoneticPr fontId="4"/>
  </si>
  <si>
    <t>資料：平成21年、平成26年経済センサス－基礎調査、平成24年、平成28年経済センサス－活動調査</t>
    <phoneticPr fontId="4"/>
  </si>
  <si>
    <t>栄区の事業所数、従業者数の業種別割合</t>
    <phoneticPr fontId="4"/>
  </si>
  <si>
    <t>資料：平成28年経済センサス－活動調査</t>
    <rPh sb="0" eb="2">
      <t>シリョウ</t>
    </rPh>
    <rPh sb="3" eb="5">
      <t>ヘイセイ</t>
    </rPh>
    <rPh sb="7" eb="8">
      <t>ネン</t>
    </rPh>
    <rPh sb="8" eb="10">
      <t>ケイザイ</t>
    </rPh>
    <rPh sb="15" eb="17">
      <t>カツドウ</t>
    </rPh>
    <rPh sb="17" eb="19">
      <t>チョウサ</t>
    </rPh>
    <phoneticPr fontId="7"/>
  </si>
  <si>
    <t>年間商品販売額（百万円）</t>
    <rPh sb="0" eb="2">
      <t>ネンカン</t>
    </rPh>
    <rPh sb="2" eb="4">
      <t>ショウヒン</t>
    </rPh>
    <rPh sb="4" eb="6">
      <t>ハンバイ</t>
    </rPh>
    <rPh sb="6" eb="7">
      <t>ガク</t>
    </rPh>
    <rPh sb="8" eb="9">
      <t>ヒャク</t>
    </rPh>
    <rPh sb="9" eb="10">
      <t>マン</t>
    </rPh>
    <rPh sb="10" eb="11">
      <t>エン</t>
    </rPh>
    <phoneticPr fontId="13"/>
  </si>
  <si>
    <t>従業者数（人）</t>
    <rPh sb="0" eb="3">
      <t>ジュウギョウシャ</t>
    </rPh>
    <rPh sb="3" eb="4">
      <t>スウ</t>
    </rPh>
    <rPh sb="5" eb="6">
      <t>ニン</t>
    </rPh>
    <phoneticPr fontId="13"/>
  </si>
  <si>
    <t>事業所数</t>
    <rPh sb="0" eb="3">
      <t>ジギョウショ</t>
    </rPh>
    <rPh sb="3" eb="4">
      <t>スウ</t>
    </rPh>
    <phoneticPr fontId="13"/>
  </si>
  <si>
    <t>小売業</t>
    <rPh sb="0" eb="3">
      <t>コウリギョウ</t>
    </rPh>
    <phoneticPr fontId="13"/>
  </si>
  <si>
    <t>卸売業</t>
    <rPh sb="0" eb="2">
      <t>オロシウ</t>
    </rPh>
    <rPh sb="2" eb="3">
      <t>ギョウ</t>
    </rPh>
    <phoneticPr fontId="13"/>
  </si>
  <si>
    <t>従業者数
(人）</t>
    <rPh sb="0" eb="3">
      <t>ジュウギョウシャ</t>
    </rPh>
    <rPh sb="3" eb="4">
      <t>スウ</t>
    </rPh>
    <rPh sb="6" eb="7">
      <t>ニン</t>
    </rPh>
    <phoneticPr fontId="13"/>
  </si>
  <si>
    <t>商業</t>
    <rPh sb="0" eb="2">
      <t>ショウギョウ</t>
    </rPh>
    <phoneticPr fontId="13"/>
  </si>
  <si>
    <t>※農業従事者数：自営農業に主として従事した世帯員数を掲載。</t>
    <rPh sb="3" eb="6">
      <t>ジュウジシャ</t>
    </rPh>
    <rPh sb="6" eb="7">
      <t>スウ</t>
    </rPh>
    <rPh sb="13" eb="14">
      <t>シュ</t>
    </rPh>
    <rPh sb="26" eb="28">
      <t>ケイサイ</t>
    </rPh>
    <phoneticPr fontId="13"/>
  </si>
  <si>
    <t>平成27年</t>
    <rPh sb="0" eb="2">
      <t>ヘイセイ</t>
    </rPh>
    <rPh sb="4" eb="5">
      <t>ネン</t>
    </rPh>
    <phoneticPr fontId="13"/>
  </si>
  <si>
    <t>平成22年</t>
    <rPh sb="0" eb="2">
      <t>ヘイセイ</t>
    </rPh>
    <rPh sb="4" eb="5">
      <t>ネン</t>
    </rPh>
    <phoneticPr fontId="13"/>
  </si>
  <si>
    <t>経営耕地面積（a）</t>
    <rPh sb="0" eb="2">
      <t>ケイエイ</t>
    </rPh>
    <rPh sb="2" eb="4">
      <t>コウチ</t>
    </rPh>
    <rPh sb="4" eb="6">
      <t>メンセキ</t>
    </rPh>
    <phoneticPr fontId="13"/>
  </si>
  <si>
    <t>農業従事者数（人）</t>
    <rPh sb="0" eb="2">
      <t>ノウギョウ</t>
    </rPh>
    <rPh sb="2" eb="5">
      <t>ジュウジシャ</t>
    </rPh>
    <rPh sb="5" eb="6">
      <t>スウ</t>
    </rPh>
    <rPh sb="7" eb="8">
      <t>ニン</t>
    </rPh>
    <phoneticPr fontId="13"/>
  </si>
  <si>
    <t>総農家数（戸）</t>
    <rPh sb="0" eb="1">
      <t>ソウ</t>
    </rPh>
    <rPh sb="1" eb="3">
      <t>ノウカ</t>
    </rPh>
    <rPh sb="3" eb="4">
      <t>スウ</t>
    </rPh>
    <rPh sb="5" eb="6">
      <t>ト</t>
    </rPh>
    <phoneticPr fontId="13"/>
  </si>
  <si>
    <t>農業</t>
    <rPh sb="0" eb="1">
      <t>ノウ</t>
    </rPh>
    <rPh sb="1" eb="2">
      <t>ギョウ</t>
    </rPh>
    <phoneticPr fontId="13"/>
  </si>
  <si>
    <r>
      <t>農家数・</t>
    </r>
    <r>
      <rPr>
        <b/>
        <sz val="11"/>
        <color theme="1"/>
        <rFont val="游ゴシック"/>
        <family val="3"/>
        <charset val="128"/>
      </rPr>
      <t>農業従事者数・経営耕地面積</t>
    </r>
    <rPh sb="0" eb="2">
      <t>ノウカ</t>
    </rPh>
    <rPh sb="2" eb="3">
      <t>スウ</t>
    </rPh>
    <rPh sb="4" eb="6">
      <t>ノウギョウ</t>
    </rPh>
    <rPh sb="6" eb="9">
      <t>ジュウジシャ</t>
    </rPh>
    <rPh sb="9" eb="10">
      <t>スウ</t>
    </rPh>
    <rPh sb="11" eb="13">
      <t>ケイエイ</t>
    </rPh>
    <rPh sb="13" eb="15">
      <t>コウチ</t>
    </rPh>
    <rPh sb="15" eb="17">
      <t>メンセキ</t>
    </rPh>
    <phoneticPr fontId="13"/>
  </si>
  <si>
    <t>栄区では、農家数、農業従事者数、経営耕地面積のいずれも減少しています。</t>
    <rPh sb="0" eb="2">
      <t>サカエク</t>
    </rPh>
    <rPh sb="5" eb="7">
      <t>ノウカ</t>
    </rPh>
    <rPh sb="7" eb="8">
      <t>スウ</t>
    </rPh>
    <rPh sb="9" eb="11">
      <t>ノウギョウ</t>
    </rPh>
    <rPh sb="11" eb="14">
      <t>ジュウジシャ</t>
    </rPh>
    <rPh sb="14" eb="15">
      <t>スウ</t>
    </rPh>
    <rPh sb="16" eb="18">
      <t>ケイエイ</t>
    </rPh>
    <rPh sb="18" eb="20">
      <t>コウチ</t>
    </rPh>
    <rPh sb="20" eb="22">
      <t>メンセキ</t>
    </rPh>
    <rPh sb="27" eb="29">
      <t>ゲンショウ</t>
    </rPh>
    <phoneticPr fontId="13"/>
  </si>
  <si>
    <t>各年２月１日現在</t>
    <phoneticPr fontId="4"/>
  </si>
  <si>
    <t>資料：平成22年、平成27年農林業センサス</t>
    <phoneticPr fontId="4"/>
  </si>
  <si>
    <t>事業所数、従業者数（卸売業、小売業）</t>
    <rPh sb="0" eb="3">
      <t>ジギョウショ</t>
    </rPh>
    <rPh sb="3" eb="4">
      <t>スウ</t>
    </rPh>
    <rPh sb="5" eb="8">
      <t>ジュウギョウシャ</t>
    </rPh>
    <rPh sb="8" eb="9">
      <t>スウ</t>
    </rPh>
    <rPh sb="10" eb="13">
      <t>オロシウリギョウ</t>
    </rPh>
    <rPh sb="14" eb="17">
      <t>コウリギョウ</t>
    </rPh>
    <phoneticPr fontId="13"/>
  </si>
  <si>
    <t>資料：各年商業統計調査</t>
    <phoneticPr fontId="4"/>
  </si>
  <si>
    <t>各年６月１日現在、ただし平成26年のみ７月１日現在</t>
    <phoneticPr fontId="4"/>
  </si>
  <si>
    <t>平成26年７月１日現在</t>
    <phoneticPr fontId="4"/>
  </si>
  <si>
    <t>資料：平成26年商業統計調査</t>
    <rPh sb="0" eb="2">
      <t>シリョウ</t>
    </rPh>
    <rPh sb="3" eb="5">
      <t>ヘイセイ</t>
    </rPh>
    <rPh sb="7" eb="8">
      <t>ネン</t>
    </rPh>
    <rPh sb="8" eb="10">
      <t>ショウギョウ</t>
    </rPh>
    <rPh sb="10" eb="12">
      <t>トウケイ</t>
    </rPh>
    <rPh sb="12" eb="14">
      <t>チョウサ</t>
    </rPh>
    <phoneticPr fontId="13"/>
  </si>
  <si>
    <r>
      <t>栄区の</t>
    </r>
    <r>
      <rPr>
        <b/>
        <sz val="11"/>
        <color theme="1"/>
        <rFont val="游ゴシック"/>
        <family val="3"/>
        <charset val="128"/>
      </rPr>
      <t>事業所数等の推移（卸売業、小売業）</t>
    </r>
    <rPh sb="0" eb="2">
      <t>サカエク</t>
    </rPh>
    <rPh sb="3" eb="6">
      <t>ジギョウショ</t>
    </rPh>
    <rPh sb="6" eb="7">
      <t>スウ</t>
    </rPh>
    <rPh sb="7" eb="8">
      <t>トウ</t>
    </rPh>
    <rPh sb="9" eb="11">
      <t>スイイ</t>
    </rPh>
    <rPh sb="12" eb="15">
      <t>オロシウリギョウ</t>
    </rPh>
    <rPh sb="16" eb="19">
      <t>コウリギョウ</t>
    </rPh>
    <phoneticPr fontId="13"/>
  </si>
  <si>
    <t>輸送機</t>
  </si>
  <si>
    <t>業務用機器</t>
    <rPh sb="0" eb="3">
      <t>ギョウムヨウ</t>
    </rPh>
    <rPh sb="3" eb="5">
      <t>キキ</t>
    </rPh>
    <phoneticPr fontId="33"/>
  </si>
  <si>
    <t>生産用機器</t>
    <rPh sb="0" eb="3">
      <t>セイサンヨウ</t>
    </rPh>
    <rPh sb="3" eb="5">
      <t>キキ</t>
    </rPh>
    <phoneticPr fontId="33"/>
  </si>
  <si>
    <t>金属製品</t>
  </si>
  <si>
    <t>事業所数
割合</t>
    <rPh sb="0" eb="3">
      <t>ジギョウショ</t>
    </rPh>
    <rPh sb="3" eb="4">
      <t>スウ</t>
    </rPh>
    <rPh sb="5" eb="7">
      <t>ワリアイ</t>
    </rPh>
    <phoneticPr fontId="13"/>
  </si>
  <si>
    <t>その他</t>
    <phoneticPr fontId="13"/>
  </si>
  <si>
    <t>栄区</t>
  </si>
  <si>
    <t>合計</t>
    <rPh sb="0" eb="2">
      <t>ゴウケイ</t>
    </rPh>
    <phoneticPr fontId="13"/>
  </si>
  <si>
    <t>出荷額割合</t>
    <rPh sb="0" eb="2">
      <t>シュッカ</t>
    </rPh>
    <rPh sb="2" eb="3">
      <t>ガク</t>
    </rPh>
    <rPh sb="3" eb="5">
      <t>ワリアイ</t>
    </rPh>
    <phoneticPr fontId="13"/>
  </si>
  <si>
    <t>出荷額</t>
    <rPh sb="0" eb="2">
      <t>シュッカ</t>
    </rPh>
    <rPh sb="2" eb="3">
      <t>ガク</t>
    </rPh>
    <phoneticPr fontId="13"/>
  </si>
  <si>
    <t>従業者数
割合</t>
    <rPh sb="0" eb="3">
      <t>ジュウギョウシャ</t>
    </rPh>
    <rPh sb="3" eb="4">
      <t>スウ</t>
    </rPh>
    <rPh sb="5" eb="7">
      <t>ワリアイ</t>
    </rPh>
    <phoneticPr fontId="13"/>
  </si>
  <si>
    <t>従業者数</t>
    <rPh sb="0" eb="3">
      <t>ジュウギョウシャ</t>
    </rPh>
    <rPh sb="3" eb="4">
      <t>スウ</t>
    </rPh>
    <phoneticPr fontId="13"/>
  </si>
  <si>
    <t>栄区の事業所の内訳</t>
    <rPh sb="0" eb="2">
      <t>サカエク</t>
    </rPh>
    <rPh sb="3" eb="6">
      <t>ジギョウショ</t>
    </rPh>
    <rPh sb="7" eb="9">
      <t>ウチワケ</t>
    </rPh>
    <phoneticPr fontId="13"/>
  </si>
  <si>
    <t xml:space="preserve"> </t>
  </si>
  <si>
    <t>製造品出荷額等（十億円）</t>
    <rPh sb="0" eb="3">
      <t>セイゾウヒン</t>
    </rPh>
    <rPh sb="3" eb="5">
      <t>シュッカ</t>
    </rPh>
    <rPh sb="5" eb="6">
      <t>ガク</t>
    </rPh>
    <rPh sb="6" eb="7">
      <t>トウ</t>
    </rPh>
    <rPh sb="8" eb="11">
      <t>ジュウオクエン</t>
    </rPh>
    <phoneticPr fontId="13"/>
  </si>
  <si>
    <t>平成30年&lt;平成29(2017)年実績&gt;</t>
    <rPh sb="0" eb="1">
      <t>ヘイセイ</t>
    </rPh>
    <rPh sb="3" eb="4">
      <t>ネン</t>
    </rPh>
    <phoneticPr fontId="13"/>
  </si>
  <si>
    <t>平成29年&lt;平成28(2016)年実績&gt;</t>
    <rPh sb="0" eb="1">
      <t>ヘイセイ</t>
    </rPh>
    <rPh sb="3" eb="4">
      <t>ネン</t>
    </rPh>
    <phoneticPr fontId="13"/>
  </si>
  <si>
    <t>平成27年</t>
    <rPh sb="0" eb="1">
      <t>ヘイセイ</t>
    </rPh>
    <rPh sb="3" eb="4">
      <t>ネン</t>
    </rPh>
    <phoneticPr fontId="13"/>
  </si>
  <si>
    <t>平成26年</t>
    <rPh sb="0" eb="1">
      <t>ヘイセイ</t>
    </rPh>
    <rPh sb="3" eb="4">
      <t>ネン</t>
    </rPh>
    <phoneticPr fontId="13"/>
  </si>
  <si>
    <t>平成25年</t>
    <rPh sb="0" eb="1">
      <t>ヘイセイ</t>
    </rPh>
    <rPh sb="3" eb="4">
      <t>ネン</t>
    </rPh>
    <phoneticPr fontId="13"/>
  </si>
  <si>
    <t>平成24年</t>
    <rPh sb="0" eb="1">
      <t>ヘイセイ</t>
    </rPh>
    <rPh sb="3" eb="4">
      <t>ネン</t>
    </rPh>
    <phoneticPr fontId="13"/>
  </si>
  <si>
    <t>平成23年</t>
    <rPh sb="0" eb="1">
      <t>ヘイセイ</t>
    </rPh>
    <rPh sb="3" eb="4">
      <t>ネン</t>
    </rPh>
    <phoneticPr fontId="13"/>
  </si>
  <si>
    <t>平成22年</t>
    <rPh sb="0" eb="1">
      <t>ヘイセイ</t>
    </rPh>
    <rPh sb="3" eb="4">
      <t>ネン</t>
    </rPh>
    <phoneticPr fontId="13"/>
  </si>
  <si>
    <t>栄区の事業所数等の推移</t>
    <rPh sb="0" eb="2">
      <t>サカエク</t>
    </rPh>
    <rPh sb="3" eb="6">
      <t>ジギョウショ</t>
    </rPh>
    <rPh sb="6" eb="7">
      <t>スウ</t>
    </rPh>
    <rPh sb="7" eb="8">
      <t>トウ</t>
    </rPh>
    <rPh sb="9" eb="11">
      <t>スイイ</t>
    </rPh>
    <phoneticPr fontId="13"/>
  </si>
  <si>
    <t>従業者数
（人）</t>
    <rPh sb="0" eb="3">
      <t>ジュウギョウシャ</t>
    </rPh>
    <rPh sb="3" eb="4">
      <t>スウ</t>
    </rPh>
    <rPh sb="6" eb="7">
      <t>ニン</t>
    </rPh>
    <phoneticPr fontId="13"/>
  </si>
  <si>
    <t>１事業所当たり
従業者数（人）</t>
    <rPh sb="1" eb="4">
      <t>ジギョウショ</t>
    </rPh>
    <rPh sb="4" eb="5">
      <t>ア</t>
    </rPh>
    <rPh sb="8" eb="11">
      <t>ジュウギョウシャ</t>
    </rPh>
    <rPh sb="11" eb="12">
      <t>スウ</t>
    </rPh>
    <rPh sb="13" eb="14">
      <t>ニン</t>
    </rPh>
    <phoneticPr fontId="13"/>
  </si>
  <si>
    <t>工業</t>
    <rPh sb="0" eb="1">
      <t>コウ</t>
    </rPh>
    <rPh sb="1" eb="2">
      <t>ギョウ</t>
    </rPh>
    <phoneticPr fontId="13"/>
  </si>
  <si>
    <t>事業所数、従業者数及び製造品出荷額等（従業者４人以上の事業所）</t>
    <rPh sb="0" eb="3">
      <t>ジギョウショ</t>
    </rPh>
    <rPh sb="3" eb="4">
      <t>スウ</t>
    </rPh>
    <rPh sb="5" eb="8">
      <t>ジュウギョウシャ</t>
    </rPh>
    <rPh sb="8" eb="9">
      <t>スウ</t>
    </rPh>
    <rPh sb="9" eb="10">
      <t>オヨ</t>
    </rPh>
    <rPh sb="11" eb="14">
      <t>セイゾウヒン</t>
    </rPh>
    <rPh sb="14" eb="16">
      <t>シュッカ</t>
    </rPh>
    <rPh sb="16" eb="17">
      <t>ガク</t>
    </rPh>
    <rPh sb="17" eb="18">
      <t>トウ</t>
    </rPh>
    <phoneticPr fontId="13"/>
  </si>
  <si>
    <t>栄区は県・市と比べて１事業所当たりの従業者数及び製造品出荷額等が多くなっています。</t>
    <rPh sb="0" eb="2">
      <t>サカエク</t>
    </rPh>
    <rPh sb="3" eb="4">
      <t>ケン</t>
    </rPh>
    <rPh sb="5" eb="6">
      <t>シ</t>
    </rPh>
    <rPh sb="7" eb="8">
      <t>クラ</t>
    </rPh>
    <rPh sb="11" eb="14">
      <t>ジギョウショ</t>
    </rPh>
    <rPh sb="14" eb="15">
      <t>ア</t>
    </rPh>
    <rPh sb="18" eb="19">
      <t>ジュウ</t>
    </rPh>
    <rPh sb="19" eb="22">
      <t>ギョウシャスウ</t>
    </rPh>
    <rPh sb="22" eb="23">
      <t>オヨ</t>
    </rPh>
    <rPh sb="24" eb="27">
      <t>セイゾウヒン</t>
    </rPh>
    <rPh sb="27" eb="29">
      <t>シュッカ</t>
    </rPh>
    <rPh sb="29" eb="30">
      <t>ガク</t>
    </rPh>
    <rPh sb="30" eb="31">
      <t>トウ</t>
    </rPh>
    <rPh sb="32" eb="33">
      <t>オオ</t>
    </rPh>
    <phoneticPr fontId="13"/>
  </si>
  <si>
    <r>
      <t>※その他は、</t>
    </r>
    <r>
      <rPr>
        <sz val="11"/>
        <color theme="1"/>
        <rFont val="游ゴシック"/>
        <family val="3"/>
        <charset val="128"/>
      </rPr>
      <t>印刷、プラスチック、情報機器、食料、紙製品、窯業、非鉄、はん用機器、電気機器、木材、石油、鉄鋼、電子部品等です。</t>
    </r>
    <rPh sb="3" eb="4">
      <t>タ</t>
    </rPh>
    <rPh sb="21" eb="23">
      <t>ショクリョウ</t>
    </rPh>
    <rPh sb="24" eb="25">
      <t>カミ</t>
    </rPh>
    <rPh sb="25" eb="27">
      <t>セイヒン</t>
    </rPh>
    <rPh sb="28" eb="30">
      <t>ヨウギョウ</t>
    </rPh>
    <rPh sb="31" eb="33">
      <t>ヒテツ</t>
    </rPh>
    <rPh sb="36" eb="37">
      <t>ヨウ</t>
    </rPh>
    <rPh sb="37" eb="39">
      <t>キキ</t>
    </rPh>
    <rPh sb="40" eb="42">
      <t>デンキ</t>
    </rPh>
    <rPh sb="42" eb="44">
      <t>キキ</t>
    </rPh>
    <rPh sb="45" eb="47">
      <t>モクザイ</t>
    </rPh>
    <rPh sb="48" eb="50">
      <t>セキユ</t>
    </rPh>
    <rPh sb="51" eb="53">
      <t>テッコウ</t>
    </rPh>
    <rPh sb="54" eb="56">
      <t>デンシ</t>
    </rPh>
    <rPh sb="56" eb="58">
      <t>ブヒン</t>
    </rPh>
    <rPh sb="58" eb="59">
      <t>トウ</t>
    </rPh>
    <phoneticPr fontId="13"/>
  </si>
  <si>
    <t>製造品出荷額等
（百万円）</t>
    <rPh sb="0" eb="3">
      <t>セイゾウヒン</t>
    </rPh>
    <rPh sb="3" eb="5">
      <t>シュッカ</t>
    </rPh>
    <rPh sb="5" eb="6">
      <t>ガク</t>
    </rPh>
    <rPh sb="6" eb="7">
      <t>トウ</t>
    </rPh>
    <rPh sb="9" eb="10">
      <t>ヒャク</t>
    </rPh>
    <rPh sb="10" eb="12">
      <t>マンエン</t>
    </rPh>
    <phoneticPr fontId="13"/>
  </si>
  <si>
    <t>１事業所当たり製造品出荷額等（百万円）</t>
    <rPh sb="1" eb="4">
      <t>ジギョウショ</t>
    </rPh>
    <rPh sb="4" eb="5">
      <t>ア</t>
    </rPh>
    <rPh sb="7" eb="9">
      <t>セイゾウ</t>
    </rPh>
    <rPh sb="9" eb="10">
      <t>ヒン</t>
    </rPh>
    <rPh sb="10" eb="12">
      <t>シュッカ</t>
    </rPh>
    <rPh sb="12" eb="13">
      <t>ガク</t>
    </rPh>
    <rPh sb="13" eb="14">
      <t>トウ</t>
    </rPh>
    <rPh sb="15" eb="16">
      <t>ヒャク</t>
    </rPh>
    <rPh sb="16" eb="18">
      <t>マンエン</t>
    </rPh>
    <phoneticPr fontId="13"/>
  </si>
  <si>
    <t>資料：平成30年工業統計調査</t>
    <rPh sb="0" eb="2">
      <t>シリョウ</t>
    </rPh>
    <rPh sb="3" eb="5">
      <t>ヘイセイ</t>
    </rPh>
    <rPh sb="7" eb="8">
      <t>ネン</t>
    </rPh>
    <rPh sb="8" eb="10">
      <t>コウギョウ</t>
    </rPh>
    <rPh sb="10" eb="12">
      <t>トウケイ</t>
    </rPh>
    <rPh sb="12" eb="14">
      <t>チョウサ</t>
    </rPh>
    <phoneticPr fontId="13"/>
  </si>
  <si>
    <t>平成30年度</t>
    <rPh sb="0" eb="2">
      <t>ヘイセイ</t>
    </rPh>
    <rPh sb="4" eb="5">
      <t>ネン</t>
    </rPh>
    <rPh sb="5" eb="6">
      <t>ド</t>
    </rPh>
    <phoneticPr fontId="13"/>
  </si>
  <si>
    <t>平成29年度</t>
    <rPh sb="0" eb="2">
      <t>ヘイセイ</t>
    </rPh>
    <rPh sb="4" eb="5">
      <t>ネン</t>
    </rPh>
    <rPh sb="5" eb="6">
      <t>ド</t>
    </rPh>
    <phoneticPr fontId="13"/>
  </si>
  <si>
    <t>平成28年度</t>
    <rPh sb="0" eb="2">
      <t>ヘイセイ</t>
    </rPh>
    <rPh sb="4" eb="5">
      <t>ネン</t>
    </rPh>
    <rPh sb="5" eb="6">
      <t>ド</t>
    </rPh>
    <phoneticPr fontId="13"/>
  </si>
  <si>
    <t>平成27年度</t>
    <rPh sb="0" eb="2">
      <t>ヘイセイ</t>
    </rPh>
    <rPh sb="4" eb="5">
      <t>ネン</t>
    </rPh>
    <rPh sb="5" eb="6">
      <t>ド</t>
    </rPh>
    <phoneticPr fontId="13"/>
  </si>
  <si>
    <t>平成21年度</t>
    <rPh sb="0" eb="2">
      <t>ヘイセイ</t>
    </rPh>
    <rPh sb="4" eb="5">
      <t>ネン</t>
    </rPh>
    <rPh sb="5" eb="6">
      <t>ド</t>
    </rPh>
    <phoneticPr fontId="13"/>
  </si>
  <si>
    <t>平成19年度</t>
    <rPh sb="0" eb="2">
      <t>ヘイセイ</t>
    </rPh>
    <rPh sb="4" eb="5">
      <t>ネン</t>
    </rPh>
    <rPh sb="5" eb="6">
      <t>ド</t>
    </rPh>
    <phoneticPr fontId="13"/>
  </si>
  <si>
    <t>行っていない</t>
    <rPh sb="0" eb="1">
      <t>オコナ</t>
    </rPh>
    <phoneticPr fontId="13"/>
  </si>
  <si>
    <t>行っている</t>
    <rPh sb="0" eb="1">
      <t>オコナ</t>
    </rPh>
    <phoneticPr fontId="13"/>
  </si>
  <si>
    <t>85％（75）</t>
    <phoneticPr fontId="13"/>
  </si>
  <si>
    <t>資料：栄区地域振興課</t>
    <rPh sb="0" eb="2">
      <t>シリョウ</t>
    </rPh>
    <rPh sb="3" eb="5">
      <t>サカエク</t>
    </rPh>
    <rPh sb="5" eb="7">
      <t>チイキ</t>
    </rPh>
    <rPh sb="7" eb="9">
      <t>シンコウ</t>
    </rPh>
    <rPh sb="9" eb="10">
      <t>カ</t>
    </rPh>
    <phoneticPr fontId="13"/>
  </si>
  <si>
    <t>こどもログハウス「ロッキー」</t>
    <phoneticPr fontId="13"/>
  </si>
  <si>
    <t>老人福祉センター「翠風荘」</t>
    <rPh sb="0" eb="2">
      <t>ロウジン</t>
    </rPh>
    <rPh sb="2" eb="4">
      <t>フクシ</t>
    </rPh>
    <rPh sb="9" eb="10">
      <t>スイ</t>
    </rPh>
    <rPh sb="10" eb="11">
      <t>フウ</t>
    </rPh>
    <rPh sb="11" eb="12">
      <t>ソウ</t>
    </rPh>
    <phoneticPr fontId="13"/>
  </si>
  <si>
    <t>庄戸中コミュニティハウス</t>
    <rPh sb="0" eb="2">
      <t>ショウド</t>
    </rPh>
    <rPh sb="2" eb="3">
      <t>チュウ</t>
    </rPh>
    <phoneticPr fontId="13"/>
  </si>
  <si>
    <t>本郷小コミュニティハウス</t>
    <rPh sb="0" eb="1">
      <t>ホン</t>
    </rPh>
    <rPh sb="1" eb="2">
      <t>ゴウ</t>
    </rPh>
    <rPh sb="2" eb="3">
      <t>ショウ</t>
    </rPh>
    <phoneticPr fontId="13"/>
  </si>
  <si>
    <t>上郷矢沢コミュニティハウス</t>
    <rPh sb="0" eb="2">
      <t>カミゴウ</t>
    </rPh>
    <rPh sb="2" eb="4">
      <t>ヤザワ</t>
    </rPh>
    <phoneticPr fontId="13"/>
  </si>
  <si>
    <t>飯島コミュニティハウス</t>
    <rPh sb="0" eb="2">
      <t>イイジマ</t>
    </rPh>
    <phoneticPr fontId="13"/>
  </si>
  <si>
    <t>上郷地区センター</t>
    <rPh sb="0" eb="2">
      <t>カミゴウ</t>
    </rPh>
    <rPh sb="2" eb="4">
      <t>チク</t>
    </rPh>
    <phoneticPr fontId="13"/>
  </si>
  <si>
    <t>豊田地区センター</t>
    <rPh sb="0" eb="2">
      <t>トヨダ</t>
    </rPh>
    <rPh sb="2" eb="4">
      <t>チク</t>
    </rPh>
    <phoneticPr fontId="13"/>
  </si>
  <si>
    <t>本郷地区センター</t>
    <rPh sb="0" eb="2">
      <t>ホンゴウ</t>
    </rPh>
    <rPh sb="2" eb="4">
      <t>チク</t>
    </rPh>
    <phoneticPr fontId="13"/>
  </si>
  <si>
    <t>栄区民文化センター「リリス」</t>
    <rPh sb="0" eb="1">
      <t>サカ</t>
    </rPh>
    <rPh sb="1" eb="3">
      <t>クミン</t>
    </rPh>
    <rPh sb="3" eb="5">
      <t>ブンカ</t>
    </rPh>
    <phoneticPr fontId="13"/>
  </si>
  <si>
    <t>栄スポーツセンター</t>
    <rPh sb="0" eb="1">
      <t>サカ</t>
    </rPh>
    <phoneticPr fontId="13"/>
  </si>
  <si>
    <t>栄公会堂</t>
    <rPh sb="0" eb="1">
      <t>サカ</t>
    </rPh>
    <rPh sb="1" eb="4">
      <t>コウカイドウ</t>
    </rPh>
    <phoneticPr fontId="13"/>
  </si>
  <si>
    <t>利用者数（人）</t>
    <rPh sb="0" eb="3">
      <t>リヨウシャ</t>
    </rPh>
    <rPh sb="3" eb="4">
      <t>スウ</t>
    </rPh>
    <rPh sb="5" eb="6">
      <t>ヒト</t>
    </rPh>
    <phoneticPr fontId="13"/>
  </si>
  <si>
    <t>●区民利用施設の利用状況</t>
    <rPh sb="1" eb="3">
      <t>クミン</t>
    </rPh>
    <rPh sb="3" eb="5">
      <t>リヨウ</t>
    </rPh>
    <rPh sb="5" eb="7">
      <t>シセツ</t>
    </rPh>
    <rPh sb="8" eb="10">
      <t>リヨウ</t>
    </rPh>
    <rPh sb="10" eb="12">
      <t>ジョウキョウ</t>
    </rPh>
    <phoneticPr fontId="13"/>
  </si>
  <si>
    <t>地域における生活習慣病予防などの健康づくり活動</t>
    <rPh sb="0" eb="2">
      <t>チイキ</t>
    </rPh>
    <rPh sb="6" eb="8">
      <t>セイカツ</t>
    </rPh>
    <rPh sb="8" eb="10">
      <t>シュウカン</t>
    </rPh>
    <rPh sb="10" eb="11">
      <t>ビョウ</t>
    </rPh>
    <rPh sb="11" eb="13">
      <t>ヨボウ</t>
    </rPh>
    <rPh sb="16" eb="18">
      <t>ケンコウ</t>
    </rPh>
    <rPh sb="21" eb="23">
      <t>カツドウ</t>
    </rPh>
    <phoneticPr fontId="13"/>
  </si>
  <si>
    <t>保健活動推進員</t>
    <rPh sb="0" eb="2">
      <t>ホケン</t>
    </rPh>
    <rPh sb="2" eb="4">
      <t>カツドウ</t>
    </rPh>
    <rPh sb="4" eb="7">
      <t>スイシンイン</t>
    </rPh>
    <phoneticPr fontId="13"/>
  </si>
  <si>
    <t>地域住民の福祉の関する支援活動</t>
    <rPh sb="0" eb="2">
      <t>チイキ</t>
    </rPh>
    <rPh sb="2" eb="4">
      <t>ジュウミン</t>
    </rPh>
    <rPh sb="5" eb="7">
      <t>フクシ</t>
    </rPh>
    <rPh sb="8" eb="9">
      <t>カン</t>
    </rPh>
    <rPh sb="11" eb="13">
      <t>シエン</t>
    </rPh>
    <rPh sb="13" eb="15">
      <t>カツドウ</t>
    </rPh>
    <phoneticPr fontId="13"/>
  </si>
  <si>
    <t>民生委員児童委員協議会</t>
    <rPh sb="0" eb="2">
      <t>ミンセイ</t>
    </rPh>
    <rPh sb="2" eb="4">
      <t>イイン</t>
    </rPh>
    <rPh sb="4" eb="6">
      <t>ジドウ</t>
    </rPh>
    <rPh sb="6" eb="8">
      <t>イイン</t>
    </rPh>
    <rPh sb="8" eb="11">
      <t>キョウギカイ</t>
    </rPh>
    <phoneticPr fontId="13"/>
  </si>
  <si>
    <t>地域への消費生活に関する知識・情報の普及啓発</t>
    <rPh sb="0" eb="2">
      <t>チイキ</t>
    </rPh>
    <rPh sb="4" eb="6">
      <t>ショウヒ</t>
    </rPh>
    <rPh sb="6" eb="8">
      <t>セイカツ</t>
    </rPh>
    <rPh sb="9" eb="10">
      <t>カン</t>
    </rPh>
    <rPh sb="12" eb="14">
      <t>チシキ</t>
    </rPh>
    <rPh sb="15" eb="17">
      <t>ジョウホウ</t>
    </rPh>
    <rPh sb="18" eb="20">
      <t>フキュウ</t>
    </rPh>
    <rPh sb="20" eb="22">
      <t>ケイハツ</t>
    </rPh>
    <phoneticPr fontId="13"/>
  </si>
  <si>
    <t>消費生活推進員の会</t>
    <rPh sb="0" eb="2">
      <t>ショウヒ</t>
    </rPh>
    <rPh sb="2" eb="4">
      <t>セイカツ</t>
    </rPh>
    <rPh sb="4" eb="6">
      <t>スイシン</t>
    </rPh>
    <rPh sb="8" eb="9">
      <t>カイ</t>
    </rPh>
    <phoneticPr fontId="13"/>
  </si>
  <si>
    <t>青少年の育成にかかわる地域活動の推進</t>
    <rPh sb="0" eb="3">
      <t>セイショウネン</t>
    </rPh>
    <rPh sb="4" eb="6">
      <t>イクセイ</t>
    </rPh>
    <rPh sb="11" eb="13">
      <t>チイキ</t>
    </rPh>
    <rPh sb="13" eb="15">
      <t>カツドウ</t>
    </rPh>
    <rPh sb="16" eb="18">
      <t>スイシン</t>
    </rPh>
    <phoneticPr fontId="13"/>
  </si>
  <si>
    <t>青少年指導員協議会</t>
    <rPh sb="0" eb="3">
      <t>セイショウネン</t>
    </rPh>
    <rPh sb="3" eb="6">
      <t>シドウイン</t>
    </rPh>
    <rPh sb="6" eb="9">
      <t>キョウギカイ</t>
    </rPh>
    <phoneticPr fontId="13"/>
  </si>
  <si>
    <t>地域に根ざしたスポーツ、レクリエーション事業の推進</t>
    <rPh sb="0" eb="2">
      <t>チイキ</t>
    </rPh>
    <rPh sb="3" eb="4">
      <t>ネ</t>
    </rPh>
    <rPh sb="20" eb="22">
      <t>ジギョウ</t>
    </rPh>
    <rPh sb="23" eb="25">
      <t>スイシン</t>
    </rPh>
    <phoneticPr fontId="13"/>
  </si>
  <si>
    <t>スポーツ推進委員連絡協議会</t>
    <rPh sb="4" eb="6">
      <t>スイシン</t>
    </rPh>
    <rPh sb="6" eb="8">
      <t>イイン</t>
    </rPh>
    <rPh sb="8" eb="10">
      <t>レンラク</t>
    </rPh>
    <rPh sb="10" eb="13">
      <t>キョウギカイ</t>
    </rPh>
    <phoneticPr fontId="13"/>
  </si>
  <si>
    <t>環境事業推進委員</t>
    <rPh sb="0" eb="2">
      <t>カンキョウ</t>
    </rPh>
    <rPh sb="2" eb="4">
      <t>ジギョウ</t>
    </rPh>
    <rPh sb="4" eb="6">
      <t>スイシン</t>
    </rPh>
    <rPh sb="6" eb="8">
      <t>イイン</t>
    </rPh>
    <phoneticPr fontId="13"/>
  </si>
  <si>
    <t>主な活動</t>
    <rPh sb="0" eb="1">
      <t>オモ</t>
    </rPh>
    <rPh sb="2" eb="4">
      <t>カツドウ</t>
    </rPh>
    <phoneticPr fontId="13"/>
  </si>
  <si>
    <t>加入世帯数（世帯）</t>
    <rPh sb="0" eb="2">
      <t>カニュウ</t>
    </rPh>
    <rPh sb="2" eb="5">
      <t>セタイスウ</t>
    </rPh>
    <rPh sb="6" eb="8">
      <t>セタイ</t>
    </rPh>
    <phoneticPr fontId="13"/>
  </si>
  <si>
    <t>平成30年</t>
    <rPh sb="0" eb="2">
      <t>ヘイセイ</t>
    </rPh>
    <rPh sb="4" eb="5">
      <t>ネン</t>
    </rPh>
    <phoneticPr fontId="13"/>
  </si>
  <si>
    <t>平成29年</t>
    <rPh sb="0" eb="2">
      <t>ヘイセイ</t>
    </rPh>
    <rPh sb="4" eb="5">
      <t>ネン</t>
    </rPh>
    <phoneticPr fontId="13"/>
  </si>
  <si>
    <t>平成28年</t>
    <rPh sb="0" eb="2">
      <t>ヘイセイ</t>
    </rPh>
    <rPh sb="4" eb="5">
      <t>ネン</t>
    </rPh>
    <phoneticPr fontId="13"/>
  </si>
  <si>
    <t>平成26年</t>
    <rPh sb="0" eb="2">
      <t>ヘイセイ</t>
    </rPh>
    <rPh sb="4" eb="5">
      <t>ネン</t>
    </rPh>
    <phoneticPr fontId="13"/>
  </si>
  <si>
    <t>加入率（％）</t>
    <rPh sb="0" eb="2">
      <t>カニュウ</t>
    </rPh>
    <rPh sb="2" eb="3">
      <t>リツ</t>
    </rPh>
    <phoneticPr fontId="13"/>
  </si>
  <si>
    <t>自治会・町内会は「地域の最も身近な拠り所」として、さまざまな地域の課題解決やレクリエーションなど、日常生活に密着した各種事業を実施しています。</t>
    <phoneticPr fontId="13"/>
  </si>
  <si>
    <t>※特別支援学校は、幼稚部・小学部・中学部・高等部の合計数を掲載しています。</t>
    <rPh sb="1" eb="3">
      <t>トクベツ</t>
    </rPh>
    <rPh sb="3" eb="5">
      <t>シエン</t>
    </rPh>
    <rPh sb="5" eb="7">
      <t>ガッコウ</t>
    </rPh>
    <rPh sb="9" eb="12">
      <t>ヨウチブ</t>
    </rPh>
    <rPh sb="13" eb="16">
      <t>ショウガクブ</t>
    </rPh>
    <rPh sb="17" eb="19">
      <t>チュウガク</t>
    </rPh>
    <rPh sb="19" eb="20">
      <t>ブ</t>
    </rPh>
    <rPh sb="21" eb="24">
      <t>コウトウブ</t>
    </rPh>
    <rPh sb="25" eb="28">
      <t>ゴウケイスウ</t>
    </rPh>
    <rPh sb="29" eb="31">
      <t>ケイサイ</t>
    </rPh>
    <phoneticPr fontId="13"/>
  </si>
  <si>
    <t>１教員当たりの園児・児童・生徒数</t>
    <rPh sb="1" eb="3">
      <t>キョウイン</t>
    </rPh>
    <rPh sb="3" eb="4">
      <t>ア</t>
    </rPh>
    <rPh sb="7" eb="9">
      <t>エンジ</t>
    </rPh>
    <rPh sb="10" eb="12">
      <t>ジドウ</t>
    </rPh>
    <rPh sb="13" eb="16">
      <t>セイトスウ</t>
    </rPh>
    <phoneticPr fontId="13"/>
  </si>
  <si>
    <t>教員数</t>
    <rPh sb="0" eb="2">
      <t>キョウイン</t>
    </rPh>
    <rPh sb="2" eb="3">
      <t>スウ</t>
    </rPh>
    <phoneticPr fontId="13"/>
  </si>
  <si>
    <t>-</t>
    <phoneticPr fontId="13"/>
  </si>
  <si>
    <t>１学級当たりの園児・児童・生徒数</t>
    <rPh sb="1" eb="3">
      <t>ガッキュウ</t>
    </rPh>
    <rPh sb="3" eb="4">
      <t>ア</t>
    </rPh>
    <rPh sb="7" eb="9">
      <t>エンジ</t>
    </rPh>
    <rPh sb="10" eb="12">
      <t>ジドウ</t>
    </rPh>
    <rPh sb="13" eb="16">
      <t>セイトスウ</t>
    </rPh>
    <phoneticPr fontId="13"/>
  </si>
  <si>
    <t>１校当たりの園児・児童・生徒数</t>
    <rPh sb="1" eb="2">
      <t>コウ</t>
    </rPh>
    <rPh sb="2" eb="3">
      <t>ア</t>
    </rPh>
    <rPh sb="6" eb="8">
      <t>エンジ</t>
    </rPh>
    <rPh sb="9" eb="11">
      <t>ジドウ</t>
    </rPh>
    <rPh sb="12" eb="14">
      <t>セイト</t>
    </rPh>
    <rPh sb="14" eb="15">
      <t>スウ</t>
    </rPh>
    <phoneticPr fontId="13"/>
  </si>
  <si>
    <t>園児・児童・生徒数</t>
    <rPh sb="0" eb="2">
      <t>エンジ</t>
    </rPh>
    <rPh sb="3" eb="5">
      <t>ジドウ</t>
    </rPh>
    <rPh sb="6" eb="9">
      <t>セイトスウ</t>
    </rPh>
    <phoneticPr fontId="13"/>
  </si>
  <si>
    <t>－</t>
    <phoneticPr fontId="13"/>
  </si>
  <si>
    <t>学級数</t>
    <rPh sb="0" eb="2">
      <t>ガッキュウ</t>
    </rPh>
    <rPh sb="2" eb="3">
      <t>スウ</t>
    </rPh>
    <phoneticPr fontId="13"/>
  </si>
  <si>
    <t>学校数</t>
    <rPh sb="0" eb="2">
      <t>ガッコウ</t>
    </rPh>
    <rPh sb="2" eb="3">
      <t>スウ</t>
    </rPh>
    <phoneticPr fontId="13"/>
  </si>
  <si>
    <t>計</t>
    <rPh sb="0" eb="1">
      <t>ケイ</t>
    </rPh>
    <phoneticPr fontId="13"/>
  </si>
  <si>
    <t>－</t>
    <phoneticPr fontId="13"/>
  </si>
  <si>
    <t>　公立１</t>
    <rPh sb="1" eb="3">
      <t>コウリツ</t>
    </rPh>
    <phoneticPr fontId="13"/>
  </si>
  <si>
    <t>公立14</t>
    <rPh sb="0" eb="2">
      <t>コウリツ</t>
    </rPh>
    <phoneticPr fontId="13"/>
  </si>
  <si>
    <t>私立3</t>
    <rPh sb="0" eb="2">
      <t>シリツ</t>
    </rPh>
    <phoneticPr fontId="13"/>
  </si>
  <si>
    <t>私立8</t>
    <rPh sb="0" eb="2">
      <t>シリツ</t>
    </rPh>
    <phoneticPr fontId="13"/>
  </si>
  <si>
    <t>特別支援学校</t>
    <rPh sb="0" eb="2">
      <t>トクベツ</t>
    </rPh>
    <rPh sb="2" eb="4">
      <t>シエン</t>
    </rPh>
    <rPh sb="4" eb="6">
      <t>ガッコウ</t>
    </rPh>
    <phoneticPr fontId="13"/>
  </si>
  <si>
    <t>高等学校</t>
    <rPh sb="0" eb="2">
      <t>コウトウ</t>
    </rPh>
    <rPh sb="2" eb="4">
      <t>ガッコウ</t>
    </rPh>
    <phoneticPr fontId="13"/>
  </si>
  <si>
    <t>中学校</t>
    <rPh sb="0" eb="3">
      <t>チュウガッコウ</t>
    </rPh>
    <phoneticPr fontId="13"/>
  </si>
  <si>
    <t>小学校</t>
    <rPh sb="0" eb="3">
      <t>ショウガッコウ</t>
    </rPh>
    <phoneticPr fontId="13"/>
  </si>
  <si>
    <t>認定こども園</t>
    <rPh sb="0" eb="2">
      <t>ニンテイ</t>
    </rPh>
    <rPh sb="5" eb="6">
      <t>エン</t>
    </rPh>
    <phoneticPr fontId="13"/>
  </si>
  <si>
    <t>幼稚園</t>
    <rPh sb="0" eb="3">
      <t>ヨウチエン</t>
    </rPh>
    <phoneticPr fontId="13"/>
  </si>
  <si>
    <t>―</t>
    <phoneticPr fontId="13"/>
  </si>
  <si>
    <t>―</t>
    <phoneticPr fontId="13"/>
  </si>
  <si>
    <t>令和元年</t>
    <rPh sb="0" eb="1">
      <t>レイワ</t>
    </rPh>
    <rPh sb="1" eb="3">
      <t>ガンネン</t>
    </rPh>
    <phoneticPr fontId="13"/>
  </si>
  <si>
    <t>平成30年</t>
    <rPh sb="0" eb="1">
      <t>ヘイセイ</t>
    </rPh>
    <rPh sb="3" eb="4">
      <t>ネン</t>
    </rPh>
    <phoneticPr fontId="13"/>
  </si>
  <si>
    <t>平成29年</t>
    <rPh sb="0" eb="1">
      <t>ヘイセイ</t>
    </rPh>
    <rPh sb="3" eb="4">
      <t>ネン</t>
    </rPh>
    <phoneticPr fontId="13"/>
  </si>
  <si>
    <t>平成28年</t>
    <rPh sb="0" eb="1">
      <t>ヘイセイ</t>
    </rPh>
    <rPh sb="3" eb="4">
      <t>ネン</t>
    </rPh>
    <phoneticPr fontId="13"/>
  </si>
  <si>
    <t>※放課後児童クラブには、市の補助金交付を受けてはいないが、放課後児童健全育成事業の届出があった事業所（１施設）を含みます。</t>
    <rPh sb="1" eb="4">
      <t>ホウカゴ</t>
    </rPh>
    <rPh sb="4" eb="6">
      <t>ジドウ</t>
    </rPh>
    <rPh sb="12" eb="13">
      <t>シ</t>
    </rPh>
    <rPh sb="14" eb="17">
      <t>ホジョキン</t>
    </rPh>
    <rPh sb="17" eb="19">
      <t>コウフ</t>
    </rPh>
    <rPh sb="20" eb="21">
      <t>ウ</t>
    </rPh>
    <rPh sb="29" eb="32">
      <t>ホウカゴ</t>
    </rPh>
    <rPh sb="32" eb="34">
      <t>ジドウ</t>
    </rPh>
    <rPh sb="34" eb="36">
      <t>ケンゼン</t>
    </rPh>
    <rPh sb="36" eb="38">
      <t>イクセイ</t>
    </rPh>
    <rPh sb="38" eb="40">
      <t>ジギョウ</t>
    </rPh>
    <rPh sb="41" eb="42">
      <t>トド</t>
    </rPh>
    <rPh sb="42" eb="43">
      <t>デ</t>
    </rPh>
    <rPh sb="47" eb="50">
      <t>ジギョウショ</t>
    </rPh>
    <rPh sb="52" eb="54">
      <t>シセツ</t>
    </rPh>
    <rPh sb="56" eb="57">
      <t>フク</t>
    </rPh>
    <phoneticPr fontId="13"/>
  </si>
  <si>
    <t>資料：栄区こども家庭支援課</t>
    <rPh sb="0" eb="2">
      <t>シリョウ</t>
    </rPh>
    <rPh sb="3" eb="5">
      <t>サカエク</t>
    </rPh>
    <rPh sb="8" eb="10">
      <t>カテイ</t>
    </rPh>
    <rPh sb="10" eb="12">
      <t>シエン</t>
    </rPh>
    <rPh sb="12" eb="13">
      <t>カ</t>
    </rPh>
    <phoneticPr fontId="13"/>
  </si>
  <si>
    <t>平日平均参加児童数（人）</t>
    <rPh sb="0" eb="2">
      <t>ヘイジツ</t>
    </rPh>
    <rPh sb="2" eb="4">
      <t>ヘイキン</t>
    </rPh>
    <rPh sb="4" eb="6">
      <t>サンカ</t>
    </rPh>
    <rPh sb="6" eb="8">
      <t>ジドウ</t>
    </rPh>
    <rPh sb="8" eb="9">
      <t>スウ</t>
    </rPh>
    <rPh sb="10" eb="11">
      <t>ニン</t>
    </rPh>
    <phoneticPr fontId="13"/>
  </si>
  <si>
    <t>-</t>
    <phoneticPr fontId="13"/>
  </si>
  <si>
    <t>登録率（％）</t>
    <rPh sb="0" eb="2">
      <t>トウロク</t>
    </rPh>
    <rPh sb="2" eb="3">
      <t>リツ</t>
    </rPh>
    <phoneticPr fontId="13"/>
  </si>
  <si>
    <t>施設数（か所）</t>
    <rPh sb="0" eb="2">
      <t>シセツ</t>
    </rPh>
    <rPh sb="2" eb="3">
      <t>スウ</t>
    </rPh>
    <rPh sb="5" eb="6">
      <t>ショ</t>
    </rPh>
    <phoneticPr fontId="13"/>
  </si>
  <si>
    <t>放課後児童クラブ</t>
    <rPh sb="0" eb="3">
      <t>ホウカゴ</t>
    </rPh>
    <rPh sb="3" eb="5">
      <t>ジドウ</t>
    </rPh>
    <phoneticPr fontId="13"/>
  </si>
  <si>
    <t>はまっ子ふれあいスクール</t>
    <rPh sb="3" eb="4">
      <t>コ</t>
    </rPh>
    <phoneticPr fontId="13"/>
  </si>
  <si>
    <t>放課後キッズクラブ</t>
    <rPh sb="0" eb="3">
      <t>ホウカゴ</t>
    </rPh>
    <phoneticPr fontId="13"/>
  </si>
  <si>
    <t>　保留児童のうち、国の指針に基づいて、除いてよいこととされている項目を除いた児童を指します。</t>
    <rPh sb="1" eb="3">
      <t>ホリュウ</t>
    </rPh>
    <rPh sb="3" eb="5">
      <t>ジドウ</t>
    </rPh>
    <rPh sb="9" eb="10">
      <t>クニ</t>
    </rPh>
    <rPh sb="11" eb="13">
      <t>シシン</t>
    </rPh>
    <rPh sb="14" eb="15">
      <t>モト</t>
    </rPh>
    <rPh sb="19" eb="20">
      <t>ノゾ</t>
    </rPh>
    <rPh sb="32" eb="34">
      <t>コウモク</t>
    </rPh>
    <rPh sb="35" eb="36">
      <t>ノゾ</t>
    </rPh>
    <rPh sb="38" eb="40">
      <t>ジドウ</t>
    </rPh>
    <rPh sb="41" eb="42">
      <t>サ</t>
    </rPh>
    <phoneticPr fontId="13"/>
  </si>
  <si>
    <t>　保育所等に利用申込をしたが、定員超過により利用できなかった児童を指します。</t>
    <rPh sb="33" eb="34">
      <t>サ</t>
    </rPh>
    <phoneticPr fontId="13"/>
  </si>
  <si>
    <t>就学前児童数（人）</t>
    <rPh sb="0" eb="3">
      <t>シュウガクマエ</t>
    </rPh>
    <rPh sb="3" eb="5">
      <t>ジドウ</t>
    </rPh>
    <rPh sb="5" eb="6">
      <t>スウ</t>
    </rPh>
    <rPh sb="7" eb="8">
      <t>ニン</t>
    </rPh>
    <phoneticPr fontId="13"/>
  </si>
  <si>
    <t>待機児童（人）</t>
    <rPh sb="5" eb="6">
      <t>ニン</t>
    </rPh>
    <phoneticPr fontId="13"/>
  </si>
  <si>
    <t>保留児童（人）</t>
    <rPh sb="5" eb="6">
      <t>ニン</t>
    </rPh>
    <phoneticPr fontId="13"/>
  </si>
  <si>
    <t>平成31年</t>
    <rPh sb="0" eb="2">
      <t>ヘイセイ</t>
    </rPh>
    <phoneticPr fontId="13"/>
  </si>
  <si>
    <t>平成30年</t>
    <rPh sb="0" eb="2">
      <t>ヘイセイ</t>
    </rPh>
    <phoneticPr fontId="13"/>
  </si>
  <si>
    <t>平成29年</t>
    <rPh sb="0" eb="2">
      <t>ヘイセイ</t>
    </rPh>
    <phoneticPr fontId="13"/>
  </si>
  <si>
    <t>平成28年</t>
    <rPh sb="0" eb="2">
      <t>ヘイセイ</t>
    </rPh>
    <phoneticPr fontId="13"/>
  </si>
  <si>
    <t>平成27年</t>
    <rPh sb="0" eb="2">
      <t>ヘイセイ</t>
    </rPh>
    <phoneticPr fontId="13"/>
  </si>
  <si>
    <t>※26年までは認可保育所のみ。27年４月から保育所・認定こども園のほか、地域型保育（家庭的保育、小規模保育、事業所内保育）を含む。</t>
    <rPh sb="3" eb="4">
      <t>ネン</t>
    </rPh>
    <rPh sb="7" eb="9">
      <t>ニンカ</t>
    </rPh>
    <rPh sb="9" eb="11">
      <t>ホイク</t>
    </rPh>
    <rPh sb="11" eb="12">
      <t>ジョ</t>
    </rPh>
    <phoneticPr fontId="13"/>
  </si>
  <si>
    <t>平成31年</t>
    <rPh sb="0" eb="2">
      <t>ヘイセイ</t>
    </rPh>
    <rPh sb="4" eb="5">
      <t>ネン</t>
    </rPh>
    <phoneticPr fontId="13"/>
  </si>
  <si>
    <t>資料：住民基本台帳</t>
  </si>
  <si>
    <t>令和元年</t>
    <rPh sb="0" eb="1">
      <t>レイ</t>
    </rPh>
    <rPh sb="1" eb="2">
      <t>カズ</t>
    </rPh>
    <rPh sb="2" eb="4">
      <t>ガンネン</t>
    </rPh>
    <phoneticPr fontId="13"/>
  </si>
  <si>
    <t>年少人口</t>
    <rPh sb="0" eb="2">
      <t>ネンショウ</t>
    </rPh>
    <rPh sb="2" eb="4">
      <t>ジンコウ</t>
    </rPh>
    <phoneticPr fontId="13"/>
  </si>
  <si>
    <t>資料：横浜市衛生研究所</t>
    <rPh sb="0" eb="2">
      <t>シリョウ</t>
    </rPh>
    <rPh sb="3" eb="6">
      <t>ヨコハマシ</t>
    </rPh>
    <rPh sb="6" eb="8">
      <t>エイセイ</t>
    </rPh>
    <rPh sb="8" eb="11">
      <t>ケンキュウショ</t>
    </rPh>
    <phoneticPr fontId="13"/>
  </si>
  <si>
    <t>出生数</t>
    <rPh sb="0" eb="2">
      <t>シュッセイ</t>
    </rPh>
    <rPh sb="2" eb="3">
      <t>スウ</t>
    </rPh>
    <phoneticPr fontId="13"/>
  </si>
  <si>
    <t>資料：横浜市こども青少年局</t>
    <rPh sb="0" eb="2">
      <t>シリョウ</t>
    </rPh>
    <rPh sb="3" eb="6">
      <t>ヨコハマシ</t>
    </rPh>
    <rPh sb="9" eb="12">
      <t>セイショウネン</t>
    </rPh>
    <rPh sb="12" eb="13">
      <t>キョク</t>
    </rPh>
    <phoneticPr fontId="13"/>
  </si>
  <si>
    <t>要保護児童（件）</t>
    <rPh sb="0" eb="3">
      <t>ヨウホゴ</t>
    </rPh>
    <rPh sb="3" eb="5">
      <t>ジドウ</t>
    </rPh>
    <rPh sb="6" eb="7">
      <t>ケン</t>
    </rPh>
    <phoneticPr fontId="13"/>
  </si>
  <si>
    <t>平成30年度</t>
    <rPh sb="0" eb="2">
      <t>ヘイセイ</t>
    </rPh>
    <rPh sb="4" eb="6">
      <t>ネンド</t>
    </rPh>
    <phoneticPr fontId="13"/>
  </si>
  <si>
    <t>平成29年度</t>
    <rPh sb="0" eb="2">
      <t>ヘイセイ</t>
    </rPh>
    <rPh sb="4" eb="6">
      <t>ネンド</t>
    </rPh>
    <phoneticPr fontId="13"/>
  </si>
  <si>
    <t>平成28年度</t>
    <rPh sb="0" eb="2">
      <t>ヘイセイ</t>
    </rPh>
    <rPh sb="4" eb="6">
      <t>ネンド</t>
    </rPh>
    <phoneticPr fontId="13"/>
  </si>
  <si>
    <t>平成27年度</t>
    <rPh sb="0" eb="2">
      <t>ヘイセイ</t>
    </rPh>
    <rPh sb="4" eb="6">
      <t>ネンド</t>
    </rPh>
    <phoneticPr fontId="13"/>
  </si>
  <si>
    <t>平成26年度</t>
    <rPh sb="0" eb="2">
      <t>ヘイセイ</t>
    </rPh>
    <rPh sb="4" eb="6">
      <t>ネンド</t>
    </rPh>
    <phoneticPr fontId="13"/>
  </si>
  <si>
    <t>平成25年度</t>
    <rPh sb="0" eb="2">
      <t>ヘイセイ</t>
    </rPh>
    <rPh sb="4" eb="6">
      <t>ネンド</t>
    </rPh>
    <phoneticPr fontId="13"/>
  </si>
  <si>
    <t>平成24年度</t>
    <rPh sb="0" eb="2">
      <t>ヘイセイ</t>
    </rPh>
    <rPh sb="4" eb="6">
      <t>ネンド</t>
    </rPh>
    <phoneticPr fontId="13"/>
  </si>
  <si>
    <t>　</t>
    <phoneticPr fontId="13"/>
  </si>
  <si>
    <t>情報提供</t>
    <rPh sb="0" eb="2">
      <t>ジョウホウ</t>
    </rPh>
    <rPh sb="2" eb="4">
      <t>テイキョウ</t>
    </rPh>
    <phoneticPr fontId="13"/>
  </si>
  <si>
    <t>医学的問題</t>
    <rPh sb="0" eb="3">
      <t>イガクテキ</t>
    </rPh>
    <rPh sb="3" eb="5">
      <t>モンダイ</t>
    </rPh>
    <phoneticPr fontId="13"/>
  </si>
  <si>
    <t>学習</t>
    <rPh sb="0" eb="2">
      <t>ガクシュウ</t>
    </rPh>
    <phoneticPr fontId="13"/>
  </si>
  <si>
    <t>性格・行動</t>
    <rPh sb="0" eb="2">
      <t>セイカク</t>
    </rPh>
    <rPh sb="3" eb="5">
      <t>コウドウ</t>
    </rPh>
    <phoneticPr fontId="13"/>
  </si>
  <si>
    <t>発育・発達</t>
    <rPh sb="0" eb="2">
      <t>ハツイク</t>
    </rPh>
    <rPh sb="3" eb="5">
      <t>ハッタツ</t>
    </rPh>
    <phoneticPr fontId="13"/>
  </si>
  <si>
    <t>育児・環境</t>
    <rPh sb="0" eb="2">
      <t>イクジ</t>
    </rPh>
    <rPh sb="3" eb="5">
      <t>カンキョウ</t>
    </rPh>
    <phoneticPr fontId="13"/>
  </si>
  <si>
    <t>基本的生活習慣</t>
    <rPh sb="0" eb="3">
      <t>キホンテキ</t>
    </rPh>
    <rPh sb="3" eb="5">
      <t>セイカツ</t>
    </rPh>
    <rPh sb="5" eb="7">
      <t>シュウカン</t>
    </rPh>
    <phoneticPr fontId="13"/>
  </si>
  <si>
    <t>不明</t>
    <rPh sb="0" eb="2">
      <t>フメイ</t>
    </rPh>
    <phoneticPr fontId="13"/>
  </si>
  <si>
    <t>０～６</t>
    <phoneticPr fontId="13"/>
  </si>
  <si>
    <t>面談</t>
    <rPh sb="0" eb="2">
      <t>メンダン</t>
    </rPh>
    <phoneticPr fontId="13"/>
  </si>
  <si>
    <t>電話</t>
    <rPh sb="0" eb="2">
      <t>デンワ</t>
    </rPh>
    <phoneticPr fontId="13"/>
  </si>
  <si>
    <t>最も多い相談内容は「性格・行動」に関することです。</t>
    <rPh sb="0" eb="1">
      <t>モット</t>
    </rPh>
    <rPh sb="2" eb="3">
      <t>オオ</t>
    </rPh>
    <rPh sb="4" eb="6">
      <t>ソウダン</t>
    </rPh>
    <rPh sb="6" eb="8">
      <t>ナイヨウ</t>
    </rPh>
    <rPh sb="10" eb="12">
      <t>セイカク</t>
    </rPh>
    <rPh sb="13" eb="15">
      <t>コウドウ</t>
    </rPh>
    <rPh sb="17" eb="18">
      <t>カン</t>
    </rPh>
    <phoneticPr fontId="13"/>
  </si>
  <si>
    <t>33％（29）</t>
    <phoneticPr fontId="13"/>
  </si>
  <si>
    <t>67％（59）</t>
    <phoneticPr fontId="13"/>
  </si>
  <si>
    <t>15％（13）</t>
    <phoneticPr fontId="13"/>
  </si>
  <si>
    <t>資料：栄区地域振興課、栄区福祉保健課</t>
    <phoneticPr fontId="4"/>
  </si>
  <si>
    <t>地域</t>
    <rPh sb="0" eb="2">
      <t>チイキ</t>
    </rPh>
    <phoneticPr fontId="4"/>
  </si>
  <si>
    <t>３R夢（スリム）プランの推進とまちの美化活動</t>
    <rPh sb="2" eb="3">
      <t>ユメ</t>
    </rPh>
    <rPh sb="12" eb="14">
      <t>スイシン</t>
    </rPh>
    <rPh sb="18" eb="20">
      <t>ビカ</t>
    </rPh>
    <rPh sb="20" eb="22">
      <t>カツドウ</t>
    </rPh>
    <phoneticPr fontId="13"/>
  </si>
  <si>
    <t>自治会・町内会の加入世帯数と加入率の推移</t>
    <rPh sb="0" eb="3">
      <t>ジチカイ</t>
    </rPh>
    <rPh sb="4" eb="6">
      <t>チョウナイ</t>
    </rPh>
    <rPh sb="6" eb="7">
      <t>カイ</t>
    </rPh>
    <rPh sb="8" eb="10">
      <t>カニュウ</t>
    </rPh>
    <rPh sb="10" eb="13">
      <t>セタイスウ</t>
    </rPh>
    <rPh sb="14" eb="16">
      <t>カニュウ</t>
    </rPh>
    <rPh sb="16" eb="17">
      <t>リツ</t>
    </rPh>
    <rPh sb="18" eb="20">
      <t>スイイ</t>
    </rPh>
    <phoneticPr fontId="13"/>
  </si>
  <si>
    <t>各年４月１日現在</t>
    <phoneticPr fontId="4"/>
  </si>
  <si>
    <r>
      <t>自治体</t>
    </r>
    <r>
      <rPr>
        <b/>
        <sz val="11"/>
        <rFont val="游ゴシック"/>
        <family val="3"/>
        <charset val="128"/>
      </rPr>
      <t>・</t>
    </r>
    <r>
      <rPr>
        <sz val="11"/>
        <rFont val="游ゴシック"/>
        <family val="3"/>
        <charset val="128"/>
      </rPr>
      <t>町内会の活動に加え、地域にはそれぞれの分野で活動する各種団体があります。</t>
    </r>
    <rPh sb="0" eb="3">
      <t>ジチタイ</t>
    </rPh>
    <rPh sb="4" eb="6">
      <t>チョウナイ</t>
    </rPh>
    <rPh sb="6" eb="7">
      <t>カイ</t>
    </rPh>
    <rPh sb="8" eb="10">
      <t>カツドウ</t>
    </rPh>
    <rPh sb="11" eb="12">
      <t>クワ</t>
    </rPh>
    <rPh sb="14" eb="16">
      <t>チイキ</t>
    </rPh>
    <rPh sb="23" eb="25">
      <t>ブンヤ</t>
    </rPh>
    <rPh sb="26" eb="28">
      <t>カツドウ</t>
    </rPh>
    <rPh sb="30" eb="32">
      <t>カクシュ</t>
    </rPh>
    <rPh sb="32" eb="34">
      <t>ダンタイ</t>
    </rPh>
    <phoneticPr fontId="13"/>
  </si>
  <si>
    <t>各種団体</t>
    <rPh sb="0" eb="2">
      <t>カクシュ</t>
    </rPh>
    <rPh sb="2" eb="4">
      <t>ダンタイ</t>
    </rPh>
    <phoneticPr fontId="13"/>
  </si>
  <si>
    <t>令和元年度中</t>
    <rPh sb="0" eb="2">
      <t>レイワ</t>
    </rPh>
    <rPh sb="2" eb="4">
      <t>ガンネン</t>
    </rPh>
    <rPh sb="4" eb="5">
      <t>ド</t>
    </rPh>
    <rPh sb="5" eb="6">
      <t>チュウ</t>
    </rPh>
    <phoneticPr fontId="4"/>
  </si>
  <si>
    <t>資料：栄区地域振興課</t>
    <phoneticPr fontId="4"/>
  </si>
  <si>
    <r>
      <t>総数</t>
    </r>
    <r>
      <rPr>
        <sz val="10"/>
        <color theme="1"/>
        <rFont val="游ゴシック"/>
        <family val="3"/>
        <charset val="128"/>
      </rPr>
      <t>（人）</t>
    </r>
    <rPh sb="0" eb="2">
      <t>ソウスウ</t>
    </rPh>
    <rPh sb="3" eb="4">
      <t>ニン</t>
    </rPh>
    <phoneticPr fontId="13"/>
  </si>
  <si>
    <t>平成30年度中</t>
    <phoneticPr fontId="4"/>
  </si>
  <si>
    <t>平成29年10月から11月にかけ、全自治会・町内会を対象に災害時要援護者支援、見守り活動の取組状況に関するアンケート調査を行いました。栄の地域力は、区民同士の助け合いの中にも見られます。
※１要介護３以上の認定を受けている者や身体障害者手帳１級から３級の交付を受けている者などを言います。
※２単身高齢者及び高齢者世帯を言います。</t>
    <phoneticPr fontId="13"/>
  </si>
  <si>
    <t>災害時要援護者支援について、何らかの取組を行っていますか？</t>
    <rPh sb="0" eb="2">
      <t>サイガイ</t>
    </rPh>
    <rPh sb="2" eb="3">
      <t>ジ</t>
    </rPh>
    <rPh sb="3" eb="4">
      <t>ヨウ</t>
    </rPh>
    <rPh sb="4" eb="6">
      <t>エンゴ</t>
    </rPh>
    <rPh sb="6" eb="7">
      <t>シャ</t>
    </rPh>
    <rPh sb="7" eb="9">
      <t>シエン</t>
    </rPh>
    <phoneticPr fontId="13"/>
  </si>
  <si>
    <t>・日ごろサロンや巡回等の見守り活動を行っていますか？</t>
    <rPh sb="1" eb="2">
      <t>ヒ</t>
    </rPh>
    <rPh sb="8" eb="10">
      <t>ジュンカイ</t>
    </rPh>
    <rPh sb="10" eb="11">
      <t>トウ</t>
    </rPh>
    <phoneticPr fontId="13"/>
  </si>
  <si>
    <t>　総数88</t>
    <rPh sb="1" eb="3">
      <t>ソウスウ</t>
    </rPh>
    <phoneticPr fontId="13"/>
  </si>
  <si>
    <t>家庭から排出される燃やすごみ量の推移</t>
    <rPh sb="0" eb="2">
      <t>カテイ</t>
    </rPh>
    <rPh sb="4" eb="6">
      <t>ハイシュツ</t>
    </rPh>
    <rPh sb="9" eb="10">
      <t>モ</t>
    </rPh>
    <rPh sb="14" eb="15">
      <t>リョウ</t>
    </rPh>
    <rPh sb="16" eb="18">
      <t>スイイ</t>
    </rPh>
    <phoneticPr fontId="13"/>
  </si>
  <si>
    <t>区民の皆様のご協力により、大幅にごみが削減されています。</t>
    <rPh sb="0" eb="2">
      <t>クミン</t>
    </rPh>
    <rPh sb="3" eb="5">
      <t>ミナサマ</t>
    </rPh>
    <rPh sb="7" eb="9">
      <t>キョウリョク</t>
    </rPh>
    <rPh sb="13" eb="15">
      <t>オオハバ</t>
    </rPh>
    <rPh sb="19" eb="21">
      <t>サクゲン</t>
    </rPh>
    <phoneticPr fontId="13"/>
  </si>
  <si>
    <t>資料：資源循環局</t>
    <phoneticPr fontId="4"/>
  </si>
  <si>
    <t>各年３月末現在</t>
    <phoneticPr fontId="4"/>
  </si>
  <si>
    <t>ごみの量(t)</t>
    <rPh sb="3" eb="4">
      <t>リョウ</t>
    </rPh>
    <phoneticPr fontId="4"/>
  </si>
  <si>
    <t>高齢者等の要援護者避難支援、見守り活動</t>
    <rPh sb="0" eb="3">
      <t>コウレイシャ</t>
    </rPh>
    <rPh sb="3" eb="4">
      <t>トウ</t>
    </rPh>
    <rPh sb="5" eb="6">
      <t>ヨウ</t>
    </rPh>
    <rPh sb="6" eb="8">
      <t>エンゴ</t>
    </rPh>
    <rPh sb="8" eb="9">
      <t>シャ</t>
    </rPh>
    <rPh sb="9" eb="11">
      <t>ヒナン</t>
    </rPh>
    <rPh sb="11" eb="13">
      <t>シエン</t>
    </rPh>
    <rPh sb="14" eb="16">
      <t>ミマモ</t>
    </rPh>
    <rPh sb="17" eb="19">
      <t>カツドウ</t>
    </rPh>
    <phoneticPr fontId="13"/>
  </si>
  <si>
    <t>こども</t>
    <phoneticPr fontId="4"/>
  </si>
  <si>
    <t>出生数と合計特殊出生率</t>
    <rPh sb="0" eb="3">
      <t>シュッショウスウ</t>
    </rPh>
    <rPh sb="4" eb="6">
      <t>ゴウケイ</t>
    </rPh>
    <rPh sb="6" eb="8">
      <t>トクシュ</t>
    </rPh>
    <rPh sb="8" eb="10">
      <t>シュッショウ</t>
    </rPh>
    <rPh sb="10" eb="11">
      <t>リツ</t>
    </rPh>
    <phoneticPr fontId="13"/>
  </si>
  <si>
    <t>合計特殊出生率</t>
    <rPh sb="0" eb="2">
      <t>ゴウケイ</t>
    </rPh>
    <rPh sb="2" eb="4">
      <t>トクシュ</t>
    </rPh>
    <rPh sb="4" eb="6">
      <t>シュッセイ</t>
    </rPh>
    <rPh sb="6" eb="7">
      <t>リツ</t>
    </rPh>
    <phoneticPr fontId="13"/>
  </si>
  <si>
    <t>栄　区</t>
    <rPh sb="0" eb="1">
      <t>サカエ</t>
    </rPh>
    <rPh sb="2" eb="3">
      <t>ク</t>
    </rPh>
    <phoneticPr fontId="13"/>
  </si>
  <si>
    <t>全　国</t>
    <rPh sb="0" eb="1">
      <t>ゼン</t>
    </rPh>
    <rPh sb="2" eb="3">
      <t>クニ</t>
    </rPh>
    <phoneticPr fontId="13"/>
  </si>
  <si>
    <t>横　浜　市</t>
    <rPh sb="0" eb="1">
      <t>ヨコ</t>
    </rPh>
    <rPh sb="2" eb="3">
      <t>ハマ</t>
    </rPh>
    <rPh sb="4" eb="5">
      <t>シ</t>
    </rPh>
    <phoneticPr fontId="13"/>
  </si>
  <si>
    <t>平成25年</t>
    <rPh sb="0" eb="2">
      <t>ヘイセイ</t>
    </rPh>
    <rPh sb="4" eb="5">
      <t>ネン</t>
    </rPh>
    <phoneticPr fontId="13"/>
  </si>
  <si>
    <t>栄区の年少人口及び割合の経年変化</t>
    <rPh sb="0" eb="2">
      <t>サカエク</t>
    </rPh>
    <rPh sb="3" eb="5">
      <t>ネンショウ</t>
    </rPh>
    <rPh sb="5" eb="7">
      <t>ジンコウ</t>
    </rPh>
    <rPh sb="7" eb="8">
      <t>オヨ</t>
    </rPh>
    <rPh sb="9" eb="11">
      <t>ワリアイ</t>
    </rPh>
    <rPh sb="12" eb="14">
      <t>ケイネン</t>
    </rPh>
    <rPh sb="14" eb="16">
      <t>ヘンカ</t>
    </rPh>
    <phoneticPr fontId="13"/>
  </si>
  <si>
    <t>保育施設数（※）の推移</t>
    <rPh sb="0" eb="2">
      <t>ホイク</t>
    </rPh>
    <rPh sb="2" eb="4">
      <t>シセツ</t>
    </rPh>
    <rPh sb="4" eb="5">
      <t>スウ</t>
    </rPh>
    <rPh sb="9" eb="11">
      <t>スイイ</t>
    </rPh>
    <phoneticPr fontId="13"/>
  </si>
  <si>
    <t>各年９月末現在</t>
    <phoneticPr fontId="4"/>
  </si>
  <si>
    <t>割　合</t>
    <rPh sb="0" eb="1">
      <t>ワリ</t>
    </rPh>
    <rPh sb="2" eb="3">
      <t>ゴウ</t>
    </rPh>
    <phoneticPr fontId="13"/>
  </si>
  <si>
    <t>保育施設利用児童数の推移（人）</t>
    <rPh sb="0" eb="2">
      <t>ホイク</t>
    </rPh>
    <rPh sb="2" eb="4">
      <t>シセツ</t>
    </rPh>
    <rPh sb="4" eb="6">
      <t>リヨウ</t>
    </rPh>
    <rPh sb="6" eb="8">
      <t>ジドウ</t>
    </rPh>
    <rPh sb="8" eb="9">
      <t>スウ</t>
    </rPh>
    <rPh sb="10" eb="12">
      <t>スイイ</t>
    </rPh>
    <rPh sb="13" eb="14">
      <t>ニン</t>
    </rPh>
    <phoneticPr fontId="13"/>
  </si>
  <si>
    <t>栄区の保留児童数と待機児童数</t>
    <rPh sb="0" eb="2">
      <t>サカエク</t>
    </rPh>
    <rPh sb="3" eb="5">
      <t>ホリュウ</t>
    </rPh>
    <rPh sb="5" eb="7">
      <t>ジドウ</t>
    </rPh>
    <rPh sb="7" eb="8">
      <t>スウ</t>
    </rPh>
    <rPh sb="9" eb="11">
      <t>タイキ</t>
    </rPh>
    <rPh sb="11" eb="13">
      <t>ジドウ</t>
    </rPh>
    <rPh sb="13" eb="14">
      <t>スウ</t>
    </rPh>
    <phoneticPr fontId="13"/>
  </si>
  <si>
    <t>資料：栄区こども家庭支援課</t>
  </si>
  <si>
    <t>各年４月１日現在</t>
    <phoneticPr fontId="4"/>
  </si>
  <si>
    <t>・保留児童とは…</t>
    <rPh sb="1" eb="3">
      <t>ホリュウ</t>
    </rPh>
    <rPh sb="3" eb="5">
      <t>ジドウ</t>
    </rPh>
    <phoneticPr fontId="13"/>
  </si>
  <si>
    <t>・待機児童とは…</t>
    <rPh sb="1" eb="3">
      <t>タイキ</t>
    </rPh>
    <rPh sb="3" eb="5">
      <t>ジドウ</t>
    </rPh>
    <phoneticPr fontId="13"/>
  </si>
  <si>
    <t>栄区の園児・児童及び生徒数の推移</t>
    <rPh sb="0" eb="2">
      <t>サカエク</t>
    </rPh>
    <rPh sb="3" eb="5">
      <t>エンジ</t>
    </rPh>
    <rPh sb="6" eb="8">
      <t>ジドウ</t>
    </rPh>
    <rPh sb="8" eb="9">
      <t>オヨ</t>
    </rPh>
    <rPh sb="10" eb="13">
      <t>セイトスウ</t>
    </rPh>
    <rPh sb="14" eb="16">
      <t>スイイ</t>
    </rPh>
    <phoneticPr fontId="13"/>
  </si>
  <si>
    <t xml:space="preserve">
</t>
    <phoneticPr fontId="13"/>
  </si>
  <si>
    <t xml:space="preserve"> 各年５月１日現在</t>
    <phoneticPr fontId="4"/>
  </si>
  <si>
    <t>資料：学校基本調査結果報告（令和元年度は速報集計）</t>
    <rPh sb="11" eb="13">
      <t>ホウコク</t>
    </rPh>
    <rPh sb="14" eb="16">
      <t>レイワ</t>
    </rPh>
    <rPh sb="16" eb="18">
      <t>ガンネン</t>
    </rPh>
    <rPh sb="18" eb="19">
      <t>ド</t>
    </rPh>
    <rPh sb="20" eb="22">
      <t>ソクホウ</t>
    </rPh>
    <rPh sb="22" eb="24">
      <t>シュウケイ</t>
    </rPh>
    <phoneticPr fontId="4"/>
  </si>
  <si>
    <t>栄区の放課後児童育成事業</t>
    <rPh sb="0" eb="2">
      <t>サカエク</t>
    </rPh>
    <rPh sb="3" eb="6">
      <t>ホウカゴ</t>
    </rPh>
    <rPh sb="6" eb="8">
      <t>ジドウ</t>
    </rPh>
    <rPh sb="8" eb="10">
      <t>イクセイ</t>
    </rPh>
    <rPh sb="10" eb="12">
      <t>ジギョウ</t>
    </rPh>
    <phoneticPr fontId="13"/>
  </si>
  <si>
    <t>認定
こども園</t>
    <rPh sb="0" eb="2">
      <t>ニンテイ</t>
    </rPh>
    <rPh sb="6" eb="7">
      <t>エン</t>
    </rPh>
    <phoneticPr fontId="13"/>
  </si>
  <si>
    <t>特別支援
学校</t>
    <rPh sb="0" eb="2">
      <t>トクベツ</t>
    </rPh>
    <rPh sb="2" eb="4">
      <t>シエン</t>
    </rPh>
    <rPh sb="5" eb="7">
      <t>ガッコウ</t>
    </rPh>
    <phoneticPr fontId="13"/>
  </si>
  <si>
    <t>学校の現況</t>
    <rPh sb="0" eb="2">
      <t>ガッコウ</t>
    </rPh>
    <rPh sb="3" eb="5">
      <t>ゲンキョウ</t>
    </rPh>
    <phoneticPr fontId="13"/>
  </si>
  <si>
    <t>公立6
私立1</t>
    <rPh sb="0" eb="2">
      <t>コウリツ</t>
    </rPh>
    <rPh sb="4" eb="6">
      <t>シリツ</t>
    </rPh>
    <phoneticPr fontId="13"/>
  </si>
  <si>
    <t>公立3
私立1</t>
    <rPh sb="0" eb="2">
      <t>コウリツ</t>
    </rPh>
    <rPh sb="4" eb="6">
      <t>シリツ</t>
    </rPh>
    <phoneticPr fontId="13"/>
  </si>
  <si>
    <t>令和元年５月１日現在</t>
    <phoneticPr fontId="13"/>
  </si>
  <si>
    <t>資料：令和元年度学校基本調査結果速報</t>
    <rPh sb="0" eb="2">
      <t>シリョウ</t>
    </rPh>
    <rPh sb="3" eb="5">
      <t>レイワ</t>
    </rPh>
    <rPh sb="5" eb="7">
      <t>ガンネン</t>
    </rPh>
    <rPh sb="7" eb="8">
      <t>ド</t>
    </rPh>
    <rPh sb="8" eb="10">
      <t>ガッコウ</t>
    </rPh>
    <rPh sb="10" eb="12">
      <t>キホン</t>
    </rPh>
    <rPh sb="12" eb="14">
      <t>チョウサ</t>
    </rPh>
    <rPh sb="14" eb="16">
      <t>ケッカ</t>
    </rPh>
    <rPh sb="16" eb="18">
      <t>ソクホウ</t>
    </rPh>
    <phoneticPr fontId="13"/>
  </si>
  <si>
    <t>子ども・家庭支援相談事業の相談実績</t>
    <rPh sb="0" eb="1">
      <t>コ</t>
    </rPh>
    <rPh sb="4" eb="6">
      <t>カテイ</t>
    </rPh>
    <rPh sb="6" eb="8">
      <t>シエン</t>
    </rPh>
    <rPh sb="8" eb="10">
      <t>ソウダン</t>
    </rPh>
    <rPh sb="10" eb="12">
      <t>ジギョウ</t>
    </rPh>
    <rPh sb="13" eb="15">
      <t>ソウダン</t>
    </rPh>
    <rPh sb="15" eb="17">
      <t>ジッセキ</t>
    </rPh>
    <phoneticPr fontId="13"/>
  </si>
  <si>
    <t>※各年度の件数は年度末時点集計件数</t>
    <rPh sb="1" eb="4">
      <t>カクネンド</t>
    </rPh>
    <rPh sb="5" eb="7">
      <t>ケンスウ</t>
    </rPh>
    <rPh sb="8" eb="11">
      <t>ネンドマツ</t>
    </rPh>
    <rPh sb="11" eb="13">
      <t>ジテン</t>
    </rPh>
    <rPh sb="13" eb="15">
      <t>シュウケイ</t>
    </rPh>
    <rPh sb="15" eb="17">
      <t>ケンスウ</t>
    </rPh>
    <phoneticPr fontId="13"/>
  </si>
  <si>
    <t>平成30年度</t>
    <phoneticPr fontId="4"/>
  </si>
  <si>
    <t>７～12</t>
    <phoneticPr fontId="13"/>
  </si>
  <si>
    <t>13～15</t>
    <phoneticPr fontId="13"/>
  </si>
  <si>
    <t>16～19</t>
    <phoneticPr fontId="13"/>
  </si>
  <si>
    <t>20～</t>
    <phoneticPr fontId="13"/>
  </si>
  <si>
    <t>※相談内容により項目が重複しています。</t>
    <rPh sb="1" eb="3">
      <t>ソウダン</t>
    </rPh>
    <rPh sb="3" eb="5">
      <t>ナイヨウ</t>
    </rPh>
    <rPh sb="8" eb="10">
      <t>コウモク</t>
    </rPh>
    <rPh sb="11" eb="13">
      <t>チョウフク</t>
    </rPh>
    <phoneticPr fontId="13"/>
  </si>
  <si>
    <t>※不登校(園)は性格･行動に､児童虐待は育児・環境に計上されています。</t>
    <rPh sb="1" eb="4">
      <t>フトウコウ</t>
    </rPh>
    <rPh sb="5" eb="6">
      <t>エン</t>
    </rPh>
    <rPh sb="8" eb="10">
      <t>セイカク</t>
    </rPh>
    <rPh sb="11" eb="13">
      <t>コウドウ</t>
    </rPh>
    <rPh sb="15" eb="17">
      <t>ジドウ</t>
    </rPh>
    <rPh sb="17" eb="19">
      <t>ギャクタイ</t>
    </rPh>
    <rPh sb="20" eb="22">
      <t>イクジ</t>
    </rPh>
    <rPh sb="23" eb="25">
      <t>カンキョウ</t>
    </rPh>
    <rPh sb="26" eb="28">
      <t>ケイジョウ</t>
    </rPh>
    <phoneticPr fontId="13"/>
  </si>
  <si>
    <t>（件）</t>
  </si>
  <si>
    <t>平成30年度</t>
    <phoneticPr fontId="4"/>
  </si>
  <si>
    <t>資料：栄区こども家庭支援課</t>
    <phoneticPr fontId="4"/>
  </si>
  <si>
    <t>相談内容別件数</t>
    <rPh sb="0" eb="2">
      <t>ソウダン</t>
    </rPh>
    <rPh sb="2" eb="4">
      <t>ナイヨウ</t>
    </rPh>
    <rPh sb="4" eb="5">
      <t>ベツ</t>
    </rPh>
    <rPh sb="5" eb="7">
      <t>ケンスウ</t>
    </rPh>
    <phoneticPr fontId="13"/>
  </si>
  <si>
    <t>栄区の要保護児童の件数の推移</t>
    <rPh sb="0" eb="2">
      <t>サカエク</t>
    </rPh>
    <rPh sb="3" eb="6">
      <t>ヨウホゴ</t>
    </rPh>
    <rPh sb="6" eb="8">
      <t>ジドウ</t>
    </rPh>
    <rPh sb="9" eb="11">
      <t>ケンスウ</t>
    </rPh>
    <rPh sb="12" eb="14">
      <t>スイイ</t>
    </rPh>
    <phoneticPr fontId="13"/>
  </si>
  <si>
    <t>相談件数</t>
    <rPh sb="0" eb="2">
      <t>ソウダン</t>
    </rPh>
    <rPh sb="2" eb="4">
      <t>ケンスウ</t>
    </rPh>
    <phoneticPr fontId="13"/>
  </si>
  <si>
    <t>（件）</t>
    <phoneticPr fontId="4"/>
  </si>
  <si>
    <t>※要保護児童…保護者のない児童又は保護者に監護させることが不適当であると認められる児童（児童福祉法第６条の２第８項）。虐待を受けている児童。保護者や家族状況の変化等により、虐待に発展する可能性が強く危惧される児童。</t>
    <rPh sb="1" eb="4">
      <t>ヨウホゴ</t>
    </rPh>
    <rPh sb="4" eb="6">
      <t>ジドウ</t>
    </rPh>
    <rPh sb="7" eb="10">
      <t>ホゴシャ</t>
    </rPh>
    <rPh sb="13" eb="15">
      <t>ジドウ</t>
    </rPh>
    <rPh sb="15" eb="16">
      <t>マタ</t>
    </rPh>
    <rPh sb="17" eb="20">
      <t>ホゴシャ</t>
    </rPh>
    <rPh sb="21" eb="23">
      <t>カンゴ</t>
    </rPh>
    <rPh sb="29" eb="32">
      <t>フテキトウ</t>
    </rPh>
    <rPh sb="36" eb="37">
      <t>ミト</t>
    </rPh>
    <rPh sb="41" eb="43">
      <t>ジドウ</t>
    </rPh>
    <rPh sb="44" eb="46">
      <t>ジドウ</t>
    </rPh>
    <rPh sb="46" eb="48">
      <t>フクシ</t>
    </rPh>
    <rPh sb="48" eb="49">
      <t>ホウ</t>
    </rPh>
    <rPh sb="49" eb="50">
      <t>ダイ</t>
    </rPh>
    <rPh sb="51" eb="52">
      <t>ジョウ</t>
    </rPh>
    <rPh sb="54" eb="55">
      <t>ダイ</t>
    </rPh>
    <rPh sb="56" eb="57">
      <t>コウ</t>
    </rPh>
    <phoneticPr fontId="13"/>
  </si>
  <si>
    <t>※高齢夫婦世帯とは、夫65歳以上、妻60歳以上の夫婦１組の一般世帯（他の世帯員がいないもの）をいいます。</t>
    <phoneticPr fontId="13"/>
  </si>
  <si>
    <t>※高齢単身世帯とは、65歳以上の者１人のみの一般世帯（他の世帯員がいないもの）をいいます。</t>
    <phoneticPr fontId="13"/>
  </si>
  <si>
    <t>資料：各年国勢調査</t>
    <rPh sb="0" eb="2">
      <t>シリョウ</t>
    </rPh>
    <rPh sb="3" eb="5">
      <t>カクネン</t>
    </rPh>
    <rPh sb="5" eb="7">
      <t>コクセイ</t>
    </rPh>
    <rPh sb="7" eb="9">
      <t>チョウサ</t>
    </rPh>
    <phoneticPr fontId="13"/>
  </si>
  <si>
    <t>高齢単身世帯</t>
    <rPh sb="0" eb="2">
      <t>コウレイ</t>
    </rPh>
    <rPh sb="2" eb="4">
      <t>タンシン</t>
    </rPh>
    <rPh sb="4" eb="6">
      <t>セタイ</t>
    </rPh>
    <phoneticPr fontId="13"/>
  </si>
  <si>
    <t>高齢夫婦世帯</t>
    <rPh sb="0" eb="2">
      <t>コウレイ</t>
    </rPh>
    <rPh sb="2" eb="4">
      <t>フウフ</t>
    </rPh>
    <rPh sb="4" eb="6">
      <t>セタイ</t>
    </rPh>
    <phoneticPr fontId="13"/>
  </si>
  <si>
    <t>平成17年</t>
    <rPh sb="0" eb="2">
      <t>ヘイセイ</t>
    </rPh>
    <rPh sb="4" eb="5">
      <t>ネン</t>
    </rPh>
    <phoneticPr fontId="13"/>
  </si>
  <si>
    <t>平成12年</t>
    <rPh sb="0" eb="2">
      <t>ヘイセイ</t>
    </rPh>
    <rPh sb="4" eb="5">
      <t>ネン</t>
    </rPh>
    <phoneticPr fontId="13"/>
  </si>
  <si>
    <t>健康寿命</t>
    <rPh sb="0" eb="2">
      <t>ケンコウ</t>
    </rPh>
    <rPh sb="2" eb="4">
      <t>ジュミョウ</t>
    </rPh>
    <phoneticPr fontId="13"/>
  </si>
  <si>
    <t>平均寿命</t>
    <rPh sb="0" eb="2">
      <t>ヘイキン</t>
    </rPh>
    <rPh sb="2" eb="4">
      <t>ジュミョウ</t>
    </rPh>
    <phoneticPr fontId="13"/>
  </si>
  <si>
    <t>横浜市</t>
    <rPh sb="0" eb="2">
      <t>ヨコハマ</t>
    </rPh>
    <rPh sb="2" eb="3">
      <t>シ</t>
    </rPh>
    <phoneticPr fontId="13"/>
  </si>
  <si>
    <t>資料：栄区高齢・障害支援課</t>
    <rPh sb="0" eb="2">
      <t>シリョウ</t>
    </rPh>
    <rPh sb="3" eb="5">
      <t>サカエク</t>
    </rPh>
    <rPh sb="5" eb="7">
      <t>コウレイ</t>
    </rPh>
    <rPh sb="8" eb="10">
      <t>ショウガイ</t>
    </rPh>
    <rPh sb="10" eb="12">
      <t>シエン</t>
    </rPh>
    <rPh sb="12" eb="13">
      <t>カ</t>
    </rPh>
    <phoneticPr fontId="13"/>
  </si>
  <si>
    <t>瀬谷区</t>
    <rPh sb="0" eb="3">
      <t>セヤク</t>
    </rPh>
    <phoneticPr fontId="13"/>
  </si>
  <si>
    <t>緑区</t>
    <rPh sb="0" eb="2">
      <t>ミドリク</t>
    </rPh>
    <phoneticPr fontId="13"/>
  </si>
  <si>
    <t>泉区</t>
    <rPh sb="0" eb="2">
      <t>イズミク</t>
    </rPh>
    <phoneticPr fontId="13"/>
  </si>
  <si>
    <t>青葉区</t>
    <rPh sb="0" eb="3">
      <t>アオバク</t>
    </rPh>
    <phoneticPr fontId="13"/>
  </si>
  <si>
    <t>金沢区</t>
    <rPh sb="0" eb="3">
      <t>カナザワク</t>
    </rPh>
    <phoneticPr fontId="13"/>
  </si>
  <si>
    <t>戸塚区</t>
    <rPh sb="0" eb="3">
      <t>トツカク</t>
    </rPh>
    <phoneticPr fontId="13"/>
  </si>
  <si>
    <t>都筑区</t>
    <rPh sb="0" eb="3">
      <t>ツヅキク</t>
    </rPh>
    <phoneticPr fontId="13"/>
  </si>
  <si>
    <t>港南区</t>
    <rPh sb="0" eb="3">
      <t>コウナンク</t>
    </rPh>
    <phoneticPr fontId="13"/>
  </si>
  <si>
    <t>港北区</t>
    <rPh sb="0" eb="3">
      <t>コウホクク</t>
    </rPh>
    <phoneticPr fontId="13"/>
  </si>
  <si>
    <t>磯子区</t>
    <rPh sb="0" eb="3">
      <t>イソゴク</t>
    </rPh>
    <phoneticPr fontId="13"/>
  </si>
  <si>
    <t>鶴見区</t>
    <rPh sb="0" eb="3">
      <t>ツルミク</t>
    </rPh>
    <phoneticPr fontId="13"/>
  </si>
  <si>
    <t>旭区</t>
    <rPh sb="0" eb="2">
      <t>アサヒク</t>
    </rPh>
    <phoneticPr fontId="13"/>
  </si>
  <si>
    <t>保土ケ谷区</t>
    <rPh sb="0" eb="1">
      <t>タモツ</t>
    </rPh>
    <rPh sb="1" eb="4">
      <t>ツチガヤ</t>
    </rPh>
    <rPh sb="4" eb="5">
      <t>ク</t>
    </rPh>
    <phoneticPr fontId="13"/>
  </si>
  <si>
    <t>神奈川区</t>
    <rPh sb="0" eb="4">
      <t>カナガワク</t>
    </rPh>
    <phoneticPr fontId="13"/>
  </si>
  <si>
    <t>南区</t>
    <rPh sb="0" eb="2">
      <t>ミナミク</t>
    </rPh>
    <phoneticPr fontId="13"/>
  </si>
  <si>
    <t>西区</t>
    <rPh sb="0" eb="2">
      <t>ニシク</t>
    </rPh>
    <phoneticPr fontId="13"/>
  </si>
  <si>
    <t>中区</t>
    <rPh sb="0" eb="2">
      <t>ナカク</t>
    </rPh>
    <phoneticPr fontId="13"/>
  </si>
  <si>
    <t>出現率</t>
    <rPh sb="0" eb="2">
      <t>シュツゲン</t>
    </rPh>
    <rPh sb="2" eb="3">
      <t>リツ</t>
    </rPh>
    <phoneticPr fontId="13"/>
  </si>
  <si>
    <t>　　</t>
  </si>
  <si>
    <t>認定者数</t>
    <rPh sb="0" eb="2">
      <t>ニンテイ</t>
    </rPh>
    <rPh sb="2" eb="3">
      <t>シャ</t>
    </rPh>
    <rPh sb="3" eb="4">
      <t>スウ</t>
    </rPh>
    <phoneticPr fontId="13"/>
  </si>
  <si>
    <t>被保険者数</t>
    <rPh sb="0" eb="4">
      <t>ヒホケンシャ</t>
    </rPh>
    <rPh sb="4" eb="5">
      <t>スウ</t>
    </rPh>
    <phoneticPr fontId="13"/>
  </si>
  <si>
    <t>要介護５</t>
    <rPh sb="0" eb="1">
      <t>ヨウ</t>
    </rPh>
    <rPh sb="1" eb="3">
      <t>カイゴ</t>
    </rPh>
    <phoneticPr fontId="13"/>
  </si>
  <si>
    <t>要介護４</t>
    <rPh sb="0" eb="1">
      <t>ヨウ</t>
    </rPh>
    <rPh sb="1" eb="3">
      <t>カイゴ</t>
    </rPh>
    <phoneticPr fontId="13"/>
  </si>
  <si>
    <t>要介護３</t>
    <rPh sb="0" eb="1">
      <t>ヨウ</t>
    </rPh>
    <rPh sb="1" eb="3">
      <t>カイゴ</t>
    </rPh>
    <phoneticPr fontId="13"/>
  </si>
  <si>
    <t>要介護２</t>
    <rPh sb="0" eb="1">
      <t>ヨウ</t>
    </rPh>
    <rPh sb="1" eb="3">
      <t>カイゴ</t>
    </rPh>
    <phoneticPr fontId="13"/>
  </si>
  <si>
    <t>要介護１</t>
    <rPh sb="0" eb="1">
      <t>ヨウ</t>
    </rPh>
    <rPh sb="1" eb="3">
      <t>カイゴ</t>
    </rPh>
    <phoneticPr fontId="13"/>
  </si>
  <si>
    <t>要支援２</t>
    <rPh sb="0" eb="1">
      <t>ヨウ</t>
    </rPh>
    <rPh sb="1" eb="3">
      <t>シエン</t>
    </rPh>
    <phoneticPr fontId="13"/>
  </si>
  <si>
    <t>要支援１</t>
    <rPh sb="0" eb="1">
      <t>ヨウ</t>
    </rPh>
    <rPh sb="1" eb="3">
      <t>シエン</t>
    </rPh>
    <phoneticPr fontId="13"/>
  </si>
  <si>
    <t>要介護認定者数</t>
    <rPh sb="0" eb="1">
      <t>ヨウ</t>
    </rPh>
    <rPh sb="1" eb="3">
      <t>カイゴ</t>
    </rPh>
    <rPh sb="3" eb="5">
      <t>ニンテイ</t>
    </rPh>
    <rPh sb="5" eb="6">
      <t>シャ</t>
    </rPh>
    <rPh sb="6" eb="7">
      <t>スウ</t>
    </rPh>
    <phoneticPr fontId="13"/>
  </si>
  <si>
    <t>要介護認定率</t>
    <rPh sb="0" eb="1">
      <t>ヨウ</t>
    </rPh>
    <rPh sb="1" eb="3">
      <t>カイゴ</t>
    </rPh>
    <rPh sb="3" eb="5">
      <t>ニンテイ</t>
    </rPh>
    <rPh sb="5" eb="6">
      <t>リツ</t>
    </rPh>
    <phoneticPr fontId="13"/>
  </si>
  <si>
    <t>平成30年</t>
    <rPh sb="0" eb="1">
      <t>ヘイセイ</t>
    </rPh>
    <phoneticPr fontId="13"/>
  </si>
  <si>
    <t>全国</t>
    <rPh sb="0" eb="2">
      <t>ゼンコク</t>
    </rPh>
    <phoneticPr fontId="13"/>
  </si>
  <si>
    <t>高齢者</t>
    <rPh sb="0" eb="3">
      <t>コウレイシャ</t>
    </rPh>
    <phoneticPr fontId="4"/>
  </si>
  <si>
    <t>高齢化率の推移</t>
    <rPh sb="0" eb="3">
      <t>コウレイカ</t>
    </rPh>
    <rPh sb="3" eb="4">
      <t>リツ</t>
    </rPh>
    <rPh sb="5" eb="7">
      <t>スイイ</t>
    </rPh>
    <phoneticPr fontId="13"/>
  </si>
  <si>
    <t>※高齢化率とは、65歳以上人口が総人口に占める割合です。</t>
    <rPh sb="0" eb="3">
      <t>コウレイカ</t>
    </rPh>
    <rPh sb="3" eb="4">
      <t>リツ</t>
    </rPh>
    <rPh sb="9" eb="12">
      <t>サイイジョウ</t>
    </rPh>
    <rPh sb="12" eb="14">
      <t>ジンコウ</t>
    </rPh>
    <rPh sb="15" eb="18">
      <t>ソウジンコウ</t>
    </rPh>
    <rPh sb="19" eb="20">
      <t>シ</t>
    </rPh>
    <rPh sb="22" eb="24">
      <t>ワリアイ</t>
    </rPh>
    <phoneticPr fontId="4"/>
  </si>
  <si>
    <t>栄区・横浜市：各年９月３０日現在</t>
    <rPh sb="0" eb="2">
      <t>サカエク</t>
    </rPh>
    <rPh sb="3" eb="6">
      <t>ヨコハマシ</t>
    </rPh>
    <rPh sb="7" eb="9">
      <t>カクネン</t>
    </rPh>
    <rPh sb="10" eb="11">
      <t>ガツ</t>
    </rPh>
    <rPh sb="13" eb="14">
      <t>ニチ</t>
    </rPh>
    <rPh sb="14" eb="16">
      <t>ゲンザイ</t>
    </rPh>
    <phoneticPr fontId="13"/>
  </si>
  <si>
    <t>全国：各年１０月１日現在</t>
    <rPh sb="0" eb="2">
      <t>ゼンコク</t>
    </rPh>
    <rPh sb="3" eb="5">
      <t>カクネン</t>
    </rPh>
    <rPh sb="7" eb="8">
      <t>ガツ</t>
    </rPh>
    <rPh sb="9" eb="10">
      <t>ニチ</t>
    </rPh>
    <rPh sb="10" eb="12">
      <t>ゲンザイ</t>
    </rPh>
    <phoneticPr fontId="13"/>
  </si>
  <si>
    <t>資料：栄区・横浜市「年齢別、男女別人口」</t>
    <rPh sb="0" eb="2">
      <t>シリョウ</t>
    </rPh>
    <rPh sb="3" eb="5">
      <t>サカエク</t>
    </rPh>
    <rPh sb="6" eb="9">
      <t>ヨコハマシ</t>
    </rPh>
    <rPh sb="10" eb="12">
      <t>ネンレイ</t>
    </rPh>
    <rPh sb="12" eb="13">
      <t>ベツ</t>
    </rPh>
    <rPh sb="14" eb="16">
      <t>ダンジョ</t>
    </rPh>
    <rPh sb="16" eb="17">
      <t>ベツ</t>
    </rPh>
    <rPh sb="17" eb="19">
      <t>ジンコウ</t>
    </rPh>
    <phoneticPr fontId="4"/>
  </si>
  <si>
    <t>　　　全国「人口推計」</t>
    <rPh sb="3" eb="5">
      <t>ゼンコク</t>
    </rPh>
    <rPh sb="6" eb="8">
      <t>ジンコウ</t>
    </rPh>
    <rPh sb="8" eb="10">
      <t>スイケイ</t>
    </rPh>
    <phoneticPr fontId="4"/>
  </si>
  <si>
    <t>区別高齢化率</t>
    <rPh sb="0" eb="2">
      <t>クベツ</t>
    </rPh>
    <rPh sb="2" eb="5">
      <t>コウレイカ</t>
    </rPh>
    <rPh sb="5" eb="6">
      <t>リツ</t>
    </rPh>
    <phoneticPr fontId="13"/>
  </si>
  <si>
    <t>高齢化率</t>
    <rPh sb="0" eb="3">
      <t>コウレイカ</t>
    </rPh>
    <rPh sb="3" eb="4">
      <t>リツ</t>
    </rPh>
    <phoneticPr fontId="13"/>
  </si>
  <si>
    <t>（％）</t>
    <phoneticPr fontId="4"/>
  </si>
  <si>
    <t>栄区は市内でもっとも高い高齢化率となっています。</t>
    <rPh sb="0" eb="2">
      <t>サカエク</t>
    </rPh>
    <rPh sb="3" eb="5">
      <t>シナイ</t>
    </rPh>
    <rPh sb="10" eb="11">
      <t>タカ</t>
    </rPh>
    <rPh sb="12" eb="15">
      <t>コウレイカ</t>
    </rPh>
    <rPh sb="15" eb="16">
      <t>リツ</t>
    </rPh>
    <phoneticPr fontId="4"/>
  </si>
  <si>
    <t>令和元年９月30日現在</t>
    <rPh sb="0" eb="2">
      <t>レイワ</t>
    </rPh>
    <rPh sb="2" eb="4">
      <t>ガンネン</t>
    </rPh>
    <rPh sb="5" eb="6">
      <t>ガツ</t>
    </rPh>
    <rPh sb="8" eb="9">
      <t>ニチ</t>
    </rPh>
    <rPh sb="9" eb="11">
      <t>ゲンザイ</t>
    </rPh>
    <phoneticPr fontId="4"/>
  </si>
  <si>
    <t>資料：「行政区・町丁、年齢、男女別人口」</t>
    <rPh sb="0" eb="2">
      <t>シリョウ</t>
    </rPh>
    <rPh sb="4" eb="7">
      <t>ギョウセイク</t>
    </rPh>
    <rPh sb="8" eb="9">
      <t>マチ</t>
    </rPh>
    <rPh sb="9" eb="10">
      <t>チョウ</t>
    </rPh>
    <rPh sb="11" eb="13">
      <t>ネンレイ</t>
    </rPh>
    <rPh sb="14" eb="16">
      <t>ダンジョ</t>
    </rPh>
    <rPh sb="16" eb="17">
      <t>ベツ</t>
    </rPh>
    <rPh sb="17" eb="19">
      <t>ジンコウ</t>
    </rPh>
    <phoneticPr fontId="4"/>
  </si>
  <si>
    <t>要介護認定者数・要介護認定率の推移（65歳以上）</t>
    <rPh sb="0" eb="1">
      <t>ヨウ</t>
    </rPh>
    <rPh sb="1" eb="3">
      <t>カイゴ</t>
    </rPh>
    <rPh sb="3" eb="5">
      <t>ニンテイ</t>
    </rPh>
    <rPh sb="5" eb="6">
      <t>シャ</t>
    </rPh>
    <rPh sb="6" eb="7">
      <t>スウ</t>
    </rPh>
    <rPh sb="8" eb="9">
      <t>ヨウ</t>
    </rPh>
    <rPh sb="9" eb="11">
      <t>カイゴ</t>
    </rPh>
    <rPh sb="11" eb="13">
      <t>ニンテイ</t>
    </rPh>
    <rPh sb="13" eb="14">
      <t>リツ</t>
    </rPh>
    <rPh sb="15" eb="17">
      <t>スイイ</t>
    </rPh>
    <phoneticPr fontId="13"/>
  </si>
  <si>
    <t>各年３月31日現在</t>
    <rPh sb="0" eb="1">
      <t>カク</t>
    </rPh>
    <rPh sb="1" eb="2">
      <t>ネン</t>
    </rPh>
    <rPh sb="3" eb="4">
      <t>ガツ</t>
    </rPh>
    <rPh sb="6" eb="7">
      <t>ニチ</t>
    </rPh>
    <rPh sb="7" eb="9">
      <t>ゲンザイ</t>
    </rPh>
    <phoneticPr fontId="13"/>
  </si>
  <si>
    <t>資料：栄区高齢・障害支援課</t>
    <rPh sb="0" eb="2">
      <t>シリョウ</t>
    </rPh>
    <rPh sb="3" eb="5">
      <t>サカエク</t>
    </rPh>
    <rPh sb="5" eb="7">
      <t>コウレイ</t>
    </rPh>
    <rPh sb="8" eb="10">
      <t>ショウガイ</t>
    </rPh>
    <rPh sb="10" eb="12">
      <t>シエン</t>
    </rPh>
    <rPh sb="12" eb="13">
      <t>カ</t>
    </rPh>
    <phoneticPr fontId="4"/>
  </si>
  <si>
    <t>区別要介護認定率（65歳以上）</t>
    <rPh sb="0" eb="2">
      <t>クベツ</t>
    </rPh>
    <rPh sb="2" eb="3">
      <t>ヨウ</t>
    </rPh>
    <rPh sb="3" eb="5">
      <t>カイゴ</t>
    </rPh>
    <rPh sb="5" eb="7">
      <t>ニンテイ</t>
    </rPh>
    <rPh sb="7" eb="8">
      <t>リツ</t>
    </rPh>
    <phoneticPr fontId="13"/>
  </si>
  <si>
    <t>平成31年３月31日現在</t>
    <rPh sb="0" eb="2">
      <t>ヘイセイ</t>
    </rPh>
    <rPh sb="4" eb="5">
      <t>ネン</t>
    </rPh>
    <rPh sb="6" eb="7">
      <t>ガツ</t>
    </rPh>
    <rPh sb="9" eb="10">
      <t>ニチ</t>
    </rPh>
    <rPh sb="10" eb="12">
      <t>ゲンザイ</t>
    </rPh>
    <phoneticPr fontId="13"/>
  </si>
  <si>
    <t>合計</t>
    <rPh sb="0" eb="2">
      <t>ゴウケイ</t>
    </rPh>
    <phoneticPr fontId="4"/>
  </si>
  <si>
    <t>健康寿命と平均寿命</t>
    <rPh sb="0" eb="2">
      <t>ケンコウ</t>
    </rPh>
    <rPh sb="2" eb="4">
      <t>ジュミョウ</t>
    </rPh>
    <rPh sb="5" eb="7">
      <t>ヘイキン</t>
    </rPh>
    <rPh sb="7" eb="9">
      <t>ジュミョウ</t>
    </rPh>
    <phoneticPr fontId="13"/>
  </si>
  <si>
    <t xml:space="preserve">栄区の健康寿命は、「平均自立期間」の値です。平均自立期間とは、「日常生活に介護を要しない期間の平均」のことで、健康寿命の考え方の一つです。 </t>
    <phoneticPr fontId="4"/>
  </si>
  <si>
    <t>高齢単身者と高齢夫婦のみ世帯の状況</t>
    <rPh sb="0" eb="2">
      <t>コウレイ</t>
    </rPh>
    <rPh sb="2" eb="5">
      <t>タンシンシャ</t>
    </rPh>
    <rPh sb="6" eb="8">
      <t>コウレイ</t>
    </rPh>
    <rPh sb="8" eb="10">
      <t>フウフ</t>
    </rPh>
    <rPh sb="12" eb="14">
      <t>セタイ</t>
    </rPh>
    <rPh sb="15" eb="17">
      <t>ジョウキョウ</t>
    </rPh>
    <phoneticPr fontId="13"/>
  </si>
  <si>
    <t>高齢者のみの世帯が増加しています。</t>
    <rPh sb="0" eb="3">
      <t>コウレイシャ</t>
    </rPh>
    <rPh sb="6" eb="8">
      <t>セタイ</t>
    </rPh>
    <rPh sb="9" eb="11">
      <t>ゾウカ</t>
    </rPh>
    <phoneticPr fontId="13"/>
  </si>
  <si>
    <t>各年10月1日現在</t>
    <phoneticPr fontId="4"/>
  </si>
  <si>
    <t>2～6</t>
    <phoneticPr fontId="13"/>
  </si>
  <si>
    <t>22～2</t>
    <phoneticPr fontId="13"/>
  </si>
  <si>
    <t>18～22</t>
    <phoneticPr fontId="13"/>
  </si>
  <si>
    <t>14～18</t>
    <phoneticPr fontId="13"/>
  </si>
  <si>
    <t>10～14</t>
    <phoneticPr fontId="13"/>
  </si>
  <si>
    <t>資料：栄警察署</t>
    <phoneticPr fontId="13"/>
  </si>
  <si>
    <t>(人)</t>
    <rPh sb="1" eb="2">
      <t>ニン</t>
    </rPh>
    <phoneticPr fontId="13"/>
  </si>
  <si>
    <t>75歳以上</t>
    <rPh sb="2" eb="3">
      <t>サイ</t>
    </rPh>
    <rPh sb="3" eb="5">
      <t>イジョウ</t>
    </rPh>
    <phoneticPr fontId="13"/>
  </si>
  <si>
    <t>65～74歳</t>
    <rPh sb="5" eb="6">
      <t>サイ</t>
    </rPh>
    <phoneticPr fontId="13"/>
  </si>
  <si>
    <t>50歳台</t>
    <rPh sb="2" eb="3">
      <t>サイ</t>
    </rPh>
    <rPh sb="3" eb="4">
      <t>ダイ</t>
    </rPh>
    <phoneticPr fontId="13"/>
  </si>
  <si>
    <t>40歳台</t>
    <rPh sb="2" eb="3">
      <t>サイ</t>
    </rPh>
    <rPh sb="3" eb="4">
      <t>ダイ</t>
    </rPh>
    <phoneticPr fontId="13"/>
  </si>
  <si>
    <t>30歳台</t>
    <rPh sb="2" eb="3">
      <t>サイ</t>
    </rPh>
    <rPh sb="3" eb="4">
      <t>ダイ</t>
    </rPh>
    <phoneticPr fontId="13"/>
  </si>
  <si>
    <t>20歳台</t>
    <rPh sb="2" eb="3">
      <t>サイ</t>
    </rPh>
    <rPh sb="3" eb="4">
      <t>ダイ</t>
    </rPh>
    <phoneticPr fontId="13"/>
  </si>
  <si>
    <t>16～19歳</t>
    <rPh sb="5" eb="6">
      <t>サイ</t>
    </rPh>
    <phoneticPr fontId="13"/>
  </si>
  <si>
    <t>15歳以下</t>
    <rPh sb="2" eb="3">
      <t>サイ</t>
    </rPh>
    <rPh sb="3" eb="5">
      <t>イカ</t>
    </rPh>
    <phoneticPr fontId="13"/>
  </si>
  <si>
    <t>資料：栄警察署</t>
  </si>
  <si>
    <t>自転車</t>
    <rPh sb="0" eb="3">
      <t>ジテンシャ</t>
    </rPh>
    <phoneticPr fontId="13"/>
  </si>
  <si>
    <t>二輪車</t>
    <rPh sb="0" eb="3">
      <t>ニリンシャ</t>
    </rPh>
    <phoneticPr fontId="13"/>
  </si>
  <si>
    <t>高齢者（65歳以上）</t>
    <rPh sb="0" eb="3">
      <t>コウレイシャ</t>
    </rPh>
    <rPh sb="6" eb="7">
      <t>サイ</t>
    </rPh>
    <rPh sb="7" eb="9">
      <t>イジョウ</t>
    </rPh>
    <phoneticPr fontId="13"/>
  </si>
  <si>
    <t>子ども（中学生以下）</t>
    <rPh sb="0" eb="1">
      <t>コ</t>
    </rPh>
    <rPh sb="4" eb="7">
      <t>チュウガクセイ</t>
    </rPh>
    <rPh sb="7" eb="9">
      <t>イカ</t>
    </rPh>
    <phoneticPr fontId="13"/>
  </si>
  <si>
    <t>事故内容</t>
    <rPh sb="0" eb="2">
      <t>ジコ</t>
    </rPh>
    <rPh sb="2" eb="4">
      <t>ナイヨウ</t>
    </rPh>
    <phoneticPr fontId="13"/>
  </si>
  <si>
    <t>※次の各項目に関係する交通事故の件数です。被害者・加害者に関わらず、事故に関係していれば件数に含まれます。</t>
    <rPh sb="1" eb="2">
      <t>ツギ</t>
    </rPh>
    <rPh sb="3" eb="6">
      <t>カクコウモク</t>
    </rPh>
    <rPh sb="7" eb="9">
      <t>カンケイ</t>
    </rPh>
    <rPh sb="11" eb="13">
      <t>コウツウ</t>
    </rPh>
    <rPh sb="13" eb="15">
      <t>ジコ</t>
    </rPh>
    <rPh sb="16" eb="18">
      <t>ケンスウ</t>
    </rPh>
    <rPh sb="21" eb="24">
      <t>ヒガイシャ</t>
    </rPh>
    <rPh sb="25" eb="28">
      <t>カガイシャ</t>
    </rPh>
    <rPh sb="29" eb="30">
      <t>カカ</t>
    </rPh>
    <rPh sb="34" eb="36">
      <t>ジコ</t>
    </rPh>
    <rPh sb="37" eb="39">
      <t>カンケイ</t>
    </rPh>
    <rPh sb="44" eb="46">
      <t>ケンスウ</t>
    </rPh>
    <rPh sb="47" eb="48">
      <t>フク</t>
    </rPh>
    <phoneticPr fontId="13"/>
  </si>
  <si>
    <t>交通安全</t>
    <rPh sb="0" eb="2">
      <t>コウツウ</t>
    </rPh>
    <rPh sb="2" eb="4">
      <t>アンゼン</t>
    </rPh>
    <phoneticPr fontId="4"/>
  </si>
  <si>
    <t>交通事故の発生件数の推移</t>
    <rPh sb="0" eb="2">
      <t>コウツウ</t>
    </rPh>
    <rPh sb="2" eb="4">
      <t>ジコ</t>
    </rPh>
    <rPh sb="5" eb="7">
      <t>ハッセイ</t>
    </rPh>
    <rPh sb="7" eb="9">
      <t>ケンスウ</t>
    </rPh>
    <rPh sb="10" eb="12">
      <t>スイイ</t>
    </rPh>
    <phoneticPr fontId="13"/>
  </si>
  <si>
    <t>関係交通事故（※）発生件数の内容</t>
    <rPh sb="0" eb="2">
      <t>カンケイ</t>
    </rPh>
    <rPh sb="2" eb="4">
      <t>コウツウ</t>
    </rPh>
    <rPh sb="4" eb="6">
      <t>ジコ</t>
    </rPh>
    <rPh sb="9" eb="11">
      <t>ハッセイ</t>
    </rPh>
    <rPh sb="11" eb="13">
      <t>ケンスウ</t>
    </rPh>
    <rPh sb="14" eb="16">
      <t>ナイヨウ</t>
    </rPh>
    <phoneticPr fontId="13"/>
  </si>
  <si>
    <t>５年間の増減率</t>
    <rPh sb="1" eb="2">
      <t>ネン</t>
    </rPh>
    <rPh sb="2" eb="3">
      <t>カン</t>
    </rPh>
    <rPh sb="4" eb="6">
      <t>ゾウゲン</t>
    </rPh>
    <rPh sb="6" eb="7">
      <t>リツ</t>
    </rPh>
    <phoneticPr fontId="13"/>
  </si>
  <si>
    <t>栄区年齢別死傷者数</t>
    <rPh sb="0" eb="2">
      <t>サカエク</t>
    </rPh>
    <rPh sb="2" eb="4">
      <t>ネンレイ</t>
    </rPh>
    <rPh sb="4" eb="5">
      <t>ベツ</t>
    </rPh>
    <rPh sb="5" eb="8">
      <t>シショウシャ</t>
    </rPh>
    <rPh sb="8" eb="9">
      <t>スウ</t>
    </rPh>
    <phoneticPr fontId="13"/>
  </si>
  <si>
    <t>栄区の交通事故時間別発生件数</t>
    <rPh sb="0" eb="2">
      <t>サカエク</t>
    </rPh>
    <rPh sb="3" eb="5">
      <t>コウツウ</t>
    </rPh>
    <rPh sb="5" eb="7">
      <t>ジコ</t>
    </rPh>
    <rPh sb="7" eb="9">
      <t>ジカン</t>
    </rPh>
    <rPh sb="9" eb="10">
      <t>ベツ</t>
    </rPh>
    <rPh sb="10" eb="12">
      <t>ハッセイ</t>
    </rPh>
    <rPh sb="12" eb="14">
      <t>ケンスウ</t>
    </rPh>
    <phoneticPr fontId="13"/>
  </si>
  <si>
    <t>6～10</t>
    <phoneticPr fontId="13"/>
  </si>
  <si>
    <t>時間</t>
    <rPh sb="0" eb="2">
      <t>ジカン</t>
    </rPh>
    <phoneticPr fontId="4"/>
  </si>
  <si>
    <t>発生件数</t>
    <rPh sb="0" eb="2">
      <t>ハッセイ</t>
    </rPh>
    <rPh sb="2" eb="4">
      <t>ケンスウ</t>
    </rPh>
    <phoneticPr fontId="4"/>
  </si>
  <si>
    <t>資料：栄警察署</t>
    <rPh sb="0" eb="2">
      <t>シリョウ</t>
    </rPh>
    <rPh sb="3" eb="4">
      <t>サカエ</t>
    </rPh>
    <rPh sb="4" eb="7">
      <t>ケイサツショ</t>
    </rPh>
    <phoneticPr fontId="13"/>
  </si>
  <si>
    <t>資料：栄消防署</t>
    <rPh sb="0" eb="2">
      <t>シリョウ</t>
    </rPh>
    <rPh sb="3" eb="4">
      <t>サカエ</t>
    </rPh>
    <rPh sb="4" eb="7">
      <t>ショウボウショ</t>
    </rPh>
    <phoneticPr fontId="13"/>
  </si>
  <si>
    <t>女性団員</t>
    <rPh sb="0" eb="2">
      <t>ジョセイ</t>
    </rPh>
    <rPh sb="2" eb="4">
      <t>ダンイン</t>
    </rPh>
    <phoneticPr fontId="13"/>
  </si>
  <si>
    <t>男性団員</t>
    <rPh sb="0" eb="2">
      <t>ダンセイ</t>
    </rPh>
    <rPh sb="2" eb="4">
      <t>ダンイン</t>
    </rPh>
    <phoneticPr fontId="13"/>
  </si>
  <si>
    <t>平成24年</t>
    <rPh sb="0" eb="2">
      <t>ヘイセイ</t>
    </rPh>
    <rPh sb="4" eb="5">
      <t>ネン</t>
    </rPh>
    <phoneticPr fontId="13"/>
  </si>
  <si>
    <t>※ 平成28年から「雑草」火災という分類はなくなり、「その他」火災の中に含まれています。</t>
    <rPh sb="2" eb="4">
      <t>ヘイセイ</t>
    </rPh>
    <rPh sb="6" eb="7">
      <t>ネン</t>
    </rPh>
    <rPh sb="10" eb="12">
      <t>ザッソウ</t>
    </rPh>
    <rPh sb="13" eb="15">
      <t>カサイ</t>
    </rPh>
    <rPh sb="18" eb="20">
      <t>ブンルイ</t>
    </rPh>
    <rPh sb="29" eb="30">
      <t>タ</t>
    </rPh>
    <rPh sb="31" eb="33">
      <t>カサイ</t>
    </rPh>
    <rPh sb="34" eb="35">
      <t>ナカ</t>
    </rPh>
    <rPh sb="36" eb="37">
      <t>フク</t>
    </rPh>
    <phoneticPr fontId="13"/>
  </si>
  <si>
    <t>負傷者</t>
    <rPh sb="0" eb="3">
      <t>フショウシャ</t>
    </rPh>
    <phoneticPr fontId="13"/>
  </si>
  <si>
    <t>死者</t>
    <rPh sb="0" eb="2">
      <t>シシャ</t>
    </rPh>
    <phoneticPr fontId="13"/>
  </si>
  <si>
    <t>人的被害（人）</t>
    <rPh sb="0" eb="2">
      <t>ジンテキ</t>
    </rPh>
    <rPh sb="2" eb="4">
      <t>ヒガイ</t>
    </rPh>
    <rPh sb="5" eb="6">
      <t>ニン</t>
    </rPh>
    <phoneticPr fontId="13"/>
  </si>
  <si>
    <t>雑草</t>
    <rPh sb="0" eb="2">
      <t>ザッソウ</t>
    </rPh>
    <phoneticPr fontId="13"/>
  </si>
  <si>
    <t>車両</t>
    <rPh sb="0" eb="2">
      <t>シャリョウ</t>
    </rPh>
    <phoneticPr fontId="13"/>
  </si>
  <si>
    <t>建物</t>
    <rPh sb="0" eb="1">
      <t>ダテ</t>
    </rPh>
    <rPh sb="1" eb="2">
      <t>モノ</t>
    </rPh>
    <phoneticPr fontId="13"/>
  </si>
  <si>
    <t>火災発生件数</t>
    <rPh sb="0" eb="2">
      <t>カサイ</t>
    </rPh>
    <rPh sb="2" eb="4">
      <t>ハッセイ</t>
    </rPh>
    <rPh sb="4" eb="6">
      <t>ケンスウ</t>
    </rPh>
    <phoneticPr fontId="13"/>
  </si>
  <si>
    <t>資料：栄区総務課</t>
    <rPh sb="0" eb="2">
      <t>シリョウ</t>
    </rPh>
    <rPh sb="3" eb="5">
      <t>サカエク</t>
    </rPh>
    <rPh sb="5" eb="8">
      <t>ソウムカ</t>
    </rPh>
    <phoneticPr fontId="13"/>
  </si>
  <si>
    <t>12月</t>
    <rPh sb="2" eb="3">
      <t>ガツ</t>
    </rPh>
    <phoneticPr fontId="13"/>
  </si>
  <si>
    <t>11月</t>
    <rPh sb="2" eb="3">
      <t>ガツ</t>
    </rPh>
    <phoneticPr fontId="13"/>
  </si>
  <si>
    <t>10月</t>
    <rPh sb="2" eb="3">
      <t>ガツ</t>
    </rPh>
    <phoneticPr fontId="13"/>
  </si>
  <si>
    <t>９月</t>
    <rPh sb="1" eb="2">
      <t>ガツ</t>
    </rPh>
    <phoneticPr fontId="13"/>
  </si>
  <si>
    <t>８月</t>
    <rPh sb="1" eb="2">
      <t>ガツ</t>
    </rPh>
    <phoneticPr fontId="13"/>
  </si>
  <si>
    <t>７月</t>
    <rPh sb="1" eb="2">
      <t>ガツ</t>
    </rPh>
    <phoneticPr fontId="13"/>
  </si>
  <si>
    <t>６月</t>
    <rPh sb="1" eb="2">
      <t>ガツ</t>
    </rPh>
    <phoneticPr fontId="13"/>
  </si>
  <si>
    <t>５月</t>
    <rPh sb="1" eb="2">
      <t>ガツ</t>
    </rPh>
    <phoneticPr fontId="13"/>
  </si>
  <si>
    <t>４月</t>
    <rPh sb="1" eb="2">
      <t>ガツ</t>
    </rPh>
    <phoneticPr fontId="13"/>
  </si>
  <si>
    <t>３月</t>
    <rPh sb="1" eb="2">
      <t>ガツ</t>
    </rPh>
    <phoneticPr fontId="13"/>
  </si>
  <si>
    <t>２月</t>
    <rPh sb="1" eb="2">
      <t>ガツ</t>
    </rPh>
    <phoneticPr fontId="13"/>
  </si>
  <si>
    <t>1月</t>
    <rPh sb="1" eb="2">
      <t>ガツ</t>
    </rPh>
    <phoneticPr fontId="13"/>
  </si>
  <si>
    <t>（単位：㎜）</t>
    <rPh sb="1" eb="3">
      <t>タンイ</t>
    </rPh>
    <phoneticPr fontId="13"/>
  </si>
  <si>
    <t>災害</t>
    <rPh sb="0" eb="2">
      <t>サイガイ</t>
    </rPh>
    <phoneticPr fontId="4"/>
  </si>
  <si>
    <t>焼損床面積（㎡）</t>
    <rPh sb="0" eb="2">
      <t>ショウソン</t>
    </rPh>
    <rPh sb="2" eb="3">
      <t>ユカ</t>
    </rPh>
    <rPh sb="3" eb="5">
      <t>メンセキ</t>
    </rPh>
    <phoneticPr fontId="13"/>
  </si>
  <si>
    <t>栄区の月別降雨量の推移</t>
    <rPh sb="0" eb="2">
      <t>サカエク</t>
    </rPh>
    <rPh sb="3" eb="5">
      <t>ツキベツ</t>
    </rPh>
    <rPh sb="5" eb="7">
      <t>コウウ</t>
    </rPh>
    <rPh sb="7" eb="8">
      <t>リョウ</t>
    </rPh>
    <rPh sb="9" eb="11">
      <t>スイイ</t>
    </rPh>
    <phoneticPr fontId="13"/>
  </si>
  <si>
    <t>栄区の火災発生状況</t>
    <rPh sb="0" eb="2">
      <t>サカエク</t>
    </rPh>
    <rPh sb="3" eb="5">
      <t>カサイ</t>
    </rPh>
    <rPh sb="5" eb="7">
      <t>ハッセイ</t>
    </rPh>
    <rPh sb="7" eb="9">
      <t>ジョウキョウ</t>
    </rPh>
    <phoneticPr fontId="13"/>
  </si>
  <si>
    <t>各年１月～12月</t>
    <rPh sb="0" eb="2">
      <t>カクネン</t>
    </rPh>
    <rPh sb="3" eb="4">
      <t>ガツ</t>
    </rPh>
    <rPh sb="7" eb="8">
      <t>ガツ</t>
    </rPh>
    <phoneticPr fontId="13"/>
  </si>
  <si>
    <t>栄区の消防団員数の推移</t>
    <rPh sb="0" eb="2">
      <t>サカエク</t>
    </rPh>
    <rPh sb="3" eb="5">
      <t>ショウボウ</t>
    </rPh>
    <rPh sb="5" eb="7">
      <t>ダンイン</t>
    </rPh>
    <rPh sb="7" eb="8">
      <t>スウ</t>
    </rPh>
    <rPh sb="9" eb="11">
      <t>スイイ</t>
    </rPh>
    <phoneticPr fontId="13"/>
  </si>
  <si>
    <t>-</t>
    <phoneticPr fontId="4"/>
  </si>
  <si>
    <t>-</t>
    <phoneticPr fontId="4"/>
  </si>
  <si>
    <t>※自殺死亡率　人口１０万人あたりの自殺者数の割合</t>
    <rPh sb="1" eb="3">
      <t>ジサツ</t>
    </rPh>
    <rPh sb="3" eb="5">
      <t>シボウ</t>
    </rPh>
    <rPh sb="5" eb="6">
      <t>リツ</t>
    </rPh>
    <rPh sb="7" eb="9">
      <t>ジンコウ</t>
    </rPh>
    <rPh sb="12" eb="13">
      <t>ニン</t>
    </rPh>
    <rPh sb="17" eb="20">
      <t>ジサツシャ</t>
    </rPh>
    <rPh sb="20" eb="21">
      <t>スウ</t>
    </rPh>
    <rPh sb="22" eb="24">
      <t>ワリアイ</t>
    </rPh>
    <phoneticPr fontId="13"/>
  </si>
  <si>
    <t>資料：人口動態統計</t>
  </si>
  <si>
    <t>自殺死亡率
（10万対）</t>
    <rPh sb="0" eb="2">
      <t>ジサツ</t>
    </rPh>
    <rPh sb="2" eb="5">
      <t>シボウリツ</t>
    </rPh>
    <rPh sb="9" eb="10">
      <t>マン</t>
    </rPh>
    <rPh sb="10" eb="11">
      <t>タイ</t>
    </rPh>
    <phoneticPr fontId="13"/>
  </si>
  <si>
    <t>女性</t>
    <rPh sb="0" eb="2">
      <t>ジョセイ</t>
    </rPh>
    <phoneticPr fontId="13"/>
  </si>
  <si>
    <t>男性</t>
    <rPh sb="0" eb="2">
      <t>ダンセイ</t>
    </rPh>
    <phoneticPr fontId="13"/>
  </si>
  <si>
    <t>90歳～</t>
    <phoneticPr fontId="13"/>
  </si>
  <si>
    <t>80～89歳</t>
    <phoneticPr fontId="13"/>
  </si>
  <si>
    <t>70～79歳</t>
    <phoneticPr fontId="13"/>
  </si>
  <si>
    <t>60～69歳</t>
    <phoneticPr fontId="13"/>
  </si>
  <si>
    <t>50～59歳</t>
    <phoneticPr fontId="13"/>
  </si>
  <si>
    <t>40～49歳</t>
    <phoneticPr fontId="13"/>
  </si>
  <si>
    <t>30～39歳</t>
    <phoneticPr fontId="13"/>
  </si>
  <si>
    <t>20～29歳</t>
    <phoneticPr fontId="13"/>
  </si>
  <si>
    <t>10～19歳</t>
    <phoneticPr fontId="13"/>
  </si>
  <si>
    <t>0～9歳</t>
    <rPh sb="3" eb="4">
      <t>サイ</t>
    </rPh>
    <phoneticPr fontId="13"/>
  </si>
  <si>
    <t>年齢別自殺者数（平成29年）</t>
    <rPh sb="0" eb="2">
      <t>ネンレイ</t>
    </rPh>
    <rPh sb="2" eb="3">
      <t>ベツ</t>
    </rPh>
    <rPh sb="3" eb="5">
      <t>ジサツ</t>
    </rPh>
    <rPh sb="5" eb="6">
      <t>シャ</t>
    </rPh>
    <rPh sb="6" eb="7">
      <t>スウ</t>
    </rPh>
    <rPh sb="8" eb="10">
      <t>ヘイセイ</t>
    </rPh>
    <rPh sb="12" eb="13">
      <t>ネン</t>
    </rPh>
    <phoneticPr fontId="13"/>
  </si>
  <si>
    <t>自殺</t>
    <rPh sb="0" eb="2">
      <t>ジサツ</t>
    </rPh>
    <phoneticPr fontId="4"/>
  </si>
  <si>
    <t>横浜市、栄区の自殺者数の推移</t>
    <rPh sb="0" eb="3">
      <t>ヨコハマシ</t>
    </rPh>
    <rPh sb="4" eb="6">
      <t>サカエク</t>
    </rPh>
    <rPh sb="7" eb="9">
      <t>ジサツ</t>
    </rPh>
    <rPh sb="9" eb="10">
      <t>シャ</t>
    </rPh>
    <rPh sb="10" eb="11">
      <t>スウ</t>
    </rPh>
    <rPh sb="12" eb="14">
      <t>スイイ</t>
    </rPh>
    <phoneticPr fontId="13"/>
  </si>
  <si>
    <t>自殺死亡率の推移</t>
    <rPh sb="0" eb="2">
      <t>ジサツ</t>
    </rPh>
    <rPh sb="2" eb="4">
      <t>シボウ</t>
    </rPh>
    <rPh sb="4" eb="5">
      <t>リツ</t>
    </rPh>
    <rPh sb="6" eb="8">
      <t>スイイ</t>
    </rPh>
    <phoneticPr fontId="13"/>
  </si>
  <si>
    <t>件数</t>
    <rPh sb="0" eb="2">
      <t>ケンスウ</t>
    </rPh>
    <phoneticPr fontId="13"/>
  </si>
  <si>
    <t>平成26年</t>
    <rPh sb="0" eb="1">
      <t>ヘイセイ</t>
    </rPh>
    <phoneticPr fontId="13"/>
  </si>
  <si>
    <t>平成23年</t>
    <rPh sb="0" eb="2">
      <t>ヘイセイ</t>
    </rPh>
    <rPh sb="4" eb="5">
      <t>ネン</t>
    </rPh>
    <phoneticPr fontId="13"/>
  </si>
  <si>
    <t>平成30年中</t>
    <rPh sb="0" eb="2">
      <t>ヘイセイ</t>
    </rPh>
    <rPh sb="4" eb="5">
      <t>ネン</t>
    </rPh>
    <rPh sb="5" eb="6">
      <t>チュウ</t>
    </rPh>
    <phoneticPr fontId="13"/>
  </si>
  <si>
    <t>平成29年中</t>
    <rPh sb="0" eb="2">
      <t>ヘイセイ</t>
    </rPh>
    <rPh sb="4" eb="5">
      <t>ネン</t>
    </rPh>
    <rPh sb="5" eb="6">
      <t>チュウ</t>
    </rPh>
    <phoneticPr fontId="13"/>
  </si>
  <si>
    <t>平成28年中</t>
    <rPh sb="0" eb="2">
      <t>ヘイセイ</t>
    </rPh>
    <rPh sb="4" eb="5">
      <t>ネン</t>
    </rPh>
    <rPh sb="5" eb="6">
      <t>チュウ</t>
    </rPh>
    <phoneticPr fontId="13"/>
  </si>
  <si>
    <t>平成27年中</t>
    <rPh sb="0" eb="2">
      <t>ヘイセイ</t>
    </rPh>
    <rPh sb="4" eb="5">
      <t>ネン</t>
    </rPh>
    <rPh sb="5" eb="6">
      <t>チュウ</t>
    </rPh>
    <phoneticPr fontId="13"/>
  </si>
  <si>
    <t>乗り物盗など</t>
    <rPh sb="0" eb="1">
      <t>ノ</t>
    </rPh>
    <rPh sb="2" eb="3">
      <t>モノ</t>
    </rPh>
    <rPh sb="3" eb="4">
      <t>ヌス</t>
    </rPh>
    <phoneticPr fontId="13"/>
  </si>
  <si>
    <t>空き巣など</t>
    <rPh sb="0" eb="1">
      <t>ア</t>
    </rPh>
    <rPh sb="2" eb="3">
      <t>ス</t>
    </rPh>
    <phoneticPr fontId="13"/>
  </si>
  <si>
    <t>器物損壊など</t>
    <rPh sb="0" eb="2">
      <t>キブツ</t>
    </rPh>
    <rPh sb="2" eb="4">
      <t>ソンカイ</t>
    </rPh>
    <phoneticPr fontId="13"/>
  </si>
  <si>
    <t>わいせつなど</t>
    <phoneticPr fontId="13"/>
  </si>
  <si>
    <t>詐欺など</t>
    <rPh sb="0" eb="2">
      <t>サギ</t>
    </rPh>
    <phoneticPr fontId="13"/>
  </si>
  <si>
    <t>小　計</t>
    <rPh sb="0" eb="1">
      <t>ショウ</t>
    </rPh>
    <rPh sb="2" eb="3">
      <t>ケイ</t>
    </rPh>
    <phoneticPr fontId="13"/>
  </si>
  <si>
    <t>非侵入盗</t>
    <rPh sb="0" eb="1">
      <t>ヒ</t>
    </rPh>
    <rPh sb="1" eb="3">
      <t>シンニュウ</t>
    </rPh>
    <rPh sb="3" eb="4">
      <t>ヌス</t>
    </rPh>
    <phoneticPr fontId="13"/>
  </si>
  <si>
    <t>侵入盗</t>
    <rPh sb="0" eb="2">
      <t>シンニュウ</t>
    </rPh>
    <rPh sb="2" eb="3">
      <t>ヌス</t>
    </rPh>
    <phoneticPr fontId="13"/>
  </si>
  <si>
    <t>暴行傷害など</t>
    <rPh sb="0" eb="2">
      <t>ボウコウ</t>
    </rPh>
    <rPh sb="2" eb="3">
      <t>ショウ</t>
    </rPh>
    <rPh sb="3" eb="4">
      <t>ガイ</t>
    </rPh>
    <phoneticPr fontId="13"/>
  </si>
  <si>
    <t>殺人強盗など</t>
    <rPh sb="0" eb="2">
      <t>サツジン</t>
    </rPh>
    <rPh sb="2" eb="4">
      <t>ゴウトウ</t>
    </rPh>
    <phoneticPr fontId="13"/>
  </si>
  <si>
    <t>風俗犯</t>
    <rPh sb="0" eb="2">
      <t>フウゾク</t>
    </rPh>
    <rPh sb="2" eb="3">
      <t>ハン</t>
    </rPh>
    <phoneticPr fontId="13"/>
  </si>
  <si>
    <t>知能犯</t>
    <rPh sb="0" eb="2">
      <t>チノウ</t>
    </rPh>
    <rPh sb="2" eb="3">
      <t>ハン</t>
    </rPh>
    <phoneticPr fontId="13"/>
  </si>
  <si>
    <t>窃　　　　　盗</t>
    <rPh sb="0" eb="1">
      <t>ヌス</t>
    </rPh>
    <rPh sb="6" eb="7">
      <t>ヌス</t>
    </rPh>
    <phoneticPr fontId="13"/>
  </si>
  <si>
    <t>粗暴犯</t>
    <rPh sb="0" eb="2">
      <t>ソボウ</t>
    </rPh>
    <rPh sb="2" eb="3">
      <t>ハン</t>
    </rPh>
    <phoneticPr fontId="13"/>
  </si>
  <si>
    <t>凶悪犯</t>
    <rPh sb="0" eb="2">
      <t>キョウアク</t>
    </rPh>
    <rPh sb="2" eb="3">
      <t>ハン</t>
    </rPh>
    <phoneticPr fontId="13"/>
  </si>
  <si>
    <t>犯罪</t>
    <rPh sb="0" eb="2">
      <t>ハンザイ</t>
    </rPh>
    <phoneticPr fontId="4"/>
  </si>
  <si>
    <t>栄区の刑法犯発生状況</t>
    <rPh sb="0" eb="2">
      <t>サカエク</t>
    </rPh>
    <rPh sb="3" eb="5">
      <t>ケイホウ</t>
    </rPh>
    <rPh sb="5" eb="6">
      <t>ハン</t>
    </rPh>
    <rPh sb="6" eb="8">
      <t>ハッセイ</t>
    </rPh>
    <rPh sb="8" eb="10">
      <t>ジョウキョウ</t>
    </rPh>
    <phoneticPr fontId="13"/>
  </si>
  <si>
    <t>栄区の刑法犯発生件数の推移</t>
    <rPh sb="0" eb="2">
      <t>サカエク</t>
    </rPh>
    <rPh sb="3" eb="6">
      <t>ケイホウハン</t>
    </rPh>
    <rPh sb="6" eb="8">
      <t>ハッセイ</t>
    </rPh>
    <rPh sb="8" eb="10">
      <t>ケンスウ</t>
    </rPh>
    <rPh sb="11" eb="13">
      <t>スイイ</t>
    </rPh>
    <phoneticPr fontId="13"/>
  </si>
  <si>
    <t>振り込め詐欺の発生件数及び被害額</t>
    <rPh sb="0" eb="1">
      <t>フ</t>
    </rPh>
    <rPh sb="2" eb="3">
      <t>コ</t>
    </rPh>
    <rPh sb="4" eb="6">
      <t>サギ</t>
    </rPh>
    <rPh sb="7" eb="9">
      <t>ハッセイ</t>
    </rPh>
    <rPh sb="9" eb="11">
      <t>ケンスウ</t>
    </rPh>
    <rPh sb="11" eb="12">
      <t>オヨ</t>
    </rPh>
    <rPh sb="13" eb="15">
      <t>ヒガイ</t>
    </rPh>
    <rPh sb="15" eb="16">
      <t>ガク</t>
    </rPh>
    <phoneticPr fontId="13"/>
  </si>
  <si>
    <t>罪種別</t>
    <phoneticPr fontId="4"/>
  </si>
  <si>
    <t>合　計</t>
    <phoneticPr fontId="4"/>
  </si>
  <si>
    <t>被害額</t>
    <rPh sb="0" eb="2">
      <t>ヒガイ</t>
    </rPh>
    <rPh sb="2" eb="3">
      <t>ガク</t>
    </rPh>
    <phoneticPr fontId="13"/>
  </si>
  <si>
    <t>（約万円）</t>
  </si>
  <si>
    <t>一戸建</t>
    <phoneticPr fontId="13"/>
  </si>
  <si>
    <t>長屋建・共同住宅・その他</t>
    <phoneticPr fontId="13"/>
  </si>
  <si>
    <t>長屋建・共同住宅・その他</t>
    <phoneticPr fontId="13"/>
  </si>
  <si>
    <t>腐朽・破損なし</t>
    <phoneticPr fontId="13"/>
  </si>
  <si>
    <t>腐朽・破損あり</t>
    <phoneticPr fontId="13"/>
  </si>
  <si>
    <t>H28～30.9</t>
    <phoneticPr fontId="13"/>
  </si>
  <si>
    <t>H23～27</t>
    <phoneticPr fontId="13"/>
  </si>
  <si>
    <t>H13～22</t>
    <phoneticPr fontId="13"/>
  </si>
  <si>
    <t>H3～H12</t>
    <phoneticPr fontId="13"/>
  </si>
  <si>
    <t>S56～H2</t>
    <phoneticPr fontId="13"/>
  </si>
  <si>
    <t>S46～55</t>
    <phoneticPr fontId="13"/>
  </si>
  <si>
    <t>～S45</t>
    <phoneticPr fontId="13"/>
  </si>
  <si>
    <t>※住宅総数は「居住のある住宅」のみをさしています。</t>
    <rPh sb="3" eb="4">
      <t>ソウ</t>
    </rPh>
    <phoneticPr fontId="13"/>
  </si>
  <si>
    <t>※住宅の所有関係「不詳」を含みます。</t>
    <phoneticPr fontId="13"/>
  </si>
  <si>
    <t>※数字は，標本調査による推定値であるため，表中の個々の数字の合計は，必ずしも総計とは一致しません。</t>
    <rPh sb="1" eb="3">
      <t>スウジ</t>
    </rPh>
    <rPh sb="5" eb="7">
      <t>ヒョウホン</t>
    </rPh>
    <rPh sb="7" eb="9">
      <t>チョウサ</t>
    </rPh>
    <rPh sb="12" eb="15">
      <t>スイテイチ</t>
    </rPh>
    <rPh sb="21" eb="23">
      <t>ヒョウチュウ</t>
    </rPh>
    <rPh sb="24" eb="26">
      <t>ココ</t>
    </rPh>
    <rPh sb="27" eb="29">
      <t>スウジ</t>
    </rPh>
    <rPh sb="30" eb="32">
      <t>ゴウケイ</t>
    </rPh>
    <rPh sb="34" eb="35">
      <t>カナラ</t>
    </rPh>
    <rPh sb="38" eb="40">
      <t>ソウケイ</t>
    </rPh>
    <rPh sb="42" eb="44">
      <t>イッチ</t>
    </rPh>
    <phoneticPr fontId="13"/>
  </si>
  <si>
    <t>共同住宅</t>
    <rPh sb="0" eb="2">
      <t>キョウドウ</t>
    </rPh>
    <rPh sb="2" eb="4">
      <t>ジュウタク</t>
    </rPh>
    <phoneticPr fontId="13"/>
  </si>
  <si>
    <t>一戸建</t>
    <rPh sb="0" eb="2">
      <t>イッコ</t>
    </rPh>
    <rPh sb="2" eb="3">
      <t>タ</t>
    </rPh>
    <phoneticPr fontId="13"/>
  </si>
  <si>
    <t>うち
その他</t>
    <rPh sb="5" eb="6">
      <t>タ</t>
    </rPh>
    <phoneticPr fontId="13"/>
  </si>
  <si>
    <t>うち
共同住宅</t>
    <rPh sb="3" eb="5">
      <t>キョウドウ</t>
    </rPh>
    <rPh sb="5" eb="7">
      <t>ジュウタク</t>
    </rPh>
    <phoneticPr fontId="13"/>
  </si>
  <si>
    <t>うち
長屋建</t>
    <rPh sb="3" eb="5">
      <t>ナガヤ</t>
    </rPh>
    <rPh sb="5" eb="6">
      <t>タ</t>
    </rPh>
    <phoneticPr fontId="13"/>
  </si>
  <si>
    <t>うち
一戸建て</t>
    <rPh sb="3" eb="5">
      <t>イッコ</t>
    </rPh>
    <rPh sb="5" eb="6">
      <t>タ</t>
    </rPh>
    <phoneticPr fontId="13"/>
  </si>
  <si>
    <t>割合（％）</t>
    <rPh sb="0" eb="2">
      <t>ワリアイ</t>
    </rPh>
    <phoneticPr fontId="13"/>
  </si>
  <si>
    <t>住宅の建て方</t>
    <rPh sb="0" eb="2">
      <t>ジュウタク</t>
    </rPh>
    <rPh sb="3" eb="4">
      <t>タ</t>
    </rPh>
    <rPh sb="5" eb="6">
      <t>カタ</t>
    </rPh>
    <phoneticPr fontId="13"/>
  </si>
  <si>
    <t>栄区は横浜市全体と比べると、共同住宅の割合が低く、一戸建ての割合が高くなっています。</t>
    <rPh sb="0" eb="2">
      <t>サカエク</t>
    </rPh>
    <rPh sb="3" eb="6">
      <t>ヨコハマシ</t>
    </rPh>
    <rPh sb="6" eb="8">
      <t>ゼンタイ</t>
    </rPh>
    <rPh sb="9" eb="10">
      <t>クラ</t>
    </rPh>
    <rPh sb="14" eb="16">
      <t>キョウドウ</t>
    </rPh>
    <rPh sb="16" eb="18">
      <t>ジュウタク</t>
    </rPh>
    <rPh sb="19" eb="21">
      <t>ワリアイ</t>
    </rPh>
    <rPh sb="22" eb="23">
      <t>ヒク</t>
    </rPh>
    <rPh sb="25" eb="27">
      <t>イッコ</t>
    </rPh>
    <rPh sb="27" eb="28">
      <t>ダ</t>
    </rPh>
    <rPh sb="30" eb="32">
      <t>ワリアイ</t>
    </rPh>
    <rPh sb="33" eb="34">
      <t>タカ</t>
    </rPh>
    <phoneticPr fontId="13"/>
  </si>
  <si>
    <t>鉄軌道用地</t>
    <rPh sb="0" eb="1">
      <t>テツ</t>
    </rPh>
    <rPh sb="1" eb="3">
      <t>キドウ</t>
    </rPh>
    <rPh sb="3" eb="5">
      <t>ヨウチ</t>
    </rPh>
    <phoneticPr fontId="13"/>
  </si>
  <si>
    <t>雑種地等</t>
    <rPh sb="0" eb="2">
      <t>ザッシュ</t>
    </rPh>
    <rPh sb="2" eb="3">
      <t>チ</t>
    </rPh>
    <rPh sb="3" eb="4">
      <t>トウ</t>
    </rPh>
    <phoneticPr fontId="13"/>
  </si>
  <si>
    <t>山林</t>
    <rPh sb="0" eb="2">
      <t>サンリン</t>
    </rPh>
    <phoneticPr fontId="13"/>
  </si>
  <si>
    <t>畑</t>
    <rPh sb="0" eb="1">
      <t>ハタケ</t>
    </rPh>
    <phoneticPr fontId="13"/>
  </si>
  <si>
    <t>田</t>
    <rPh sb="0" eb="1">
      <t>タ</t>
    </rPh>
    <phoneticPr fontId="13"/>
  </si>
  <si>
    <t>宅地</t>
    <rPh sb="0" eb="2">
      <t>タクチ</t>
    </rPh>
    <phoneticPr fontId="13"/>
  </si>
  <si>
    <t>資料：横浜市統計書</t>
    <rPh sb="0" eb="2">
      <t>シリョウ</t>
    </rPh>
    <rPh sb="3" eb="6">
      <t>ヨコハマシ</t>
    </rPh>
    <rPh sb="6" eb="8">
      <t>トウケイ</t>
    </rPh>
    <rPh sb="8" eb="9">
      <t>ショ</t>
    </rPh>
    <phoneticPr fontId="13"/>
  </si>
  <si>
    <t>まちづくり</t>
    <phoneticPr fontId="4"/>
  </si>
  <si>
    <t>地目別土地面積</t>
    <rPh sb="0" eb="1">
      <t>チ</t>
    </rPh>
    <rPh sb="1" eb="2">
      <t>モク</t>
    </rPh>
    <rPh sb="2" eb="3">
      <t>ベツ</t>
    </rPh>
    <rPh sb="3" eb="5">
      <t>トチ</t>
    </rPh>
    <rPh sb="5" eb="7">
      <t>メンセキ</t>
    </rPh>
    <phoneticPr fontId="13"/>
  </si>
  <si>
    <t>栄区は横浜市全体と比較して宅地面積が少なく、山林面積が多くなっています。</t>
    <rPh sb="0" eb="2">
      <t>サカエク</t>
    </rPh>
    <rPh sb="3" eb="6">
      <t>ヨコハマシ</t>
    </rPh>
    <rPh sb="6" eb="8">
      <t>ゼンタイ</t>
    </rPh>
    <rPh sb="9" eb="11">
      <t>ヒカク</t>
    </rPh>
    <rPh sb="13" eb="15">
      <t>タクチ</t>
    </rPh>
    <rPh sb="15" eb="17">
      <t>メンセキ</t>
    </rPh>
    <rPh sb="18" eb="19">
      <t>スク</t>
    </rPh>
    <rPh sb="22" eb="24">
      <t>サンリン</t>
    </rPh>
    <rPh sb="24" eb="26">
      <t>メンセキ</t>
    </rPh>
    <rPh sb="27" eb="28">
      <t>オオ</t>
    </rPh>
    <phoneticPr fontId="13"/>
  </si>
  <si>
    <t>（㎡）</t>
    <phoneticPr fontId="4"/>
  </si>
  <si>
    <t>（㎡）</t>
    <phoneticPr fontId="4"/>
  </si>
  <si>
    <t>平成30年１月１日現在</t>
    <rPh sb="0" eb="2">
      <t>ヘイセイ</t>
    </rPh>
    <rPh sb="4" eb="5">
      <t>ネン</t>
    </rPh>
    <rPh sb="6" eb="7">
      <t>ガツ</t>
    </rPh>
    <rPh sb="8" eb="9">
      <t>ニチ</t>
    </rPh>
    <rPh sb="9" eb="11">
      <t>ゲンザイ</t>
    </rPh>
    <phoneticPr fontId="13"/>
  </si>
  <si>
    <t>住宅の建て方別住宅数</t>
    <rPh sb="0" eb="2">
      <t>ジュウタク</t>
    </rPh>
    <rPh sb="3" eb="4">
      <t>タ</t>
    </rPh>
    <rPh sb="5" eb="6">
      <t>カタ</t>
    </rPh>
    <rPh sb="6" eb="7">
      <t>ベツ</t>
    </rPh>
    <rPh sb="7" eb="10">
      <t>ジュウタクスウ</t>
    </rPh>
    <phoneticPr fontId="13"/>
  </si>
  <si>
    <t>資料：平成30年住宅・土地統計調査</t>
    <rPh sb="0" eb="2">
      <t>シリョウ</t>
    </rPh>
    <rPh sb="3" eb="5">
      <t>ヘイセイ</t>
    </rPh>
    <rPh sb="7" eb="8">
      <t>ネン</t>
    </rPh>
    <rPh sb="8" eb="10">
      <t>ジュウタク</t>
    </rPh>
    <rPh sb="11" eb="13">
      <t>トチ</t>
    </rPh>
    <rPh sb="13" eb="15">
      <t>トウケイ</t>
    </rPh>
    <rPh sb="15" eb="17">
      <t>チョウサ</t>
    </rPh>
    <phoneticPr fontId="13"/>
  </si>
  <si>
    <t>長屋建</t>
    <rPh sb="0" eb="2">
      <t>ナガヤ</t>
    </rPh>
    <rPh sb="2" eb="3">
      <t>タ</t>
    </rPh>
    <phoneticPr fontId="13"/>
  </si>
  <si>
    <t>建築の時期別住宅数の割合</t>
    <rPh sb="0" eb="2">
      <t>ケンチク</t>
    </rPh>
    <rPh sb="3" eb="5">
      <t>ジキ</t>
    </rPh>
    <rPh sb="5" eb="6">
      <t>ベツ</t>
    </rPh>
    <rPh sb="6" eb="9">
      <t>ジュウタクスウ</t>
    </rPh>
    <rPh sb="10" eb="12">
      <t>ワリアイ</t>
    </rPh>
    <phoneticPr fontId="13"/>
  </si>
  <si>
    <t>平成４年</t>
    <rPh sb="0" eb="2">
      <t>ヘイセイ</t>
    </rPh>
    <rPh sb="3" eb="4">
      <t>ネン</t>
    </rPh>
    <phoneticPr fontId="24"/>
  </si>
  <si>
    <t>約377ｍ</t>
    <rPh sb="0" eb="1">
      <t>ヤク</t>
    </rPh>
    <phoneticPr fontId="13"/>
  </si>
  <si>
    <t>長倉町11～13</t>
    <rPh sb="0" eb="2">
      <t>ナガクラ</t>
    </rPh>
    <rPh sb="2" eb="3">
      <t>チョウ</t>
    </rPh>
    <phoneticPr fontId="13"/>
  </si>
  <si>
    <t>長倉町小川アメニティ</t>
    <rPh sb="0" eb="2">
      <t>ナガクラ</t>
    </rPh>
    <rPh sb="2" eb="3">
      <t>チョウ</t>
    </rPh>
    <phoneticPr fontId="13"/>
  </si>
  <si>
    <t>約70ｍ</t>
    <rPh sb="0" eb="1">
      <t>ヤク</t>
    </rPh>
    <phoneticPr fontId="13"/>
  </si>
  <si>
    <t>約270ｍ</t>
    <rPh sb="0" eb="1">
      <t>ヤク</t>
    </rPh>
    <phoneticPr fontId="13"/>
  </si>
  <si>
    <t>長倉町１</t>
    <rPh sb="0" eb="3">
      <t>ナガクラチョウ</t>
    </rPh>
    <phoneticPr fontId="13"/>
  </si>
  <si>
    <t>いたち川上流小川アメニティ</t>
    <rPh sb="3" eb="4">
      <t>カワ</t>
    </rPh>
    <rPh sb="4" eb="6">
      <t>ジョウリュウ</t>
    </rPh>
    <rPh sb="6" eb="8">
      <t>オガワ</t>
    </rPh>
    <phoneticPr fontId="13"/>
  </si>
  <si>
    <t>約310ｍ</t>
    <rPh sb="0" eb="1">
      <t>ヤク</t>
    </rPh>
    <phoneticPr fontId="13"/>
  </si>
  <si>
    <t>約430ｍ</t>
    <rPh sb="0" eb="1">
      <t>ヤク</t>
    </rPh>
    <phoneticPr fontId="13"/>
  </si>
  <si>
    <t>稲荷川(矢沢堀)小川アメニティ</t>
    <rPh sb="0" eb="2">
      <t>イナリ</t>
    </rPh>
    <rPh sb="2" eb="3">
      <t>ガワ</t>
    </rPh>
    <rPh sb="4" eb="6">
      <t>ヤザワ</t>
    </rPh>
    <rPh sb="6" eb="7">
      <t>ホリ</t>
    </rPh>
    <phoneticPr fontId="13"/>
  </si>
  <si>
    <t>公田町1360</t>
    <rPh sb="0" eb="2">
      <t>クデン</t>
    </rPh>
    <rPh sb="2" eb="3">
      <t>マチ</t>
    </rPh>
    <phoneticPr fontId="13"/>
  </si>
  <si>
    <t>公田町小川アメニティ</t>
    <rPh sb="0" eb="2">
      <t>クデン</t>
    </rPh>
    <rPh sb="2" eb="3">
      <t>チョウ</t>
    </rPh>
    <phoneticPr fontId="13"/>
  </si>
  <si>
    <t>約721ｍ</t>
    <rPh sb="0" eb="1">
      <t>ヤク</t>
    </rPh>
    <phoneticPr fontId="13"/>
  </si>
  <si>
    <t>上郷町851～581</t>
    <rPh sb="0" eb="3">
      <t>カミゴウチョウ</t>
    </rPh>
    <phoneticPr fontId="13"/>
  </si>
  <si>
    <t>上郷町(瀬上沢)小川アメニティ</t>
    <rPh sb="0" eb="3">
      <t>カミゴウチョウ</t>
    </rPh>
    <rPh sb="4" eb="6">
      <t>セガミ</t>
    </rPh>
    <rPh sb="6" eb="7">
      <t>サワ</t>
    </rPh>
    <rPh sb="8" eb="10">
      <t>オガワ</t>
    </rPh>
    <phoneticPr fontId="13"/>
  </si>
  <si>
    <t>約600ｍ</t>
    <rPh sb="0" eb="1">
      <t>ヤク</t>
    </rPh>
    <phoneticPr fontId="13"/>
  </si>
  <si>
    <t>飯島せせらぎ緑道</t>
    <rPh sb="0" eb="2">
      <t>イイジマ</t>
    </rPh>
    <phoneticPr fontId="13"/>
  </si>
  <si>
    <t>公田町742～596</t>
    <rPh sb="0" eb="2">
      <t>クデン</t>
    </rPh>
    <rPh sb="2" eb="3">
      <t>マチ</t>
    </rPh>
    <phoneticPr fontId="13"/>
  </si>
  <si>
    <t>延長</t>
    <rPh sb="0" eb="2">
      <t>エンチョウ</t>
    </rPh>
    <phoneticPr fontId="13"/>
  </si>
  <si>
    <t>所在地　</t>
    <rPh sb="0" eb="3">
      <t>ショザイチ</t>
    </rPh>
    <phoneticPr fontId="13"/>
  </si>
  <si>
    <t>名称</t>
    <rPh sb="0" eb="2">
      <t>メイショウ</t>
    </rPh>
    <phoneticPr fontId="13"/>
  </si>
  <si>
    <t>上郷町2266～2263</t>
    <rPh sb="0" eb="3">
      <t>カミゴウチョウ</t>
    </rPh>
    <phoneticPr fontId="13"/>
  </si>
  <si>
    <t>飯島町2468～1451</t>
    <rPh sb="0" eb="2">
      <t>イイジマ</t>
    </rPh>
    <rPh sb="2" eb="3">
      <t>チョウ</t>
    </rPh>
    <phoneticPr fontId="13"/>
  </si>
  <si>
    <t>栄区鍛冶ケ谷二丁目</t>
    <phoneticPr fontId="13"/>
  </si>
  <si>
    <t>鍛冶ケ谷市民の森</t>
    <rPh sb="0" eb="2">
      <t>カジ</t>
    </rPh>
    <rPh sb="3" eb="4">
      <t>タニ</t>
    </rPh>
    <rPh sb="4" eb="6">
      <t>シミン</t>
    </rPh>
    <rPh sb="7" eb="8">
      <t>モリ</t>
    </rPh>
    <phoneticPr fontId="13"/>
  </si>
  <si>
    <t>栄区公田町</t>
    <rPh sb="0" eb="2">
      <t>サカエク</t>
    </rPh>
    <rPh sb="2" eb="5">
      <t>クデンマチ</t>
    </rPh>
    <phoneticPr fontId="13"/>
  </si>
  <si>
    <t>荒井沢市民の森</t>
    <rPh sb="0" eb="2">
      <t>アライ</t>
    </rPh>
    <rPh sb="2" eb="3">
      <t>サワ</t>
    </rPh>
    <rPh sb="3" eb="5">
      <t>シミン</t>
    </rPh>
    <rPh sb="6" eb="7">
      <t>モリ</t>
    </rPh>
    <phoneticPr fontId="13"/>
  </si>
  <si>
    <t>栄区上郷町</t>
    <rPh sb="0" eb="2">
      <t>サカエク</t>
    </rPh>
    <rPh sb="2" eb="4">
      <t>カミゴウ</t>
    </rPh>
    <rPh sb="4" eb="5">
      <t>マチ</t>
    </rPh>
    <phoneticPr fontId="13"/>
  </si>
  <si>
    <t>瀬上市民の森</t>
    <rPh sb="0" eb="2">
      <t>セガミ</t>
    </rPh>
    <rPh sb="2" eb="4">
      <t>シミン</t>
    </rPh>
    <rPh sb="5" eb="6">
      <t>モリ</t>
    </rPh>
    <phoneticPr fontId="13"/>
  </si>
  <si>
    <t>栄区上郷町、尾月</t>
    <rPh sb="0" eb="2">
      <t>サカエク</t>
    </rPh>
    <rPh sb="2" eb="4">
      <t>カミゴウ</t>
    </rPh>
    <rPh sb="4" eb="5">
      <t>マチ</t>
    </rPh>
    <rPh sb="6" eb="7">
      <t>オ</t>
    </rPh>
    <rPh sb="7" eb="8">
      <t>ツキ</t>
    </rPh>
    <phoneticPr fontId="13"/>
  </si>
  <si>
    <t>上郷市民の森</t>
    <rPh sb="0" eb="2">
      <t>カミゴウ</t>
    </rPh>
    <rPh sb="2" eb="4">
      <t>シミン</t>
    </rPh>
    <rPh sb="5" eb="6">
      <t>モリ</t>
    </rPh>
    <phoneticPr fontId="13"/>
  </si>
  <si>
    <t>栄区飯島町</t>
    <rPh sb="0" eb="2">
      <t>サカエク</t>
    </rPh>
    <rPh sb="2" eb="4">
      <t>イイジマ</t>
    </rPh>
    <rPh sb="4" eb="5">
      <t>マチ</t>
    </rPh>
    <phoneticPr fontId="13"/>
  </si>
  <si>
    <t>飯島市民の森</t>
    <rPh sb="0" eb="2">
      <t>イイジマ</t>
    </rPh>
    <rPh sb="2" eb="4">
      <t>シミン</t>
    </rPh>
    <rPh sb="5" eb="6">
      <t>モリ</t>
    </rPh>
    <phoneticPr fontId="13"/>
  </si>
  <si>
    <t>開園年月日</t>
    <rPh sb="0" eb="2">
      <t>カイエン</t>
    </rPh>
    <rPh sb="2" eb="3">
      <t>ネン</t>
    </rPh>
    <rPh sb="3" eb="4">
      <t>ガツ</t>
    </rPh>
    <rPh sb="4" eb="5">
      <t>ビ</t>
    </rPh>
    <phoneticPr fontId="13"/>
  </si>
  <si>
    <t>面積(ha)</t>
    <rPh sb="0" eb="2">
      <t>メンセキ</t>
    </rPh>
    <phoneticPr fontId="13"/>
  </si>
  <si>
    <t>　</t>
    <phoneticPr fontId="13"/>
  </si>
  <si>
    <t>　　　　　</t>
    <phoneticPr fontId="13"/>
  </si>
  <si>
    <t>山林所有者の方々のご協力により、市民の憩いの場として利用させていただくものです。</t>
    <phoneticPr fontId="13"/>
  </si>
  <si>
    <t>市民の森は、昭和46年度からスタートした横浜市独自の緑地を保存する制度で、緑を守り育てるとともに、</t>
    <phoneticPr fontId="13"/>
  </si>
  <si>
    <t>※都市緑地：主として、自然環境の保全等に設けられる緑地。</t>
    <rPh sb="1" eb="3">
      <t>トシ</t>
    </rPh>
    <rPh sb="3" eb="5">
      <t>リョクチ</t>
    </rPh>
    <rPh sb="6" eb="7">
      <t>シュ</t>
    </rPh>
    <rPh sb="11" eb="13">
      <t>シゼン</t>
    </rPh>
    <rPh sb="13" eb="15">
      <t>カンキョウ</t>
    </rPh>
    <rPh sb="16" eb="18">
      <t>ホゼン</t>
    </rPh>
    <rPh sb="18" eb="19">
      <t>トウ</t>
    </rPh>
    <rPh sb="20" eb="21">
      <t>モウ</t>
    </rPh>
    <rPh sb="25" eb="27">
      <t>リョクチ</t>
    </rPh>
    <phoneticPr fontId="13"/>
  </si>
  <si>
    <t>※街区公園：主として、街区内に居住する人の利用が目的で、最も身近にある公園。</t>
    <rPh sb="1" eb="3">
      <t>ガイク</t>
    </rPh>
    <rPh sb="3" eb="5">
      <t>コウエン</t>
    </rPh>
    <rPh sb="6" eb="7">
      <t>シュ</t>
    </rPh>
    <rPh sb="11" eb="13">
      <t>ガイク</t>
    </rPh>
    <rPh sb="13" eb="14">
      <t>ナイ</t>
    </rPh>
    <rPh sb="15" eb="17">
      <t>キョジュウ</t>
    </rPh>
    <rPh sb="19" eb="20">
      <t>ヒト</t>
    </rPh>
    <rPh sb="21" eb="23">
      <t>リヨウ</t>
    </rPh>
    <rPh sb="24" eb="26">
      <t>モクテキ</t>
    </rPh>
    <rPh sb="28" eb="29">
      <t>モット</t>
    </rPh>
    <rPh sb="30" eb="32">
      <t>ミヂカ</t>
    </rPh>
    <rPh sb="35" eb="37">
      <t>コウエン</t>
    </rPh>
    <phoneticPr fontId="13"/>
  </si>
  <si>
    <t>※近隣公園：主として、近隣に居住する人の利用が目的。（飯島南公園、いの山東公園、鍛冶ケ谷西公園、</t>
    <rPh sb="1" eb="3">
      <t>キンリン</t>
    </rPh>
    <rPh sb="3" eb="5">
      <t>コウエン</t>
    </rPh>
    <rPh sb="6" eb="7">
      <t>シュ</t>
    </rPh>
    <rPh sb="11" eb="13">
      <t>キンリン</t>
    </rPh>
    <rPh sb="14" eb="16">
      <t>キョジュウ</t>
    </rPh>
    <rPh sb="18" eb="19">
      <t>ヒト</t>
    </rPh>
    <rPh sb="20" eb="22">
      <t>リヨウ</t>
    </rPh>
    <rPh sb="23" eb="25">
      <t>モクテキ</t>
    </rPh>
    <rPh sb="27" eb="29">
      <t>イイジマ</t>
    </rPh>
    <rPh sb="29" eb="30">
      <t>ミナミ</t>
    </rPh>
    <rPh sb="30" eb="32">
      <t>コウエン</t>
    </rPh>
    <rPh sb="35" eb="36">
      <t>ヤマ</t>
    </rPh>
    <rPh sb="36" eb="37">
      <t>ヒガシ</t>
    </rPh>
    <rPh sb="37" eb="39">
      <t>コウエン</t>
    </rPh>
    <rPh sb="40" eb="42">
      <t>カジ</t>
    </rPh>
    <phoneticPr fontId="13"/>
  </si>
  <si>
    <t>※地区公園：主として、徒歩圏内に居住する人の利用が目的。（金井公園、本郷ふじやま公園）</t>
    <rPh sb="1" eb="3">
      <t>チク</t>
    </rPh>
    <rPh sb="3" eb="5">
      <t>コウエン</t>
    </rPh>
    <rPh sb="6" eb="7">
      <t>シュ</t>
    </rPh>
    <rPh sb="11" eb="13">
      <t>トホ</t>
    </rPh>
    <rPh sb="13" eb="15">
      <t>ケンナイ</t>
    </rPh>
    <rPh sb="16" eb="18">
      <t>キョジュウ</t>
    </rPh>
    <rPh sb="20" eb="21">
      <t>ヒト</t>
    </rPh>
    <rPh sb="22" eb="24">
      <t>リヨウ</t>
    </rPh>
    <rPh sb="25" eb="27">
      <t>モクテキ</t>
    </rPh>
    <rPh sb="29" eb="31">
      <t>カナイ</t>
    </rPh>
    <rPh sb="31" eb="33">
      <t>コウエン</t>
    </rPh>
    <rPh sb="34" eb="36">
      <t>ホンゴウ</t>
    </rPh>
    <rPh sb="40" eb="42">
      <t>コウエン</t>
    </rPh>
    <phoneticPr fontId="13"/>
  </si>
  <si>
    <t>ｈａ</t>
    <phoneticPr fontId="13"/>
  </si>
  <si>
    <t>か所</t>
    <rPh sb="1" eb="2">
      <t>ショ</t>
    </rPh>
    <phoneticPr fontId="13"/>
  </si>
  <si>
    <t>ｈａ</t>
    <phoneticPr fontId="13"/>
  </si>
  <si>
    <t>１人当たりの公園面積 ㎡</t>
    <rPh sb="1" eb="2">
      <t>ニン</t>
    </rPh>
    <rPh sb="2" eb="3">
      <t>ア</t>
    </rPh>
    <rPh sb="6" eb="8">
      <t>コウエン</t>
    </rPh>
    <rPh sb="8" eb="10">
      <t>メンセキ</t>
    </rPh>
    <phoneticPr fontId="13"/>
  </si>
  <si>
    <t>その他の
公園等</t>
    <rPh sb="2" eb="3">
      <t>タ</t>
    </rPh>
    <rPh sb="5" eb="7">
      <t>コウエン</t>
    </rPh>
    <rPh sb="7" eb="8">
      <t>トウ</t>
    </rPh>
    <phoneticPr fontId="13"/>
  </si>
  <si>
    <t>都市緑地</t>
    <rPh sb="0" eb="2">
      <t>トシ</t>
    </rPh>
    <rPh sb="2" eb="4">
      <t>リョクチ</t>
    </rPh>
    <phoneticPr fontId="13"/>
  </si>
  <si>
    <t>街区公園</t>
    <rPh sb="0" eb="2">
      <t>ガイク</t>
    </rPh>
    <rPh sb="2" eb="4">
      <t>コウエン</t>
    </rPh>
    <phoneticPr fontId="13"/>
  </si>
  <si>
    <t>近隣公園</t>
    <rPh sb="0" eb="2">
      <t>キンリン</t>
    </rPh>
    <rPh sb="2" eb="4">
      <t>コウエン</t>
    </rPh>
    <phoneticPr fontId="13"/>
  </si>
  <si>
    <t>地区公園</t>
    <rPh sb="0" eb="2">
      <t>チク</t>
    </rPh>
    <rPh sb="2" eb="4">
      <t>コウエン</t>
    </rPh>
    <phoneticPr fontId="13"/>
  </si>
  <si>
    <t>資料：栄区生活支援課</t>
    <rPh sb="0" eb="2">
      <t>シリョウ</t>
    </rPh>
    <rPh sb="3" eb="5">
      <t>サカエク</t>
    </rPh>
    <rPh sb="5" eb="7">
      <t>セイカツ</t>
    </rPh>
    <rPh sb="7" eb="9">
      <t>シエン</t>
    </rPh>
    <rPh sb="9" eb="10">
      <t>カ</t>
    </rPh>
    <phoneticPr fontId="13"/>
  </si>
  <si>
    <t>その他世帯</t>
    <rPh sb="2" eb="3">
      <t>タ</t>
    </rPh>
    <rPh sb="3" eb="5">
      <t>セタイ</t>
    </rPh>
    <phoneticPr fontId="13"/>
  </si>
  <si>
    <t>傷病者世帯</t>
    <rPh sb="0" eb="1">
      <t>キズ</t>
    </rPh>
    <rPh sb="1" eb="2">
      <t>ビョウ</t>
    </rPh>
    <rPh sb="2" eb="3">
      <t>シャ</t>
    </rPh>
    <rPh sb="3" eb="5">
      <t>セタイ</t>
    </rPh>
    <phoneticPr fontId="13"/>
  </si>
  <si>
    <t>障害者世帯</t>
    <rPh sb="0" eb="3">
      <t>ショウガイシャ</t>
    </rPh>
    <rPh sb="3" eb="5">
      <t>セタイ</t>
    </rPh>
    <phoneticPr fontId="13"/>
  </si>
  <si>
    <t>母子世帯</t>
    <rPh sb="0" eb="2">
      <t>ボシ</t>
    </rPh>
    <rPh sb="2" eb="4">
      <t>セタイ</t>
    </rPh>
    <phoneticPr fontId="13"/>
  </si>
  <si>
    <t>高齢者世帯</t>
    <rPh sb="0" eb="3">
      <t>コウレイシャ</t>
    </rPh>
    <rPh sb="3" eb="5">
      <t>セタイ</t>
    </rPh>
    <phoneticPr fontId="13"/>
  </si>
  <si>
    <t>１級</t>
    <phoneticPr fontId="13"/>
  </si>
  <si>
    <t xml:space="preserve">軽度 </t>
    <phoneticPr fontId="13"/>
  </si>
  <si>
    <t>中度</t>
    <phoneticPr fontId="13"/>
  </si>
  <si>
    <t xml:space="preserve">重度 </t>
    <phoneticPr fontId="13"/>
  </si>
  <si>
    <t xml:space="preserve">最重度 </t>
    <phoneticPr fontId="13"/>
  </si>
  <si>
    <t>音声・言語</t>
    <phoneticPr fontId="13"/>
  </si>
  <si>
    <t>視覚</t>
    <phoneticPr fontId="13"/>
  </si>
  <si>
    <t>聴覚・平衡</t>
    <phoneticPr fontId="13"/>
  </si>
  <si>
    <t>内部機能</t>
    <phoneticPr fontId="13"/>
  </si>
  <si>
    <t>肢体</t>
    <phoneticPr fontId="13"/>
  </si>
  <si>
    <t>資料：栄区生活衛生課</t>
    <rPh sb="0" eb="2">
      <t>シリョウ</t>
    </rPh>
    <rPh sb="3" eb="5">
      <t>サカエク</t>
    </rPh>
    <rPh sb="5" eb="7">
      <t>セイカツ</t>
    </rPh>
    <rPh sb="7" eb="10">
      <t>エイセイカ</t>
    </rPh>
    <phoneticPr fontId="13"/>
  </si>
  <si>
    <t>マルチーズ</t>
    <phoneticPr fontId="13"/>
  </si>
  <si>
    <t>パピヨン</t>
    <phoneticPr fontId="13"/>
  </si>
  <si>
    <t>９位</t>
    <rPh sb="1" eb="2">
      <t>イ</t>
    </rPh>
    <phoneticPr fontId="13"/>
  </si>
  <si>
    <t>シー・ズー</t>
    <phoneticPr fontId="13"/>
  </si>
  <si>
    <t>８位</t>
    <rPh sb="1" eb="2">
      <t>イ</t>
    </rPh>
    <phoneticPr fontId="13"/>
  </si>
  <si>
    <t>ポメラニアン</t>
    <phoneticPr fontId="13"/>
  </si>
  <si>
    <t>７位</t>
    <rPh sb="1" eb="2">
      <t>イ</t>
    </rPh>
    <phoneticPr fontId="13"/>
  </si>
  <si>
    <t>ヨークシャー・テリア（ヨーキー）</t>
    <phoneticPr fontId="13"/>
  </si>
  <si>
    <t>６位</t>
    <rPh sb="1" eb="2">
      <t>イ</t>
    </rPh>
    <phoneticPr fontId="13"/>
  </si>
  <si>
    <t>柴犬</t>
    <rPh sb="0" eb="2">
      <t>シバイヌ</t>
    </rPh>
    <phoneticPr fontId="13"/>
  </si>
  <si>
    <t>５位</t>
    <rPh sb="1" eb="2">
      <t>イ</t>
    </rPh>
    <phoneticPr fontId="13"/>
  </si>
  <si>
    <t>チワワ</t>
    <phoneticPr fontId="13"/>
  </si>
  <si>
    <t>４位</t>
    <rPh sb="1" eb="2">
      <t>イ</t>
    </rPh>
    <phoneticPr fontId="13"/>
  </si>
  <si>
    <t>ミニチュア・ダックスフンド</t>
    <phoneticPr fontId="13"/>
  </si>
  <si>
    <t>３位</t>
    <rPh sb="1" eb="2">
      <t>イ</t>
    </rPh>
    <phoneticPr fontId="13"/>
  </si>
  <si>
    <t>雑種（ミックス）</t>
    <rPh sb="0" eb="2">
      <t>ザッシュ</t>
    </rPh>
    <phoneticPr fontId="13"/>
  </si>
  <si>
    <t>２位</t>
    <rPh sb="1" eb="2">
      <t>イ</t>
    </rPh>
    <phoneticPr fontId="13"/>
  </si>
  <si>
    <t>トイ・プードル</t>
    <phoneticPr fontId="13"/>
  </si>
  <si>
    <t>１位</t>
    <rPh sb="1" eb="2">
      <t>イ</t>
    </rPh>
    <phoneticPr fontId="13"/>
  </si>
  <si>
    <t>頭数</t>
    <rPh sb="0" eb="2">
      <t>トウスウ</t>
    </rPh>
    <phoneticPr fontId="13"/>
  </si>
  <si>
    <t>犬種</t>
    <rPh sb="0" eb="2">
      <t>ケンシュ</t>
    </rPh>
    <phoneticPr fontId="13"/>
  </si>
  <si>
    <t>犬の登録頭数（頭）</t>
    <rPh sb="0" eb="1">
      <t>イヌ</t>
    </rPh>
    <rPh sb="2" eb="4">
      <t>トウロク</t>
    </rPh>
    <rPh sb="4" eb="6">
      <t>トウスウ</t>
    </rPh>
    <rPh sb="7" eb="8">
      <t>トウ</t>
    </rPh>
    <phoneticPr fontId="13"/>
  </si>
  <si>
    <t>平成26年度</t>
    <rPh sb="0" eb="2">
      <t>ヘイセイ</t>
    </rPh>
    <rPh sb="4" eb="5">
      <t>ネン</t>
    </rPh>
    <rPh sb="5" eb="6">
      <t>ド</t>
    </rPh>
    <phoneticPr fontId="13"/>
  </si>
  <si>
    <t>平成25年度</t>
    <rPh sb="0" eb="2">
      <t>ヘイセイ</t>
    </rPh>
    <rPh sb="4" eb="5">
      <t>ネン</t>
    </rPh>
    <rPh sb="5" eb="6">
      <t>ド</t>
    </rPh>
    <phoneticPr fontId="13"/>
  </si>
  <si>
    <t>平成24年度</t>
    <rPh sb="0" eb="2">
      <t>ヘイセイ</t>
    </rPh>
    <rPh sb="4" eb="5">
      <t>ネン</t>
    </rPh>
    <rPh sb="5" eb="6">
      <t>ド</t>
    </rPh>
    <phoneticPr fontId="13"/>
  </si>
  <si>
    <t xml:space="preserve">   </t>
    <phoneticPr fontId="13"/>
  </si>
  <si>
    <t>資料：栄区生活衛生課</t>
    <phoneticPr fontId="13"/>
  </si>
  <si>
    <t>患者数（人）</t>
    <rPh sb="0" eb="3">
      <t>カンジャスウ</t>
    </rPh>
    <rPh sb="4" eb="5">
      <t>ヒト</t>
    </rPh>
    <phoneticPr fontId="13"/>
  </si>
  <si>
    <t>件数（件）</t>
    <rPh sb="0" eb="2">
      <t>ケンスウ</t>
    </rPh>
    <rPh sb="3" eb="4">
      <t>ケン</t>
    </rPh>
    <phoneticPr fontId="13"/>
  </si>
  <si>
    <t>横浜市</t>
    <rPh sb="0" eb="2">
      <t>ヨコハマシ</t>
    </rPh>
    <phoneticPr fontId="13"/>
  </si>
  <si>
    <t>栄区</t>
    <rPh sb="0" eb="1">
      <t>サカエク</t>
    </rPh>
    <phoneticPr fontId="13"/>
  </si>
  <si>
    <t>TEL 045（894）8315　FAX 045（895）2260</t>
    <phoneticPr fontId="4"/>
  </si>
  <si>
    <t>〒247-0005　横浜市栄区桂町303番地19</t>
    <rPh sb="10" eb="13">
      <t>ヨコハマシ</t>
    </rPh>
    <rPh sb="13" eb="15">
      <t>サカエク</t>
    </rPh>
    <rPh sb="15" eb="17">
      <t>カツラチョウ</t>
    </rPh>
    <phoneticPr fontId="4"/>
  </si>
  <si>
    <t>横浜市栄区役所総務課統計選挙係</t>
    <phoneticPr fontId="4"/>
  </si>
  <si>
    <t>発行者</t>
    <rPh sb="0" eb="3">
      <t>ハッコウシャ</t>
    </rPh>
    <phoneticPr fontId="4"/>
  </si>
  <si>
    <t>発　行</t>
    <rPh sb="0" eb="1">
      <t>ハッ</t>
    </rPh>
    <rPh sb="2" eb="3">
      <t>ユキ</t>
    </rPh>
    <phoneticPr fontId="4"/>
  </si>
  <si>
    <t>2020年版　ＳＡＫＡＥ早わかりノート</t>
    <rPh sb="4" eb="6">
      <t>ネンバン</t>
    </rPh>
    <rPh sb="12" eb="13">
      <t>ハヤ</t>
    </rPh>
    <phoneticPr fontId="4"/>
  </si>
  <si>
    <t>https://www.city.yokohama.lg.jp/sakae/kusei/tokei/tokeijoho/toukeiyouran/</t>
    <phoneticPr fontId="4"/>
  </si>
  <si>
    <t>栄区ホームページ内で「ＳＡＫＡＥ早わかりノート」の電子版（PDF形式）を掲載しています。</t>
    <rPh sb="0" eb="2">
      <t>サカエク</t>
    </rPh>
    <rPh sb="8" eb="9">
      <t>ナイ</t>
    </rPh>
    <rPh sb="16" eb="17">
      <t>ハヤ</t>
    </rPh>
    <rPh sb="25" eb="27">
      <t>デンシ</t>
    </rPh>
    <rPh sb="27" eb="28">
      <t>バン</t>
    </rPh>
    <rPh sb="32" eb="34">
      <t>ケイシキ</t>
    </rPh>
    <rPh sb="36" eb="38">
      <t>ケイサイ</t>
    </rPh>
    <phoneticPr fontId="4"/>
  </si>
  <si>
    <t>ＳＡＫＡＥ早わかりノート（電子版）</t>
    <rPh sb="5" eb="6">
      <t>ハヤ</t>
    </rPh>
    <rPh sb="13" eb="15">
      <t>デンシ</t>
    </rPh>
    <rPh sb="15" eb="16">
      <t>バン</t>
    </rPh>
    <phoneticPr fontId="4"/>
  </si>
  <si>
    <t>https://www.city.yokohama.lg.jp/ex/stat/</t>
    <phoneticPr fontId="4"/>
  </si>
  <si>
    <t>横浜市の各種統計情報を掲載しています。</t>
    <rPh sb="0" eb="3">
      <t>ヨコハマシ</t>
    </rPh>
    <rPh sb="4" eb="6">
      <t>カクシュ</t>
    </rPh>
    <rPh sb="6" eb="8">
      <t>トウケイ</t>
    </rPh>
    <rPh sb="8" eb="10">
      <t>ジョウホウ</t>
    </rPh>
    <rPh sb="11" eb="13">
      <t>ケイサイ</t>
    </rPh>
    <phoneticPr fontId="4"/>
  </si>
  <si>
    <t>横浜市統計情報ポータルサイト</t>
    <rPh sb="0" eb="3">
      <t>ヨコハマシ</t>
    </rPh>
    <rPh sb="3" eb="5">
      <t>トウケイ</t>
    </rPh>
    <rPh sb="5" eb="7">
      <t>ジョウホウ</t>
    </rPh>
    <phoneticPr fontId="4"/>
  </si>
  <si>
    <t>空き家の数と種類</t>
    <rPh sb="0" eb="1">
      <t>ア</t>
    </rPh>
    <rPh sb="2" eb="3">
      <t>ヤ</t>
    </rPh>
    <rPh sb="4" eb="5">
      <t>カズ</t>
    </rPh>
    <rPh sb="6" eb="8">
      <t>シュルイ</t>
    </rPh>
    <phoneticPr fontId="13"/>
  </si>
  <si>
    <t>平成31年３月31日現在</t>
    <phoneticPr fontId="4"/>
  </si>
  <si>
    <t>資料：環境創造局</t>
    <phoneticPr fontId="4"/>
  </si>
  <si>
    <t>　　　　　　桂山公園、千秀公園、中野町左近公園、本郷台中央公園、笠間中央公園、矢沢なかよし公園）</t>
    <phoneticPr fontId="13"/>
  </si>
  <si>
    <t>公園数及び面積</t>
    <rPh sb="0" eb="2">
      <t>コウエン</t>
    </rPh>
    <rPh sb="2" eb="3">
      <t>スウ</t>
    </rPh>
    <rPh sb="3" eb="4">
      <t>オヨ</t>
    </rPh>
    <rPh sb="5" eb="7">
      <t>メンセキ</t>
    </rPh>
    <phoneticPr fontId="13"/>
  </si>
  <si>
    <t>市民の森</t>
    <rPh sb="0" eb="2">
      <t>シミン</t>
    </rPh>
    <rPh sb="3" eb="4">
      <t>モリ</t>
    </rPh>
    <phoneticPr fontId="13"/>
  </si>
  <si>
    <t>横浜市　　</t>
    <phoneticPr fontId="13"/>
  </si>
  <si>
    <t>栄区　　</t>
    <rPh sb="0" eb="2">
      <t>サカエク</t>
    </rPh>
    <phoneticPr fontId="13"/>
  </si>
  <si>
    <t>横浜市市民の森（47か所）</t>
    <rPh sb="0" eb="1">
      <t>ヨコ</t>
    </rPh>
    <phoneticPr fontId="13"/>
  </si>
  <si>
    <t>※ 参考</t>
    <rPh sb="2" eb="4">
      <t>サンコウ</t>
    </rPh>
    <phoneticPr fontId="4"/>
  </si>
  <si>
    <t>平成31年４月１日現在</t>
    <phoneticPr fontId="4"/>
  </si>
  <si>
    <t>資料：環境創造局</t>
    <phoneticPr fontId="4"/>
  </si>
  <si>
    <t>洗井沢川せせらぎ緑道</t>
    <rPh sb="0" eb="1">
      <t>アラ</t>
    </rPh>
    <rPh sb="1" eb="2">
      <t>イ</t>
    </rPh>
    <rPh sb="2" eb="3">
      <t>サワ</t>
    </rPh>
    <rPh sb="3" eb="4">
      <t>ガワ</t>
    </rPh>
    <rPh sb="8" eb="10">
      <t>リョクドウ</t>
    </rPh>
    <phoneticPr fontId="13"/>
  </si>
  <si>
    <t>小川の散歩道</t>
    <phoneticPr fontId="13"/>
  </si>
  <si>
    <t>栄区の緑被率</t>
    <rPh sb="0" eb="2">
      <t>サカエク</t>
    </rPh>
    <rPh sb="3" eb="6">
      <t>リョクヒリツ</t>
    </rPh>
    <phoneticPr fontId="13"/>
  </si>
  <si>
    <t>緑被率とは、緑の総量を把握する方法の一つで、航空写真によって上空から見たときの緑におおわれている土地の割合です。</t>
    <rPh sb="0" eb="3">
      <t>リョクヒリツ</t>
    </rPh>
    <phoneticPr fontId="13"/>
  </si>
  <si>
    <t>昭和57年</t>
    <rPh sb="2" eb="3">
      <t>ネン</t>
    </rPh>
    <phoneticPr fontId="24"/>
  </si>
  <si>
    <t>９年</t>
    <rPh sb="0" eb="1">
      <t>ネン</t>
    </rPh>
    <phoneticPr fontId="24"/>
  </si>
  <si>
    <t>13年</t>
    <rPh sb="1" eb="2">
      <t>ネン</t>
    </rPh>
    <phoneticPr fontId="24"/>
  </si>
  <si>
    <t>16年</t>
    <rPh sb="2" eb="3">
      <t>ネン</t>
    </rPh>
    <phoneticPr fontId="24"/>
  </si>
  <si>
    <t>21年</t>
    <rPh sb="2" eb="3">
      <t>ネン</t>
    </rPh>
    <phoneticPr fontId="24"/>
  </si>
  <si>
    <t>26年</t>
    <rPh sb="2" eb="3">
      <t>ネン</t>
    </rPh>
    <phoneticPr fontId="24"/>
  </si>
  <si>
    <t>62年</t>
    <rPh sb="1" eb="2">
      <t>ネン</t>
    </rPh>
    <phoneticPr fontId="24"/>
  </si>
  <si>
    <t>資料：栄区高齢・障害支援課</t>
    <phoneticPr fontId="4"/>
  </si>
  <si>
    <t>福祉・衛生</t>
    <phoneticPr fontId="4"/>
  </si>
  <si>
    <t>身体障害者手帳所持者数</t>
    <phoneticPr fontId="13"/>
  </si>
  <si>
    <t>人数</t>
    <rPh sb="0" eb="2">
      <t>ニンズウ</t>
    </rPh>
    <phoneticPr fontId="4"/>
  </si>
  <si>
    <t>割合</t>
    <rPh sb="0" eb="2">
      <t>ワリアイ</t>
    </rPh>
    <phoneticPr fontId="4"/>
  </si>
  <si>
    <t>知的障害者療育手帳（愛の手帳）所持者数</t>
    <phoneticPr fontId="13"/>
  </si>
  <si>
    <t>精神障害者保健福祉手帳所持者数</t>
    <phoneticPr fontId="13"/>
  </si>
  <si>
    <t>２級</t>
    <phoneticPr fontId="13"/>
  </si>
  <si>
    <t>３級</t>
    <phoneticPr fontId="13"/>
  </si>
  <si>
    <t>平成31年３月31日現在</t>
    <phoneticPr fontId="4"/>
  </si>
  <si>
    <t>資料：栄区高齢・障害支援課</t>
    <phoneticPr fontId="4"/>
  </si>
  <si>
    <t>保護世帯類型別世帯数の推移</t>
    <rPh sb="0" eb="2">
      <t>ホゴ</t>
    </rPh>
    <rPh sb="2" eb="4">
      <t>セタイ</t>
    </rPh>
    <rPh sb="4" eb="6">
      <t>ルイケイ</t>
    </rPh>
    <rPh sb="6" eb="7">
      <t>ベツ</t>
    </rPh>
    <rPh sb="7" eb="10">
      <t>セタイスウ</t>
    </rPh>
    <rPh sb="11" eb="13">
      <t>スイイ</t>
    </rPh>
    <phoneticPr fontId="13"/>
  </si>
  <si>
    <t>各年３月31日現在</t>
    <rPh sb="0" eb="2">
      <t>カクトシ</t>
    </rPh>
    <rPh sb="3" eb="4">
      <t>ガツ</t>
    </rPh>
    <rPh sb="6" eb="9">
      <t>ニチゲンザイ</t>
    </rPh>
    <rPh sb="7" eb="9">
      <t>ゲンザイ</t>
    </rPh>
    <phoneticPr fontId="13"/>
  </si>
  <si>
    <t>食中毒発生状況の推移</t>
    <rPh sb="0" eb="3">
      <t>ショクチュウドク</t>
    </rPh>
    <rPh sb="3" eb="5">
      <t>ハッセイ</t>
    </rPh>
    <rPh sb="5" eb="7">
      <t>ジョウキョウ</t>
    </rPh>
    <rPh sb="8" eb="10">
      <t>スイイ</t>
    </rPh>
    <phoneticPr fontId="13"/>
  </si>
  <si>
    <t>各年12月31日現在</t>
    <phoneticPr fontId="4"/>
  </si>
  <si>
    <t>犬の苦情・相談受付（件）</t>
    <rPh sb="0" eb="1">
      <t>イヌ</t>
    </rPh>
    <rPh sb="2" eb="4">
      <t>クジョウ</t>
    </rPh>
    <rPh sb="5" eb="7">
      <t>ソウダン</t>
    </rPh>
    <rPh sb="7" eb="9">
      <t>ウケツケ</t>
    </rPh>
    <rPh sb="10" eb="11">
      <t>ケン</t>
    </rPh>
    <phoneticPr fontId="13"/>
  </si>
  <si>
    <t>猫の苦情・相談受付（件）</t>
    <rPh sb="0" eb="1">
      <t>ネコ</t>
    </rPh>
    <rPh sb="2" eb="4">
      <t>クジョウ</t>
    </rPh>
    <rPh sb="5" eb="7">
      <t>ソウダン</t>
    </rPh>
    <rPh sb="7" eb="9">
      <t>ウケツケ</t>
    </rPh>
    <rPh sb="10" eb="11">
      <t>ケン</t>
    </rPh>
    <phoneticPr fontId="13"/>
  </si>
  <si>
    <t>栄区犬種ランキング　</t>
    <rPh sb="0" eb="2">
      <t>サカエク</t>
    </rPh>
    <rPh sb="2" eb="4">
      <t>ケンシュ</t>
    </rPh>
    <phoneticPr fontId="13"/>
  </si>
  <si>
    <t>順位</t>
    <rPh sb="0" eb="2">
      <t>ジュンイ</t>
    </rPh>
    <phoneticPr fontId="4"/>
  </si>
  <si>
    <t>令和元年10月16日現在</t>
    <phoneticPr fontId="4"/>
  </si>
  <si>
    <t>資料：栄区生活衛生課</t>
    <phoneticPr fontId="4"/>
  </si>
  <si>
    <t>10位</t>
    <rPh sb="2" eb="3">
      <t>イ</t>
    </rPh>
    <phoneticPr fontId="13"/>
  </si>
  <si>
    <t>資料：各年工業統計調査、ただし、平成23、27年データはそれぞれ平成24、28年経済センサス－活動調査</t>
    <phoneticPr fontId="4"/>
  </si>
  <si>
    <t>資料：平成30年工業統計調査</t>
    <phoneticPr fontId="4"/>
  </si>
  <si>
    <t>令和元年５月末現在</t>
    <rPh sb="0" eb="2">
      <t>レイワ</t>
    </rPh>
    <rPh sb="2" eb="3">
      <t>ガン</t>
    </rPh>
    <phoneticPr fontId="4"/>
  </si>
  <si>
    <t>犬の頭数と苦情・相談状況の推移</t>
    <rPh sb="0" eb="1">
      <t>イヌ</t>
    </rPh>
    <rPh sb="2" eb="4">
      <t>トウスウ</t>
    </rPh>
    <rPh sb="5" eb="7">
      <t>クジョウ</t>
    </rPh>
    <rPh sb="8" eb="10">
      <t>ソウダン</t>
    </rPh>
    <rPh sb="10" eb="12">
      <t>ジョウキョウ</t>
    </rPh>
    <rPh sb="13" eb="15">
      <t>スイイ</t>
    </rPh>
    <phoneticPr fontId="13"/>
  </si>
  <si>
    <t>平成14年</t>
    <rPh sb="0" eb="1">
      <t>ヘイセイ</t>
    </rPh>
    <rPh sb="3" eb="4">
      <t>ネン</t>
    </rPh>
    <phoneticPr fontId="4"/>
  </si>
  <si>
    <t>平成19年</t>
    <rPh sb="0" eb="1">
      <t>ヘイセイ</t>
    </rPh>
    <rPh sb="3" eb="4">
      <t>ネン</t>
    </rPh>
    <phoneticPr fontId="4"/>
  </si>
  <si>
    <t>平成26年</t>
    <rPh sb="0" eb="1">
      <t>ヘイセイ</t>
    </rPh>
    <rPh sb="3" eb="4">
      <t>ネン</t>
    </rPh>
    <phoneticPr fontId="4"/>
  </si>
  <si>
    <t>（人）</t>
    <rPh sb="1" eb="2">
      <t>ヒト</t>
    </rPh>
    <phoneticPr fontId="4"/>
  </si>
  <si>
    <t>割合</t>
    <rPh sb="0" eb="2">
      <t>ワリアイ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</si>
</sst>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1" formatCode="_ * #,##0_ ;_ * \-#,##0_ ;_ * &quot;-&quot;_ ;_ @_ "/>
    <numFmt numFmtId="176" formatCode="#,##0_ "/>
    <numFmt numFmtId="177" formatCode="0.0_);[Red]\(0.0\)"/>
    <numFmt numFmtId="178" formatCode="#,##0.00_ "/>
    <numFmt numFmtId="179" formatCode="#,##0.0_ "/>
    <numFmt numFmtId="180" formatCode="[$-411]ggge&quot;年&quot;m&quot;月&quot;d&quot;日&quot;;@"/>
    <numFmt numFmtId="181" formatCode="0.00_ "/>
    <numFmt numFmtId="182" formatCode="#,##0;\-#,##0;&quot;－&quot;;"/>
    <numFmt numFmtId="183" formatCode="0.0%"/>
    <numFmt numFmtId="184" formatCode="0.0_ "/>
    <numFmt numFmtId="185" formatCode="0.0"/>
    <numFmt numFmtId="186" formatCode="0.000_);[Red]\(0.000\)"/>
    <numFmt numFmtId="187" formatCode="#,##0_);[Red]\(#,##0\)"/>
    <numFmt numFmtId="188" formatCode="#,##0;&quot;△ &quot;#,##0"/>
    <numFmt numFmtId="189" formatCode="#,##0;\-#,##0;&quot;－&quot;;@"/>
    <numFmt numFmtId="190" formatCode="#,##0;\-#,##0;&quot;-&quot;"/>
    <numFmt numFmtId="191" formatCode="#,##0;\-#,##0;\ &quot;-&quot;"/>
    <numFmt numFmtId="192" formatCode="#,##0.0;[Red]\-#,##0.0"/>
    <numFmt numFmtId="193" formatCode="#,##0_ ;[Red]\-#,##0\ "/>
    <numFmt numFmtId="194" formatCode="0_);[Red]\(0\)"/>
    <numFmt numFmtId="195" formatCode="0.00_);[Red]\(0.00\)"/>
    <numFmt numFmtId="196" formatCode="#,##0.0;\-#,##0.0;&quot;－&quot;;@"/>
    <numFmt numFmtId="197" formatCode="#,##0.0"/>
    <numFmt numFmtId="198" formatCode="#,##0.0_ ;[Red]\-#,##0.0\ "/>
    <numFmt numFmtId="199" formatCode="[$-411]ge\.m\.d;@"/>
  </numFmts>
  <fonts count="4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游ゴシック"/>
      <family val="3"/>
      <charset val="128"/>
    </font>
    <font>
      <sz val="6"/>
      <name val="ＭＳ Ｐゴシック"/>
      <family val="3"/>
      <charset val="128"/>
      <scheme val="minor"/>
    </font>
    <font>
      <b/>
      <sz val="16"/>
      <color theme="1"/>
      <name val="游ゴシック"/>
      <family val="3"/>
      <charset val="128"/>
    </font>
    <font>
      <b/>
      <sz val="11"/>
      <color theme="1"/>
      <name val="游ゴシック"/>
      <family val="3"/>
      <charset val="128"/>
    </font>
    <font>
      <sz val="6"/>
      <name val="ＭＳ Ｐゴシック"/>
      <family val="2"/>
      <charset val="128"/>
      <scheme val="minor"/>
    </font>
    <font>
      <sz val="11"/>
      <name val="游ゴシック"/>
      <family val="3"/>
      <charset val="128"/>
    </font>
    <font>
      <b/>
      <sz val="11"/>
      <name val="游ゴシック"/>
      <family val="3"/>
      <charset val="128"/>
    </font>
    <font>
      <b/>
      <sz val="16"/>
      <color theme="0"/>
      <name val="游ゴシック"/>
      <family val="3"/>
      <charset val="128"/>
    </font>
    <font>
      <sz val="11"/>
      <color theme="1"/>
      <name val="ＭＳ Ｐゴシック"/>
      <family val="2"/>
      <scheme val="minor"/>
    </font>
    <font>
      <sz val="11"/>
      <name val="ＭＳ Ｐゴシック"/>
      <family val="3"/>
      <charset val="128"/>
    </font>
    <font>
      <sz val="6"/>
      <name val="ＭＳ Ｐゴシック"/>
      <family val="3"/>
      <charset val="128"/>
    </font>
    <font>
      <sz val="10"/>
      <name val="游ゴシック"/>
      <family val="3"/>
      <charset val="128"/>
    </font>
    <font>
      <sz val="9"/>
      <name val="游ゴシック"/>
      <family val="3"/>
      <charset val="128"/>
    </font>
    <font>
      <sz val="11"/>
      <color rgb="FFFF0000"/>
      <name val="游ゴシック"/>
      <family val="3"/>
      <charset val="128"/>
    </font>
    <font>
      <sz val="8"/>
      <name val="游ゴシック"/>
      <family val="3"/>
      <charset val="128"/>
    </font>
    <font>
      <sz val="11"/>
      <color theme="1"/>
      <name val="ＭＳ Ｐゴシック"/>
      <family val="3"/>
      <charset val="128"/>
      <scheme val="minor"/>
    </font>
    <font>
      <b/>
      <sz val="10"/>
      <color theme="1"/>
      <name val="游ゴシック"/>
      <family val="3"/>
      <charset val="128"/>
    </font>
    <font>
      <sz val="10"/>
      <color theme="1"/>
      <name val="游ゴシック"/>
      <family val="3"/>
      <charset val="128"/>
    </font>
    <font>
      <sz val="11"/>
      <color rgb="FF000000"/>
      <name val="游ゴシック"/>
      <family val="3"/>
      <charset val="128"/>
    </font>
    <font>
      <b/>
      <sz val="11"/>
      <color theme="5" tint="-0.249977111117893"/>
      <name val="游ゴシック"/>
      <family val="3"/>
      <charset val="128"/>
    </font>
    <font>
      <sz val="7"/>
      <name val="ＭＳ Ｐ明朝"/>
      <family val="1"/>
      <charset val="128"/>
    </font>
    <font>
      <sz val="7"/>
      <name val="ＭＳ 明朝"/>
      <family val="1"/>
      <charset val="128"/>
    </font>
    <font>
      <sz val="14"/>
      <color indexed="12"/>
      <name val="ＭＳ 明朝"/>
      <family val="1"/>
      <charset val="128"/>
    </font>
    <font>
      <sz val="14"/>
      <name val="ＭＳ 明朝"/>
      <family val="1"/>
      <charset val="128"/>
    </font>
    <font>
      <b/>
      <sz val="10"/>
      <name val="游ゴシック"/>
      <family val="3"/>
      <charset val="128"/>
    </font>
    <font>
      <b/>
      <sz val="18"/>
      <color theme="3"/>
      <name val="ＭＳ Ｐゴシック"/>
      <family val="2"/>
      <charset val="128"/>
      <scheme val="major"/>
    </font>
    <font>
      <u/>
      <sz val="11"/>
      <color indexed="12"/>
      <name val="ＭＳ Ｐゴシック"/>
      <family val="3"/>
      <charset val="128"/>
    </font>
    <font>
      <u/>
      <sz val="11"/>
      <color indexed="12"/>
      <name val="游ゴシック"/>
      <family val="3"/>
      <charset val="128"/>
    </font>
    <font>
      <sz val="16"/>
      <color indexed="48"/>
      <name val="游ゴシック"/>
      <family val="3"/>
      <charset val="128"/>
    </font>
    <font>
      <b/>
      <sz val="12"/>
      <name val="游ゴシック"/>
      <family val="3"/>
      <charset val="128"/>
    </font>
    <font>
      <sz val="6"/>
      <name val="ＭＳ 明朝"/>
      <family val="1"/>
      <charset val="128"/>
    </font>
    <font>
      <sz val="11"/>
      <color indexed="8"/>
      <name val="ＭＳ Ｐゴシック"/>
      <family val="3"/>
      <charset val="128"/>
    </font>
    <font>
      <sz val="16"/>
      <color theme="1"/>
      <name val="游ゴシック"/>
      <family val="3"/>
      <charset val="128"/>
    </font>
    <font>
      <b/>
      <sz val="11"/>
      <color indexed="10"/>
      <name val="游ゴシック"/>
      <family val="3"/>
      <charset val="128"/>
    </font>
    <font>
      <b/>
      <sz val="11"/>
      <color rgb="FFFF0000"/>
      <name val="游ゴシック"/>
      <family val="3"/>
      <charset val="128"/>
    </font>
    <font>
      <sz val="9.5"/>
      <name val="游ゴシック"/>
      <family val="3"/>
      <charset val="128"/>
    </font>
    <font>
      <sz val="12"/>
      <color theme="1"/>
      <name val="游ゴシック"/>
      <family val="3"/>
      <charset val="128"/>
    </font>
    <font>
      <sz val="11"/>
      <color indexed="12"/>
      <name val="游ゴシック"/>
      <family val="3"/>
      <charset val="128"/>
    </font>
    <font>
      <u/>
      <sz val="11"/>
      <color theme="10"/>
      <name val="ＭＳ Ｐゴシック"/>
      <family val="3"/>
      <charset val="128"/>
      <scheme val="minor"/>
    </font>
    <font>
      <sz val="10"/>
      <color rgb="FFFF0000"/>
      <name val="游ゴシック"/>
      <family val="3"/>
      <charset val="128"/>
    </font>
    <font>
      <u/>
      <sz val="11"/>
      <color theme="10"/>
      <name val="游ゴシック"/>
      <family val="3"/>
      <charset val="128"/>
    </font>
  </fonts>
  <fills count="37">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indexed="6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rgb="FFF79B4F"/>
        <bgColor indexed="64"/>
      </patternFill>
    </fill>
    <fill>
      <patternFill patternType="solid">
        <fgColor rgb="FFFE5854"/>
        <bgColor indexed="64"/>
      </patternFill>
    </fill>
    <fill>
      <patternFill patternType="solid">
        <fgColor rgb="FFFEA2A0"/>
        <bgColor indexed="64"/>
      </patternFill>
    </fill>
    <fill>
      <patternFill patternType="solid">
        <fgColor rgb="FFFFCECD"/>
        <bgColor indexed="64"/>
      </patternFill>
    </fill>
    <fill>
      <patternFill patternType="solid">
        <fgColor theme="8" tint="0.59999389629810485"/>
        <bgColor indexed="64"/>
      </patternFill>
    </fill>
    <fill>
      <patternFill patternType="solid">
        <fgColor rgb="FF00B086"/>
        <bgColor indexed="64"/>
      </patternFill>
    </fill>
    <fill>
      <patternFill patternType="solid">
        <fgColor theme="2" tint="-0.499984740745262"/>
        <bgColor indexed="64"/>
      </patternFill>
    </fill>
    <fill>
      <patternFill patternType="solid">
        <fgColor rgb="FF00FF99"/>
        <bgColor indexed="64"/>
      </patternFill>
    </fill>
    <fill>
      <patternFill patternType="solid">
        <fgColor theme="2" tint="-0.249977111117893"/>
        <bgColor indexed="64"/>
      </patternFill>
    </fill>
    <fill>
      <patternFill patternType="solid">
        <fgColor rgb="FFFF9F11"/>
        <bgColor indexed="64"/>
      </patternFill>
    </fill>
    <fill>
      <patternFill patternType="solid">
        <fgColor rgb="FFFFC65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88497A"/>
        <bgColor indexed="64"/>
      </patternFill>
    </fill>
    <fill>
      <patternFill patternType="solid">
        <fgColor rgb="FFD3ADCB"/>
        <bgColor indexed="64"/>
      </patternFill>
    </fill>
    <fill>
      <patternFill patternType="solid">
        <fgColor rgb="FF83C937"/>
        <bgColor indexed="64"/>
      </patternFill>
    </fill>
    <fill>
      <patternFill patternType="solid">
        <fgColor rgb="FFA4DD7D"/>
        <bgColor indexed="64"/>
      </patternFill>
    </fill>
    <fill>
      <patternFill patternType="solid">
        <fgColor rgb="FFFC427C"/>
        <bgColor indexed="64"/>
      </patternFill>
    </fill>
    <fill>
      <patternFill patternType="solid">
        <fgColor rgb="FFFA9090"/>
        <bgColor indexed="64"/>
      </patternFill>
    </fill>
    <fill>
      <patternFill patternType="solid">
        <fgColor theme="7" tint="0.59996337778862885"/>
        <bgColor indexed="64"/>
      </patternFill>
    </fill>
    <fill>
      <patternFill patternType="solid">
        <fgColor rgb="FFFFFF66"/>
        <bgColor indexed="64"/>
      </patternFill>
    </fill>
  </fills>
  <borders count="99">
    <border>
      <left/>
      <right/>
      <top/>
      <bottom/>
      <diagonal/>
    </border>
    <border>
      <left/>
      <right/>
      <top style="medium">
        <color theme="0"/>
      </top>
      <bottom style="medium">
        <color theme="0"/>
      </bottom>
      <diagonal/>
    </border>
    <border>
      <left/>
      <right/>
      <top/>
      <bottom style="medium">
        <color theme="0"/>
      </bottom>
      <diagonal/>
    </border>
    <border>
      <left style="medium">
        <color theme="0"/>
      </left>
      <right style="thick">
        <color theme="0"/>
      </right>
      <top style="medium">
        <color rgb="FF92D050"/>
      </top>
      <bottom style="thin">
        <color rgb="FF92D050"/>
      </bottom>
      <diagonal/>
    </border>
    <border>
      <left style="thick">
        <color theme="0"/>
      </left>
      <right style="thick">
        <color theme="0"/>
      </right>
      <top style="medium">
        <color rgb="FF92D050"/>
      </top>
      <bottom style="thin">
        <color rgb="FF92D050"/>
      </bottom>
      <diagonal/>
    </border>
    <border>
      <left style="thick">
        <color theme="0"/>
      </left>
      <right style="medium">
        <color theme="0"/>
      </right>
      <top style="medium">
        <color rgb="FF92D050"/>
      </top>
      <bottom style="thin">
        <color rgb="FF92D05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theme="3" tint="0.59999389629810485"/>
      </bottom>
      <diagonal/>
    </border>
    <border>
      <left style="thick">
        <color theme="0"/>
      </left>
      <right style="thick">
        <color theme="0"/>
      </right>
      <top style="medium">
        <color theme="3" tint="0.59999389629810485"/>
      </top>
      <bottom/>
      <diagonal/>
    </border>
    <border>
      <left style="thick">
        <color theme="0"/>
      </left>
      <right style="thick">
        <color theme="0"/>
      </right>
      <top/>
      <bottom/>
      <diagonal/>
    </border>
    <border>
      <left style="thick">
        <color theme="0"/>
      </left>
      <right style="thick">
        <color theme="0"/>
      </right>
      <top style="medium">
        <color theme="3" tint="0.59999389629810485"/>
      </top>
      <bottom style="thin">
        <color theme="3" tint="0.59999389629810485"/>
      </bottom>
      <diagonal/>
    </border>
    <border>
      <left style="thick">
        <color theme="0"/>
      </left>
      <right style="thick">
        <color theme="0"/>
      </right>
      <top/>
      <bottom style="thin">
        <color theme="3" tint="0.59999389629810485"/>
      </bottom>
      <diagonal/>
    </border>
    <border>
      <left/>
      <right/>
      <top style="thin">
        <color theme="3" tint="0.59999389629810485"/>
      </top>
      <bottom/>
      <diagonal/>
    </border>
    <border>
      <left/>
      <right/>
      <top style="medium">
        <color theme="0"/>
      </top>
      <bottom/>
      <diagonal/>
    </border>
    <border>
      <left/>
      <right/>
      <top style="medium">
        <color theme="3" tint="0.59999389629810485"/>
      </top>
      <bottom style="thin">
        <color theme="3" tint="0.59999389629810485"/>
      </bottom>
      <diagonal/>
    </border>
    <border>
      <left style="thick">
        <color theme="0"/>
      </left>
      <right/>
      <top style="medium">
        <color theme="3" tint="0.59999389629810485"/>
      </top>
      <bottom style="thin">
        <color theme="3" tint="0.59999389629810485"/>
      </bottom>
      <diagonal/>
    </border>
    <border>
      <left style="thick">
        <color theme="0"/>
      </left>
      <right/>
      <top/>
      <bottom/>
      <diagonal/>
    </border>
    <border>
      <left style="thick">
        <color theme="0"/>
      </left>
      <right style="thick">
        <color theme="0"/>
      </right>
      <top style="thin">
        <color theme="3" tint="0.59999389629810485"/>
      </top>
      <bottom/>
      <diagonal/>
    </border>
    <border>
      <left style="thick">
        <color theme="0"/>
      </left>
      <right style="thick">
        <color theme="0"/>
      </right>
      <top/>
      <bottom style="medium">
        <color theme="3" tint="0.59999389629810485"/>
      </bottom>
      <diagonal/>
    </border>
    <border>
      <left/>
      <right style="thick">
        <color theme="0"/>
      </right>
      <top style="medium">
        <color theme="3" tint="0.59999389629810485"/>
      </top>
      <bottom/>
      <diagonal/>
    </border>
    <border>
      <left/>
      <right style="thick">
        <color theme="0"/>
      </right>
      <top style="medium">
        <color theme="3" tint="0.59999389629810485"/>
      </top>
      <bottom style="thin">
        <color theme="3" tint="0.59999389629810485"/>
      </bottom>
      <diagonal/>
    </border>
    <border>
      <left/>
      <right style="thick">
        <color theme="0"/>
      </right>
      <top/>
      <bottom/>
      <diagonal/>
    </border>
    <border>
      <left/>
      <right style="thick">
        <color theme="0"/>
      </right>
      <top/>
      <bottom style="medium">
        <color theme="3" tint="0.59999389629810485"/>
      </bottom>
      <diagonal/>
    </border>
    <border>
      <left/>
      <right/>
      <top style="medium">
        <color theme="0"/>
      </top>
      <bottom style="thick">
        <color theme="0"/>
      </bottom>
      <diagonal/>
    </border>
    <border>
      <left/>
      <right style="thin">
        <color indexed="64"/>
      </right>
      <top/>
      <bottom style="thin">
        <color indexed="64"/>
      </bottom>
      <diagonal/>
    </border>
    <border>
      <left/>
      <right/>
      <top style="thin">
        <color indexed="64"/>
      </top>
      <bottom/>
      <diagonal/>
    </border>
    <border>
      <left/>
      <right style="thick">
        <color theme="0"/>
      </right>
      <top style="medium">
        <color theme="0"/>
      </top>
      <bottom style="medium">
        <color theme="0"/>
      </bottom>
      <diagonal/>
    </border>
    <border>
      <left style="thick">
        <color theme="0"/>
      </left>
      <right style="thick">
        <color theme="0"/>
      </right>
      <top style="medium">
        <color theme="3" tint="0.59996337778862885"/>
      </top>
      <bottom style="thin">
        <color theme="3" tint="0.59996337778862885"/>
      </bottom>
      <diagonal/>
    </border>
    <border>
      <left style="thick">
        <color theme="0"/>
      </left>
      <right style="thick">
        <color theme="0"/>
      </right>
      <top style="medium">
        <color theme="3" tint="0.59996337778862885"/>
      </top>
      <bottom/>
      <diagonal/>
    </border>
    <border>
      <left/>
      <right/>
      <top style="medium">
        <color theme="0"/>
      </top>
      <bottom style="medium">
        <color theme="3" tint="0.59999389629810485"/>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ck">
        <color theme="0"/>
      </left>
      <right style="thick">
        <color theme="0"/>
      </right>
      <top/>
      <bottom style="thin">
        <color theme="3" tint="0.59996337778862885"/>
      </bottom>
      <diagonal/>
    </border>
    <border>
      <left style="thick">
        <color theme="0"/>
      </left>
      <right style="thick">
        <color theme="0"/>
      </right>
      <top style="medium">
        <color theme="3" tint="0.59996337778862885"/>
      </top>
      <bottom style="thin">
        <color theme="3" tint="0.59999389629810485"/>
      </bottom>
      <diagonal/>
    </border>
    <border>
      <left style="thick">
        <color theme="0"/>
      </left>
      <right style="thick">
        <color theme="0"/>
      </right>
      <top style="thin">
        <color theme="3" tint="0.59996337778862885"/>
      </top>
      <bottom/>
      <diagonal/>
    </border>
    <border>
      <left/>
      <right/>
      <top/>
      <bottom style="thin">
        <color theme="3" tint="0.59999389629810485"/>
      </bottom>
      <diagonal/>
    </border>
    <border>
      <left style="thick">
        <color theme="0"/>
      </left>
      <right/>
      <top style="medium">
        <color theme="3" tint="0.59999389629810485"/>
      </top>
      <bottom/>
      <diagonal/>
    </border>
    <border>
      <left style="thick">
        <color theme="0"/>
      </left>
      <right/>
      <top/>
      <bottom style="thin">
        <color theme="3" tint="0.59999389629810485"/>
      </bottom>
      <diagonal/>
    </border>
    <border>
      <left style="thick">
        <color theme="0"/>
      </left>
      <right/>
      <top style="thin">
        <color theme="3" tint="0.59999389629810485"/>
      </top>
      <bottom style="thin">
        <color theme="3" tint="0.59999389629810485"/>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Down="1">
      <left/>
      <right style="thin">
        <color indexed="64"/>
      </right>
      <top/>
      <bottom style="thin">
        <color indexed="64"/>
      </bottom>
      <diagonal style="thin">
        <color indexed="64"/>
      </diagonal>
    </border>
    <border>
      <left style="thick">
        <color theme="0"/>
      </left>
      <right style="thick">
        <color theme="0"/>
      </right>
      <top style="thin">
        <color theme="3" tint="0.59999389629810485"/>
      </top>
      <bottom style="thin">
        <color theme="3" tint="0.59999389629810485"/>
      </bottom>
      <diagonal/>
    </border>
    <border>
      <left style="thick">
        <color theme="0"/>
      </left>
      <right style="thick">
        <color theme="0"/>
      </right>
      <top style="thick">
        <color theme="0"/>
      </top>
      <bottom style="thick">
        <color theme="0"/>
      </bottom>
      <diagonal/>
    </border>
    <border>
      <left style="thick">
        <color theme="0"/>
      </left>
      <right style="thick">
        <color theme="0"/>
      </right>
      <top style="medium">
        <color theme="5" tint="-0.249977111117893"/>
      </top>
      <bottom/>
      <diagonal/>
    </border>
    <border>
      <left/>
      <right/>
      <top style="thin">
        <color theme="5" tint="-0.249977111117893"/>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style="thick">
        <color theme="0"/>
      </right>
      <top style="medium">
        <color theme="7" tint="0.59996337778862885"/>
      </top>
      <bottom style="thin">
        <color theme="7" tint="0.59996337778862885"/>
      </bottom>
      <diagonal/>
    </border>
    <border>
      <left style="thick">
        <color theme="0"/>
      </left>
      <right/>
      <top style="medium">
        <color theme="7" tint="0.59996337778862885"/>
      </top>
      <bottom style="thin">
        <color theme="7" tint="0.59996337778862885"/>
      </bottom>
      <diagonal/>
    </border>
    <border>
      <left/>
      <right style="thick">
        <color theme="0"/>
      </right>
      <top style="medium">
        <color theme="7" tint="0.59996337778862885"/>
      </top>
      <bottom style="thin">
        <color theme="7" tint="0.59996337778862885"/>
      </bottom>
      <diagonal/>
    </border>
    <border>
      <left style="thick">
        <color theme="0"/>
      </left>
      <right style="thick">
        <color theme="0"/>
      </right>
      <top style="thick">
        <color theme="0"/>
      </top>
      <bottom/>
      <diagonal/>
    </border>
    <border>
      <left style="thick">
        <color theme="0"/>
      </left>
      <right style="thick">
        <color theme="0"/>
      </right>
      <top style="thin">
        <color theme="7" tint="0.59996337778862885"/>
      </top>
      <bottom style="thin">
        <color theme="7" tint="0.59996337778862885"/>
      </bottom>
      <diagonal/>
    </border>
    <border>
      <left style="thick">
        <color theme="0"/>
      </left>
      <right style="thick">
        <color theme="0"/>
      </right>
      <top/>
      <bottom style="thin">
        <color theme="7" tint="0.59996337778862885"/>
      </bottom>
      <diagonal/>
    </border>
    <border>
      <left style="medium">
        <color theme="0"/>
      </left>
      <right style="thick">
        <color theme="0"/>
      </right>
      <top style="medium">
        <color theme="0"/>
      </top>
      <bottom style="medium">
        <color theme="0"/>
      </bottom>
      <diagonal/>
    </border>
    <border>
      <left style="thick">
        <color theme="0"/>
      </left>
      <right style="thick">
        <color theme="0"/>
      </right>
      <top style="medium">
        <color theme="0"/>
      </top>
      <bottom style="medium">
        <color theme="0"/>
      </bottom>
      <diagonal/>
    </border>
    <border>
      <left style="thick">
        <color theme="0"/>
      </left>
      <right style="medium">
        <color theme="0"/>
      </right>
      <top style="medium">
        <color theme="0"/>
      </top>
      <bottom style="medium">
        <color theme="0"/>
      </bottom>
      <diagonal/>
    </border>
    <border>
      <left style="thick">
        <color theme="0"/>
      </left>
      <right style="thick">
        <color theme="0"/>
      </right>
      <top style="medium">
        <color theme="7" tint="0.59996337778862885"/>
      </top>
      <bottom/>
      <diagonal/>
    </border>
    <border>
      <left style="thick">
        <color theme="0"/>
      </left>
      <right style="thick">
        <color theme="0"/>
      </right>
      <top style="medium">
        <color rgb="FFF79B4F"/>
      </top>
      <bottom style="thin">
        <color rgb="FFF79B4F"/>
      </bottom>
      <diagonal/>
    </border>
    <border>
      <left style="thick">
        <color theme="0"/>
      </left>
      <right/>
      <top style="medium">
        <color rgb="FFF79B4F"/>
      </top>
      <bottom style="thin">
        <color rgb="FFF79B4F"/>
      </bottom>
      <diagonal/>
    </border>
    <border>
      <left/>
      <right style="thick">
        <color theme="0"/>
      </right>
      <top style="medium">
        <color rgb="FFF79B4F"/>
      </top>
      <bottom style="thin">
        <color rgb="FFF79B4F"/>
      </bottom>
      <diagonal/>
    </border>
    <border>
      <left/>
      <right style="thick">
        <color theme="0"/>
      </right>
      <top style="medium">
        <color rgb="FFFEA2A0"/>
      </top>
      <bottom style="thin">
        <color rgb="FFFEA2A0"/>
      </bottom>
      <diagonal/>
    </border>
    <border>
      <left style="thick">
        <color theme="0"/>
      </left>
      <right style="thick">
        <color theme="0"/>
      </right>
      <top style="medium">
        <color rgb="FFFEA2A0"/>
      </top>
      <bottom style="thin">
        <color rgb="FFFEA2A0"/>
      </bottom>
      <diagonal/>
    </border>
    <border>
      <left style="thin">
        <color theme="0"/>
      </left>
      <right style="thin">
        <color theme="0"/>
      </right>
      <top style="medium">
        <color rgb="FFFEA2A0"/>
      </top>
      <bottom style="thin">
        <color rgb="FFFEA2A0"/>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style="medium">
        <color rgb="FF00FF99"/>
      </top>
      <bottom style="thin">
        <color rgb="FF00FF99"/>
      </bottom>
      <diagonal/>
    </border>
    <border>
      <left/>
      <right style="thick">
        <color theme="0"/>
      </right>
      <top style="medium">
        <color rgb="FF00FF99"/>
      </top>
      <bottom style="thin">
        <color rgb="FF00FF99"/>
      </bottom>
      <diagonal/>
    </border>
    <border>
      <left/>
      <right/>
      <top style="thin">
        <color rgb="FF00FF99"/>
      </top>
      <bottom/>
      <diagonal/>
    </border>
    <border>
      <left style="thick">
        <color theme="0"/>
      </left>
      <right style="thick">
        <color theme="0"/>
      </right>
      <top style="medium">
        <color theme="2" tint="-0.24994659260841701"/>
      </top>
      <bottom style="thin">
        <color theme="2" tint="-0.24994659260841701"/>
      </bottom>
      <diagonal/>
    </border>
    <border>
      <left style="thick">
        <color theme="0"/>
      </left>
      <right style="thick">
        <color theme="0"/>
      </right>
      <top style="medium">
        <color rgb="FFFFC653"/>
      </top>
      <bottom style="thin">
        <color rgb="FFFFC653"/>
      </bottom>
      <diagonal/>
    </border>
    <border>
      <left style="thick">
        <color theme="0"/>
      </left>
      <right style="thick">
        <color theme="0"/>
      </right>
      <top style="medium">
        <color rgb="FFD3ADCB"/>
      </top>
      <bottom style="thin">
        <color rgb="FFD3ADCB"/>
      </bottom>
      <diagonal/>
    </border>
    <border>
      <left style="thick">
        <color theme="0"/>
      </left>
      <right style="thick">
        <color theme="0"/>
      </right>
      <top style="medium">
        <color theme="8" tint="0.39994506668294322"/>
      </top>
      <bottom style="thin">
        <color theme="8" tint="0.39994506668294322"/>
      </bottom>
      <diagonal/>
    </border>
    <border>
      <left style="thick">
        <color theme="0"/>
      </left>
      <right style="thick">
        <color theme="0"/>
      </right>
      <top style="medium">
        <color theme="8" tint="0.39994506668294322"/>
      </top>
      <bottom/>
      <diagonal/>
    </border>
    <border>
      <left style="thick">
        <color theme="0"/>
      </left>
      <right style="thick">
        <color theme="0"/>
      </right>
      <top/>
      <bottom style="thin">
        <color theme="8" tint="0.39994506668294322"/>
      </bottom>
      <diagonal/>
    </border>
    <border>
      <left style="thick">
        <color theme="0"/>
      </left>
      <right style="thick">
        <color theme="0"/>
      </right>
      <top style="medium">
        <color theme="8" tint="0.39994506668294322"/>
      </top>
      <bottom style="thin">
        <color theme="8" tint="0.39997558519241921"/>
      </bottom>
      <diagonal/>
    </border>
    <border>
      <left style="thick">
        <color theme="0"/>
      </left>
      <right style="thick">
        <color theme="0"/>
      </right>
      <top style="medium">
        <color rgb="FFA4DD7D"/>
      </top>
      <bottom style="thin">
        <color rgb="FFA4DD7D"/>
      </bottom>
      <diagonal/>
    </border>
    <border>
      <left style="thick">
        <color theme="0"/>
      </left>
      <right style="thick">
        <color theme="0"/>
      </right>
      <top style="thin">
        <color rgb="FFA4DD7D"/>
      </top>
      <bottom style="thin">
        <color rgb="FFA4DD7D"/>
      </bottom>
      <diagonal/>
    </border>
    <border>
      <left style="thick">
        <color theme="0"/>
      </left>
      <right style="thick">
        <color theme="0"/>
      </right>
      <top style="medium">
        <color rgb="FFA4DD7D"/>
      </top>
      <bottom/>
      <diagonal/>
    </border>
    <border>
      <left style="thick">
        <color theme="0"/>
      </left>
      <right style="thick">
        <color theme="0"/>
      </right>
      <top style="thick">
        <color theme="0"/>
      </top>
      <bottom style="thin">
        <color rgb="FFA4DD7D"/>
      </bottom>
      <diagonal/>
    </border>
    <border>
      <left style="thick">
        <color theme="0"/>
      </left>
      <right style="thick">
        <color theme="0"/>
      </right>
      <top style="thin">
        <color rgb="FFA4DD7D"/>
      </top>
      <bottom/>
      <diagonal/>
    </border>
    <border>
      <left/>
      <right/>
      <top/>
      <bottom style="thick">
        <color theme="0"/>
      </bottom>
      <diagonal/>
    </border>
    <border>
      <left style="thick">
        <color theme="0"/>
      </left>
      <right style="thick">
        <color theme="0"/>
      </right>
      <top style="medium">
        <color rgb="FFFA9090"/>
      </top>
      <bottom style="thin">
        <color rgb="FFFA9090"/>
      </bottom>
      <diagonal/>
    </border>
    <border>
      <left/>
      <right style="thick">
        <color theme="0"/>
      </right>
      <top style="medium">
        <color rgb="FFA4DD7D"/>
      </top>
      <bottom style="thin">
        <color rgb="FFA4DD7D"/>
      </bottom>
      <diagonal/>
    </border>
    <border>
      <left/>
      <right style="thick">
        <color theme="0"/>
      </right>
      <top style="medium">
        <color theme="2" tint="-0.24994659260841701"/>
      </top>
      <bottom style="thick">
        <color theme="0"/>
      </bottom>
      <diagonal/>
    </border>
    <border>
      <left/>
      <right/>
      <top style="medium">
        <color theme="2" tint="-0.24994659260841701"/>
      </top>
      <bottom style="thick">
        <color theme="0"/>
      </bottom>
      <diagonal/>
    </border>
  </borders>
  <cellStyleXfs count="19">
    <xf numFmtId="0" fontId="0" fillId="0" borderId="0"/>
    <xf numFmtId="38" fontId="11" fillId="0" borderId="0" applyFont="0" applyFill="0" applyBorder="0" applyAlignment="0" applyProtection="0">
      <alignment vertical="center"/>
    </xf>
    <xf numFmtId="0" fontId="12" fillId="0" borderId="0"/>
    <xf numFmtId="38" fontId="12" fillId="0" borderId="0" applyFont="0" applyFill="0" applyBorder="0" applyAlignment="0" applyProtection="0"/>
    <xf numFmtId="0" fontId="18" fillId="0" borderId="0">
      <alignment vertical="center"/>
    </xf>
    <xf numFmtId="38" fontId="18"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top"/>
      <protection locked="0"/>
    </xf>
    <xf numFmtId="0" fontId="12" fillId="0" borderId="0"/>
    <xf numFmtId="0" fontId="34" fillId="0" borderId="0"/>
    <xf numFmtId="0" fontId="12" fillId="0" borderId="0"/>
    <xf numFmtId="0" fontId="12" fillId="0" borderId="0">
      <alignment vertical="center"/>
    </xf>
    <xf numFmtId="0" fontId="18" fillId="0" borderId="0">
      <alignment vertical="center"/>
    </xf>
    <xf numFmtId="9" fontId="12" fillId="0" borderId="0" applyFont="0" applyFill="0" applyBorder="0" applyAlignment="0" applyProtection="0">
      <alignment vertical="center"/>
    </xf>
    <xf numFmtId="9" fontId="18"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999">
    <xf numFmtId="0" fontId="0" fillId="0" borderId="0" xfId="0"/>
    <xf numFmtId="0" fontId="3" fillId="0" borderId="0" xfId="0" applyFont="1"/>
    <xf numFmtId="0" fontId="5" fillId="0" borderId="0" xfId="0" applyFont="1"/>
    <xf numFmtId="0" fontId="6" fillId="0" borderId="0" xfId="0" applyFont="1"/>
    <xf numFmtId="0" fontId="6" fillId="0" borderId="0" xfId="0" applyFont="1" applyAlignment="1">
      <alignment horizontal="right"/>
    </xf>
    <xf numFmtId="0" fontId="3" fillId="0" borderId="0" xfId="0" applyFont="1" applyAlignment="1">
      <alignment horizontal="right"/>
    </xf>
    <xf numFmtId="0" fontId="8" fillId="0" borderId="0" xfId="0" applyFont="1" applyBorder="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9" fillId="3"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0" xfId="2" applyFont="1"/>
    <xf numFmtId="0" fontId="8" fillId="0" borderId="0" xfId="2" applyFont="1" applyAlignment="1"/>
    <xf numFmtId="0" fontId="3" fillId="0" borderId="0" xfId="0" applyFont="1" applyAlignment="1">
      <alignment vertical="center"/>
    </xf>
    <xf numFmtId="0" fontId="16" fillId="0" borderId="0" xfId="0" applyFont="1" applyAlignment="1">
      <alignment vertical="center"/>
    </xf>
    <xf numFmtId="0" fontId="3" fillId="0" borderId="0" xfId="0" applyFont="1" applyBorder="1" applyAlignment="1">
      <alignment vertical="center"/>
    </xf>
    <xf numFmtId="0" fontId="9" fillId="0" borderId="0" xfId="2" applyFont="1"/>
    <xf numFmtId="0" fontId="8" fillId="5" borderId="0" xfId="2" applyFont="1" applyFill="1" applyAlignment="1">
      <alignment horizontal="left"/>
    </xf>
    <xf numFmtId="38" fontId="8" fillId="0" borderId="0" xfId="3" quotePrefix="1" applyFont="1" applyFill="1" applyBorder="1" applyAlignment="1"/>
    <xf numFmtId="181" fontId="8" fillId="0" borderId="0" xfId="2" quotePrefix="1" applyNumberFormat="1" applyFont="1" applyFill="1" applyBorder="1" applyAlignment="1"/>
    <xf numFmtId="38" fontId="8" fillId="0" borderId="0" xfId="3" applyFont="1" applyFill="1" applyBorder="1" applyAlignment="1"/>
    <xf numFmtId="0" fontId="8" fillId="0" borderId="0" xfId="2" applyFont="1" applyFill="1" applyBorder="1" applyAlignment="1">
      <alignment vertical="center"/>
    </xf>
    <xf numFmtId="0" fontId="3" fillId="0" borderId="0" xfId="0" applyFont="1" applyBorder="1"/>
    <xf numFmtId="0" fontId="8" fillId="0" borderId="14" xfId="2" applyFont="1" applyFill="1" applyBorder="1" applyAlignment="1">
      <alignment horizontal="center" vertical="center"/>
    </xf>
    <xf numFmtId="38" fontId="8" fillId="0" borderId="17" xfId="3" quotePrefix="1" applyFont="1" applyFill="1" applyBorder="1" applyAlignment="1"/>
    <xf numFmtId="0" fontId="8" fillId="0" borderId="16" xfId="2" applyFont="1" applyFill="1" applyBorder="1" applyAlignment="1">
      <alignment horizontal="center" vertical="center"/>
    </xf>
    <xf numFmtId="0" fontId="8" fillId="8" borderId="18" xfId="2" applyFont="1" applyFill="1" applyBorder="1" applyAlignment="1">
      <alignment horizontal="distributed"/>
    </xf>
    <xf numFmtId="0" fontId="6" fillId="0" borderId="0" xfId="0" applyFont="1" applyAlignment="1">
      <alignment vertical="center"/>
    </xf>
    <xf numFmtId="38" fontId="8" fillId="0" borderId="0" xfId="1" applyFont="1" applyFill="1" applyBorder="1" applyAlignment="1">
      <alignment horizontal="right" vertical="center"/>
    </xf>
    <xf numFmtId="38" fontId="8" fillId="0" borderId="0" xfId="1" applyFont="1" applyFill="1" applyBorder="1">
      <alignment vertical="center"/>
    </xf>
    <xf numFmtId="38" fontId="8" fillId="0" borderId="0" xfId="1" applyFont="1" applyFill="1" applyBorder="1" applyAlignment="1"/>
    <xf numFmtId="0" fontId="3" fillId="0" borderId="0" xfId="0" applyFont="1" applyFill="1" applyBorder="1" applyAlignment="1">
      <alignment vertical="center"/>
    </xf>
    <xf numFmtId="181" fontId="3" fillId="0" borderId="0" xfId="0" applyNumberFormat="1" applyFont="1" applyFill="1" applyBorder="1" applyAlignment="1">
      <alignment vertical="center"/>
    </xf>
    <xf numFmtId="0" fontId="8" fillId="8" borderId="0" xfId="0" applyFont="1" applyFill="1" applyBorder="1" applyAlignment="1">
      <alignment vertical="center"/>
    </xf>
    <xf numFmtId="0" fontId="8" fillId="8" borderId="1" xfId="0" applyFont="1" applyFill="1" applyBorder="1" applyAlignment="1">
      <alignment horizontal="right" vertical="center"/>
    </xf>
    <xf numFmtId="0" fontId="8" fillId="8" borderId="1" xfId="0" applyFont="1" applyFill="1" applyBorder="1" applyAlignment="1">
      <alignment vertical="center"/>
    </xf>
    <xf numFmtId="0" fontId="3" fillId="0" borderId="18" xfId="0" applyFont="1" applyBorder="1" applyAlignment="1">
      <alignment vertical="center"/>
    </xf>
    <xf numFmtId="0" fontId="3" fillId="0" borderId="12" xfId="0" applyFont="1" applyBorder="1" applyAlignment="1">
      <alignment vertical="center"/>
    </xf>
    <xf numFmtId="38" fontId="3" fillId="0" borderId="19" xfId="1" applyFont="1" applyFill="1" applyBorder="1" applyAlignment="1">
      <alignment horizontal="center" vertical="center"/>
    </xf>
    <xf numFmtId="38" fontId="8" fillId="0" borderId="17" xfId="1" applyFont="1" applyFill="1" applyBorder="1" applyAlignment="1">
      <alignment horizontal="right" vertical="center"/>
    </xf>
    <xf numFmtId="38" fontId="3" fillId="0" borderId="15" xfId="1" applyFont="1" applyFill="1" applyBorder="1" applyAlignment="1">
      <alignment horizontal="center" vertical="center"/>
    </xf>
    <xf numFmtId="3" fontId="3" fillId="0" borderId="0" xfId="0" applyNumberFormat="1" applyFont="1" applyFill="1" applyBorder="1" applyAlignment="1">
      <alignment horizontal="center" vertical="center"/>
    </xf>
    <xf numFmtId="183" fontId="3" fillId="0" borderId="0" xfId="0" applyNumberFormat="1" applyFont="1" applyFill="1" applyBorder="1" applyAlignment="1">
      <alignment horizontal="center" vertical="center"/>
    </xf>
    <xf numFmtId="0" fontId="3" fillId="0" borderId="15" xfId="0" applyFont="1" applyFill="1" applyBorder="1" applyAlignment="1">
      <alignment horizontal="center" vertical="center"/>
    </xf>
    <xf numFmtId="182" fontId="3" fillId="0" borderId="22" xfId="0" applyNumberFormat="1" applyFont="1" applyFill="1" applyBorder="1" applyAlignment="1">
      <alignment horizontal="center" vertical="center"/>
    </xf>
    <xf numFmtId="0" fontId="3" fillId="0" borderId="23" xfId="0" applyFont="1" applyFill="1" applyBorder="1" applyAlignment="1">
      <alignment horizontal="center" vertical="center"/>
    </xf>
    <xf numFmtId="3" fontId="3" fillId="0" borderId="14" xfId="0" applyNumberFormat="1" applyFont="1" applyFill="1" applyBorder="1" applyAlignment="1">
      <alignment horizontal="center" vertical="center"/>
    </xf>
    <xf numFmtId="0" fontId="3" fillId="0" borderId="14" xfId="0" applyFont="1" applyFill="1" applyBorder="1" applyAlignment="1">
      <alignment horizontal="center" vertical="center"/>
    </xf>
    <xf numFmtId="183" fontId="3" fillId="0" borderId="23" xfId="0" applyNumberFormat="1" applyFont="1" applyFill="1" applyBorder="1" applyAlignment="1">
      <alignment horizontal="center" vertical="center"/>
    </xf>
    <xf numFmtId="183" fontId="3" fillId="0" borderId="14" xfId="0" applyNumberFormat="1" applyFont="1" applyFill="1" applyBorder="1" applyAlignment="1">
      <alignment horizontal="center" vertical="center"/>
    </xf>
    <xf numFmtId="0" fontId="3" fillId="0" borderId="25" xfId="0" applyFont="1" applyFill="1" applyBorder="1" applyAlignment="1">
      <alignment horizontal="center" vertical="center"/>
    </xf>
    <xf numFmtId="3" fontId="3" fillId="0" borderId="26" xfId="0" applyNumberFormat="1" applyFont="1" applyFill="1" applyBorder="1" applyAlignment="1">
      <alignment horizontal="center" vertical="center"/>
    </xf>
    <xf numFmtId="183" fontId="3" fillId="0" borderId="27" xfId="0" applyNumberFormat="1" applyFont="1" applyFill="1" applyBorder="1" applyAlignment="1">
      <alignment horizontal="center" vertical="center"/>
    </xf>
    <xf numFmtId="183" fontId="3" fillId="0" borderId="26" xfId="0" applyNumberFormat="1" applyFont="1" applyFill="1" applyBorder="1" applyAlignment="1">
      <alignment horizontal="center" vertical="center"/>
    </xf>
    <xf numFmtId="0" fontId="3" fillId="0" borderId="26" xfId="0" applyFont="1" applyBorder="1"/>
    <xf numFmtId="0" fontId="8" fillId="0" borderId="0" xfId="2" applyFont="1" applyBorder="1"/>
    <xf numFmtId="0" fontId="8" fillId="8" borderId="28" xfId="2" applyFont="1" applyFill="1" applyBorder="1" applyAlignment="1">
      <alignment horizontal="distributed"/>
    </xf>
    <xf numFmtId="0" fontId="3" fillId="0" borderId="0" xfId="0" applyFont="1" applyFill="1" applyBorder="1"/>
    <xf numFmtId="0" fontId="8" fillId="0" borderId="0" xfId="2" applyFont="1" applyFill="1" applyBorder="1"/>
    <xf numFmtId="0" fontId="9" fillId="9" borderId="0" xfId="2" applyFont="1" applyFill="1"/>
    <xf numFmtId="0" fontId="8" fillId="9" borderId="0" xfId="2" applyFont="1" applyFill="1"/>
    <xf numFmtId="0" fontId="3" fillId="0" borderId="0" xfId="4" applyFont="1">
      <alignment vertical="center"/>
    </xf>
    <xf numFmtId="38" fontId="3" fillId="9" borderId="0" xfId="3" applyFont="1" applyFill="1" applyBorder="1"/>
    <xf numFmtId="0" fontId="8" fillId="9" borderId="0" xfId="2" applyFont="1" applyFill="1" applyBorder="1"/>
    <xf numFmtId="0" fontId="8" fillId="9" borderId="0" xfId="2" applyFont="1" applyFill="1" applyBorder="1" applyAlignment="1">
      <alignment horizontal="right"/>
    </xf>
    <xf numFmtId="38" fontId="8" fillId="9" borderId="0" xfId="5" applyFont="1" applyFill="1" applyBorder="1" applyAlignment="1"/>
    <xf numFmtId="184" fontId="8" fillId="9" borderId="0" xfId="2" applyNumberFormat="1" applyFont="1" applyFill="1" applyBorder="1"/>
    <xf numFmtId="185" fontId="8" fillId="9" borderId="0" xfId="2" quotePrefix="1" applyNumberFormat="1" applyFont="1" applyFill="1" applyBorder="1" applyAlignment="1">
      <alignment horizontal="right"/>
    </xf>
    <xf numFmtId="184" fontId="8" fillId="9" borderId="0" xfId="2" quotePrefix="1" applyNumberFormat="1" applyFont="1" applyFill="1" applyBorder="1" applyAlignment="1">
      <alignment horizontal="right"/>
    </xf>
    <xf numFmtId="38" fontId="8" fillId="0" borderId="0" xfId="3" quotePrefix="1" applyFont="1" applyBorder="1" applyAlignment="1">
      <alignment horizontal="left"/>
    </xf>
    <xf numFmtId="38" fontId="3" fillId="0" borderId="0" xfId="3" applyFont="1" applyBorder="1"/>
    <xf numFmtId="0" fontId="8" fillId="0" borderId="0" xfId="2" quotePrefix="1" applyFont="1" applyFill="1" applyBorder="1" applyAlignment="1">
      <alignment horizontal="center"/>
    </xf>
    <xf numFmtId="38" fontId="3" fillId="0" borderId="0" xfId="3" applyFont="1" applyFill="1" applyBorder="1"/>
    <xf numFmtId="38" fontId="8" fillId="0" borderId="0" xfId="3" quotePrefix="1" applyFont="1" applyFill="1" applyBorder="1" applyAlignment="1">
      <alignment horizontal="center"/>
    </xf>
    <xf numFmtId="38" fontId="8" fillId="0" borderId="0" xfId="3" applyFont="1" applyFill="1" applyBorder="1"/>
    <xf numFmtId="0" fontId="9" fillId="0" borderId="0" xfId="2" applyFont="1" applyFill="1" applyBorder="1" applyAlignment="1">
      <alignment horizontal="center"/>
    </xf>
    <xf numFmtId="0" fontId="14" fillId="9" borderId="0" xfId="2" applyFont="1" applyFill="1" applyBorder="1" applyAlignment="1">
      <alignment horizontal="left"/>
    </xf>
    <xf numFmtId="38" fontId="9" fillId="0" borderId="14" xfId="3" applyFont="1" applyFill="1" applyBorder="1"/>
    <xf numFmtId="38" fontId="9" fillId="7" borderId="14" xfId="3" applyFont="1" applyFill="1" applyBorder="1"/>
    <xf numFmtId="38" fontId="9" fillId="0" borderId="0" xfId="3" applyFont="1" applyFill="1" applyBorder="1"/>
    <xf numFmtId="38" fontId="9" fillId="7" borderId="21" xfId="3" applyFont="1" applyFill="1" applyBorder="1"/>
    <xf numFmtId="38" fontId="8" fillId="0" borderId="14" xfId="3" quotePrefix="1" applyFont="1" applyBorder="1" applyAlignment="1">
      <alignment horizontal="center"/>
    </xf>
    <xf numFmtId="38" fontId="9" fillId="7" borderId="14" xfId="3" quotePrefix="1" applyFont="1" applyFill="1" applyBorder="1" applyAlignment="1">
      <alignment horizontal="center"/>
    </xf>
    <xf numFmtId="0" fontId="9" fillId="0" borderId="14" xfId="2" applyFont="1" applyFill="1" applyBorder="1" applyAlignment="1">
      <alignment horizontal="center"/>
    </xf>
    <xf numFmtId="0" fontId="9" fillId="7" borderId="14" xfId="2" quotePrefix="1" applyFont="1" applyFill="1" applyBorder="1" applyAlignment="1">
      <alignment horizontal="center"/>
    </xf>
    <xf numFmtId="0" fontId="8" fillId="0" borderId="14" xfId="2" quotePrefix="1" applyFont="1" applyFill="1" applyBorder="1" applyAlignment="1">
      <alignment horizontal="center"/>
    </xf>
    <xf numFmtId="38" fontId="3" fillId="0" borderId="14" xfId="3" applyFont="1" applyFill="1" applyBorder="1"/>
    <xf numFmtId="38" fontId="8" fillId="0" borderId="14" xfId="3" quotePrefix="1" applyFont="1" applyFill="1" applyBorder="1" applyAlignment="1">
      <alignment horizontal="center"/>
    </xf>
    <xf numFmtId="38" fontId="3" fillId="0" borderId="14" xfId="3" applyFont="1" applyBorder="1"/>
    <xf numFmtId="38" fontId="9" fillId="7" borderId="14" xfId="3" applyFont="1" applyFill="1" applyBorder="1" applyAlignment="1">
      <alignment horizontal="center"/>
    </xf>
    <xf numFmtId="38" fontId="8" fillId="0" borderId="14" xfId="3" applyFont="1" applyFill="1" applyBorder="1"/>
    <xf numFmtId="38" fontId="9" fillId="0" borderId="21" xfId="3" applyFont="1" applyFill="1" applyBorder="1"/>
    <xf numFmtId="38" fontId="3" fillId="0" borderId="21" xfId="3" applyFont="1" applyFill="1" applyBorder="1"/>
    <xf numFmtId="38" fontId="3" fillId="0" borderId="21" xfId="3" applyFont="1" applyBorder="1"/>
    <xf numFmtId="38" fontId="8" fillId="0" borderId="21" xfId="3" applyFont="1" applyFill="1" applyBorder="1"/>
    <xf numFmtId="0" fontId="3" fillId="0" borderId="14" xfId="0" applyFont="1" applyFill="1" applyBorder="1"/>
    <xf numFmtId="0" fontId="3" fillId="0" borderId="14" xfId="0" applyFont="1" applyBorder="1"/>
    <xf numFmtId="0" fontId="3" fillId="0" borderId="26" xfId="0" applyFont="1" applyFill="1" applyBorder="1"/>
    <xf numFmtId="0" fontId="8" fillId="0" borderId="0" xfId="2" applyFont="1" applyFill="1" applyBorder="1" applyAlignment="1">
      <alignment horizontal="center"/>
    </xf>
    <xf numFmtId="0" fontId="8" fillId="8" borderId="31" xfId="2" applyFont="1" applyFill="1" applyBorder="1" applyAlignment="1">
      <alignment horizontal="center"/>
    </xf>
    <xf numFmtId="0" fontId="8" fillId="8" borderId="31" xfId="2" quotePrefix="1" applyFont="1" applyFill="1" applyBorder="1" applyAlignment="1">
      <alignment horizontal="center"/>
    </xf>
    <xf numFmtId="0" fontId="9" fillId="0" borderId="32" xfId="2" applyFont="1" applyFill="1" applyBorder="1" applyAlignment="1">
      <alignment horizontal="center"/>
    </xf>
    <xf numFmtId="0" fontId="9" fillId="9" borderId="33" xfId="2" applyFont="1" applyFill="1" applyBorder="1" applyAlignment="1">
      <alignment horizontal="center" vertical="center"/>
    </xf>
    <xf numFmtId="38" fontId="8" fillId="9" borderId="21" xfId="5" applyFont="1" applyFill="1" applyBorder="1" applyAlignment="1"/>
    <xf numFmtId="0" fontId="9" fillId="9" borderId="26" xfId="2" applyFont="1" applyFill="1" applyBorder="1" applyAlignment="1">
      <alignment horizontal="center"/>
    </xf>
    <xf numFmtId="0" fontId="8" fillId="9" borderId="34" xfId="2" applyFont="1" applyFill="1" applyBorder="1" applyAlignment="1">
      <alignment horizontal="center"/>
    </xf>
    <xf numFmtId="0" fontId="9" fillId="9" borderId="24" xfId="2" applyFont="1" applyFill="1" applyBorder="1" applyAlignment="1">
      <alignment horizontal="center"/>
    </xf>
    <xf numFmtId="0" fontId="8" fillId="8" borderId="35" xfId="2" applyFont="1" applyFill="1" applyBorder="1" applyAlignment="1">
      <alignment horizontal="center"/>
    </xf>
    <xf numFmtId="0" fontId="8" fillId="8" borderId="35" xfId="2" quotePrefix="1" applyFont="1" applyFill="1" applyBorder="1" applyAlignment="1">
      <alignment horizontal="center"/>
    </xf>
    <xf numFmtId="0" fontId="3" fillId="0" borderId="0" xfId="4" applyFont="1" applyFill="1" applyBorder="1">
      <alignment vertical="center"/>
    </xf>
    <xf numFmtId="0" fontId="3" fillId="0" borderId="0" xfId="4" applyFont="1" applyFill="1" applyBorder="1" applyAlignment="1">
      <alignment horizontal="left" vertical="center"/>
    </xf>
    <xf numFmtId="3" fontId="3" fillId="0" borderId="0" xfId="4" applyNumberFormat="1" applyFont="1" applyFill="1" applyBorder="1" applyAlignment="1">
      <alignment horizontal="right" vertical="center" wrapText="1"/>
    </xf>
    <xf numFmtId="38" fontId="20" fillId="0" borderId="0" xfId="5" applyFont="1" applyFill="1" applyBorder="1" applyAlignment="1">
      <alignment horizontal="right" vertical="center"/>
    </xf>
    <xf numFmtId="183" fontId="20" fillId="0" borderId="0" xfId="5" applyNumberFormat="1" applyFont="1" applyFill="1" applyBorder="1" applyAlignment="1">
      <alignment horizontal="right" vertical="center"/>
    </xf>
    <xf numFmtId="0" fontId="3" fillId="0" borderId="0" xfId="4" applyFont="1" applyFill="1" applyBorder="1" applyAlignment="1">
      <alignment horizontal="left" vertical="center" wrapText="1"/>
    </xf>
    <xf numFmtId="38" fontId="3" fillId="0" borderId="0" xfId="5" applyFont="1" applyFill="1" applyBorder="1" applyAlignment="1">
      <alignment horizontal="right" vertical="center"/>
    </xf>
    <xf numFmtId="0" fontId="3" fillId="0" borderId="0" xfId="4" applyFont="1" applyFill="1" applyBorder="1" applyAlignment="1">
      <alignment horizontal="right" vertical="center" wrapText="1"/>
    </xf>
    <xf numFmtId="186" fontId="3" fillId="0" borderId="0" xfId="4" applyNumberFormat="1" applyFont="1" applyFill="1" applyBorder="1">
      <alignment vertical="center"/>
    </xf>
    <xf numFmtId="0" fontId="19" fillId="0" borderId="38" xfId="4" applyFont="1" applyFill="1" applyBorder="1" applyAlignment="1">
      <alignment horizontal="center" vertical="center"/>
    </xf>
    <xf numFmtId="3" fontId="3" fillId="0" borderId="40" xfId="4" applyNumberFormat="1" applyFont="1" applyFill="1" applyBorder="1" applyAlignment="1">
      <alignment horizontal="right" vertical="center" wrapText="1"/>
    </xf>
    <xf numFmtId="0" fontId="3" fillId="0" borderId="40" xfId="4" applyFont="1" applyFill="1" applyBorder="1">
      <alignment vertical="center"/>
    </xf>
    <xf numFmtId="186" fontId="20" fillId="0" borderId="40" xfId="5" applyNumberFormat="1" applyFont="1" applyFill="1" applyBorder="1" applyAlignment="1">
      <alignment horizontal="right" vertical="center"/>
    </xf>
    <xf numFmtId="38" fontId="20" fillId="0" borderId="40" xfId="5" applyFont="1" applyFill="1" applyBorder="1" applyAlignment="1">
      <alignment horizontal="right" vertical="center"/>
    </xf>
    <xf numFmtId="183" fontId="20" fillId="0" borderId="40" xfId="5" applyNumberFormat="1" applyFont="1" applyFill="1" applyBorder="1" applyAlignment="1">
      <alignment horizontal="right" vertical="center"/>
    </xf>
    <xf numFmtId="0" fontId="3" fillId="10" borderId="14" xfId="4" applyFont="1" applyFill="1" applyBorder="1" applyAlignment="1">
      <alignment horizontal="left" vertical="center" wrapText="1"/>
    </xf>
    <xf numFmtId="3" fontId="3" fillId="10" borderId="14" xfId="4" applyNumberFormat="1" applyFont="1" applyFill="1" applyBorder="1" applyAlignment="1">
      <alignment horizontal="right" vertical="center" wrapText="1"/>
    </xf>
    <xf numFmtId="186" fontId="3" fillId="10" borderId="14" xfId="5" applyNumberFormat="1" applyFont="1" applyFill="1" applyBorder="1" applyAlignment="1">
      <alignment horizontal="right" vertical="center"/>
    </xf>
    <xf numFmtId="38" fontId="20" fillId="11" borderId="14" xfId="5" applyFont="1" applyFill="1" applyBorder="1" applyAlignment="1">
      <alignment horizontal="right" vertical="center"/>
    </xf>
    <xf numFmtId="38" fontId="3" fillId="10" borderId="14" xfId="5" applyFont="1" applyFill="1" applyBorder="1" applyAlignment="1">
      <alignment horizontal="right" vertical="center"/>
    </xf>
    <xf numFmtId="183" fontId="20" fillId="10" borderId="14" xfId="5" applyNumberFormat="1" applyFont="1" applyFill="1" applyBorder="1" applyAlignment="1">
      <alignment horizontal="right" vertical="center"/>
    </xf>
    <xf numFmtId="0" fontId="3" fillId="0" borderId="14" xfId="4" applyFont="1" applyFill="1" applyBorder="1" applyAlignment="1">
      <alignment horizontal="left" vertical="center" wrapText="1"/>
    </xf>
    <xf numFmtId="3" fontId="3" fillId="0" borderId="14" xfId="4" applyNumberFormat="1" applyFont="1" applyFill="1" applyBorder="1" applyAlignment="1">
      <alignment horizontal="right" vertical="center" wrapText="1"/>
    </xf>
    <xf numFmtId="186" fontId="3" fillId="0" borderId="14" xfId="5" applyNumberFormat="1" applyFont="1" applyFill="1" applyBorder="1" applyAlignment="1">
      <alignment horizontal="right" vertical="center"/>
    </xf>
    <xf numFmtId="38" fontId="20" fillId="0" borderId="14" xfId="5" applyFont="1" applyFill="1" applyBorder="1" applyAlignment="1">
      <alignment horizontal="right" vertical="center"/>
    </xf>
    <xf numFmtId="38" fontId="3" fillId="0" borderId="14" xfId="5" applyFont="1" applyFill="1" applyBorder="1" applyAlignment="1">
      <alignment horizontal="right" vertical="center"/>
    </xf>
    <xf numFmtId="183" fontId="20" fillId="0" borderId="14" xfId="5" applyNumberFormat="1" applyFont="1" applyFill="1" applyBorder="1" applyAlignment="1">
      <alignment horizontal="right" vertical="center"/>
    </xf>
    <xf numFmtId="0" fontId="3" fillId="10" borderId="14" xfId="4" applyFont="1" applyFill="1" applyBorder="1" applyAlignment="1">
      <alignment horizontal="right" vertical="center" wrapText="1"/>
    </xf>
    <xf numFmtId="176" fontId="3" fillId="10" borderId="14" xfId="4" applyNumberFormat="1" applyFont="1" applyFill="1" applyBorder="1" applyAlignment="1">
      <alignment horizontal="right" vertical="center" wrapText="1"/>
    </xf>
    <xf numFmtId="0" fontId="3" fillId="0" borderId="14" xfId="4" applyFont="1" applyFill="1" applyBorder="1" applyAlignment="1">
      <alignment horizontal="right" vertical="center" wrapText="1"/>
    </xf>
    <xf numFmtId="186" fontId="3" fillId="0" borderId="14" xfId="4" applyNumberFormat="1" applyFont="1" applyFill="1" applyBorder="1">
      <alignment vertical="center"/>
    </xf>
    <xf numFmtId="0" fontId="6" fillId="0" borderId="0" xfId="4" applyFont="1" applyFill="1" applyBorder="1">
      <alignment vertical="center"/>
    </xf>
    <xf numFmtId="38" fontId="9" fillId="0" borderId="0" xfId="3" applyFont="1" applyFill="1" applyBorder="1" applyAlignment="1">
      <alignment horizontal="center"/>
    </xf>
    <xf numFmtId="38" fontId="9" fillId="0" borderId="0" xfId="3" quotePrefix="1" applyFont="1" applyFill="1" applyBorder="1" applyAlignment="1">
      <alignment horizontal="center"/>
    </xf>
    <xf numFmtId="0" fontId="9" fillId="0" borderId="0" xfId="2" applyFont="1" applyFill="1" applyBorder="1" applyAlignment="1">
      <alignment horizontal="center" vertical="center"/>
    </xf>
    <xf numFmtId="38" fontId="8" fillId="0" borderId="0" xfId="5" applyFont="1" applyFill="1" applyBorder="1" applyAlignment="1"/>
    <xf numFmtId="184" fontId="8" fillId="0" borderId="0" xfId="2" applyNumberFormat="1" applyFont="1" applyFill="1" applyBorder="1"/>
    <xf numFmtId="0" fontId="8" fillId="0" borderId="0" xfId="2" applyFont="1" applyFill="1" applyBorder="1" applyAlignment="1">
      <alignment horizontal="right"/>
    </xf>
    <xf numFmtId="185" fontId="8" fillId="0" borderId="0" xfId="2" quotePrefix="1" applyNumberFormat="1" applyFont="1" applyFill="1" applyBorder="1" applyAlignment="1">
      <alignment horizontal="right"/>
    </xf>
    <xf numFmtId="184" fontId="8" fillId="0" borderId="0" xfId="2" quotePrefix="1" applyNumberFormat="1" applyFont="1" applyFill="1" applyBorder="1" applyAlignment="1">
      <alignment horizontal="right"/>
    </xf>
    <xf numFmtId="38" fontId="8" fillId="0" borderId="0" xfId="3" quotePrefix="1" applyFont="1" applyFill="1" applyBorder="1" applyAlignment="1">
      <alignment horizontal="left"/>
    </xf>
    <xf numFmtId="0" fontId="14" fillId="0" borderId="0" xfId="2" applyFont="1" applyFill="1" applyBorder="1" applyAlignment="1">
      <alignment horizontal="left"/>
    </xf>
    <xf numFmtId="0" fontId="6" fillId="0" borderId="12" xfId="4" applyFont="1" applyBorder="1">
      <alignment vertical="center"/>
    </xf>
    <xf numFmtId="0" fontId="3" fillId="0" borderId="12" xfId="0" applyFont="1" applyFill="1" applyBorder="1"/>
    <xf numFmtId="0" fontId="3" fillId="0" borderId="12" xfId="4" applyFont="1" applyBorder="1">
      <alignment vertical="center"/>
    </xf>
    <xf numFmtId="38" fontId="8" fillId="0" borderId="10" xfId="3" applyFont="1" applyBorder="1"/>
    <xf numFmtId="38" fontId="8" fillId="0" borderId="10" xfId="3" applyFont="1" applyFill="1" applyBorder="1"/>
    <xf numFmtId="0" fontId="8" fillId="0" borderId="0" xfId="2" applyFont="1" applyAlignment="1">
      <alignment vertical="center"/>
    </xf>
    <xf numFmtId="38" fontId="8" fillId="0" borderId="6" xfId="3" applyFont="1" applyBorder="1"/>
    <xf numFmtId="38" fontId="8" fillId="0" borderId="45" xfId="3" applyFont="1" applyBorder="1"/>
    <xf numFmtId="187" fontId="8" fillId="0" borderId="48" xfId="3" applyNumberFormat="1" applyFont="1" applyFill="1" applyBorder="1"/>
    <xf numFmtId="38" fontId="8" fillId="0" borderId="48" xfId="3" applyFont="1" applyBorder="1"/>
    <xf numFmtId="0" fontId="8" fillId="0" borderId="0" xfId="2" applyFont="1" applyBorder="1" applyAlignment="1">
      <alignment vertical="center"/>
    </xf>
    <xf numFmtId="38" fontId="8" fillId="0" borderId="11" xfId="3" applyFont="1" applyBorder="1"/>
    <xf numFmtId="187" fontId="8" fillId="0" borderId="6" xfId="2" applyNumberFormat="1" applyFont="1" applyBorder="1"/>
    <xf numFmtId="187" fontId="8" fillId="0" borderId="48" xfId="2" applyNumberFormat="1" applyFont="1" applyBorder="1"/>
    <xf numFmtId="187" fontId="8" fillId="0" borderId="11" xfId="2" applyNumberFormat="1" applyFont="1" applyBorder="1" applyAlignment="1">
      <alignment horizontal="right"/>
    </xf>
    <xf numFmtId="38" fontId="8" fillId="0" borderId="37" xfId="3" applyFont="1" applyBorder="1"/>
    <xf numFmtId="38" fontId="8" fillId="0" borderId="29" xfId="3" applyFont="1" applyBorder="1"/>
    <xf numFmtId="187" fontId="8" fillId="0" borderId="11" xfId="2" applyNumberFormat="1" applyFont="1" applyBorder="1"/>
    <xf numFmtId="187" fontId="8" fillId="0" borderId="10" xfId="3" applyNumberFormat="1" applyFont="1" applyFill="1" applyBorder="1"/>
    <xf numFmtId="187" fontId="8" fillId="0" borderId="6" xfId="3" applyNumberFormat="1" applyFont="1" applyFill="1" applyBorder="1"/>
    <xf numFmtId="187" fontId="8" fillId="0" borderId="11" xfId="3" applyNumberFormat="1" applyFont="1" applyFill="1" applyBorder="1"/>
    <xf numFmtId="38" fontId="8" fillId="0" borderId="0" xfId="2" applyNumberFormat="1" applyFont="1"/>
    <xf numFmtId="0" fontId="8" fillId="0" borderId="0" xfId="2" applyFont="1" applyAlignment="1">
      <alignment horizontal="left" vertical="center"/>
    </xf>
    <xf numFmtId="0" fontId="8" fillId="0" borderId="8" xfId="2" applyFont="1" applyBorder="1" applyAlignment="1">
      <alignment horizontal="center"/>
    </xf>
    <xf numFmtId="0" fontId="8" fillId="0" borderId="30" xfId="2" applyFont="1" applyBorder="1" applyAlignment="1">
      <alignment horizontal="center"/>
    </xf>
    <xf numFmtId="0" fontId="8" fillId="0" borderId="0" xfId="2" applyFont="1" applyBorder="1" applyAlignment="1">
      <alignment horizontal="center"/>
    </xf>
    <xf numFmtId="0" fontId="8" fillId="0" borderId="46" xfId="2" applyFont="1" applyBorder="1" applyAlignment="1">
      <alignment horizontal="center"/>
    </xf>
    <xf numFmtId="0" fontId="8" fillId="0" borderId="45" xfId="2" applyFont="1" applyBorder="1" applyAlignment="1">
      <alignment horizontal="center"/>
    </xf>
    <xf numFmtId="0" fontId="8" fillId="0" borderId="29" xfId="2" applyFont="1" applyBorder="1" applyAlignment="1">
      <alignment horizontal="center"/>
    </xf>
    <xf numFmtId="183" fontId="3" fillId="0" borderId="0" xfId="5" applyNumberFormat="1" applyFont="1" applyFill="1" applyBorder="1" applyAlignment="1">
      <alignment horizontal="right" vertical="center"/>
    </xf>
    <xf numFmtId="0" fontId="8" fillId="4" borderId="50" xfId="2" applyFont="1" applyFill="1" applyBorder="1" applyAlignment="1">
      <alignment horizontal="center" vertical="center" wrapText="1"/>
    </xf>
    <xf numFmtId="0" fontId="8" fillId="4" borderId="48" xfId="2" applyFont="1" applyFill="1" applyBorder="1" applyAlignment="1">
      <alignment horizontal="center" wrapText="1"/>
    </xf>
    <xf numFmtId="0" fontId="8" fillId="4" borderId="11" xfId="2" applyFont="1" applyFill="1" applyBorder="1" applyAlignment="1">
      <alignment horizontal="center" wrapText="1"/>
    </xf>
    <xf numFmtId="0" fontId="8" fillId="4" borderId="48" xfId="2" applyFont="1" applyFill="1" applyBorder="1" applyAlignment="1">
      <alignment horizontal="center" vertical="center" wrapText="1"/>
    </xf>
    <xf numFmtId="38" fontId="8" fillId="4" borderId="30" xfId="3" applyFont="1" applyFill="1" applyBorder="1" applyAlignment="1">
      <alignment horizontal="left" vertical="center"/>
    </xf>
    <xf numFmtId="38" fontId="8" fillId="4" borderId="37" xfId="3" applyFont="1" applyFill="1" applyBorder="1" applyAlignment="1">
      <alignment horizontal="left" vertical="center"/>
    </xf>
    <xf numFmtId="38" fontId="8" fillId="4" borderId="47" xfId="3" applyFont="1" applyFill="1" applyBorder="1" applyAlignment="1">
      <alignment horizontal="left" vertical="center"/>
    </xf>
    <xf numFmtId="38" fontId="8" fillId="4" borderId="46" xfId="3" applyFont="1" applyFill="1" applyBorder="1" applyAlignment="1">
      <alignment horizontal="left" vertical="center"/>
    </xf>
    <xf numFmtId="38" fontId="8" fillId="4" borderId="29" xfId="3" applyFont="1" applyFill="1" applyBorder="1" applyAlignment="1">
      <alignment horizontal="left" vertical="center"/>
    </xf>
    <xf numFmtId="38" fontId="8" fillId="4" borderId="36" xfId="3" quotePrefix="1" applyFont="1" applyFill="1" applyBorder="1" applyAlignment="1">
      <alignment horizontal="left" vertical="center"/>
    </xf>
    <xf numFmtId="38" fontId="8" fillId="4" borderId="30" xfId="3" quotePrefix="1" applyFont="1" applyFill="1" applyBorder="1" applyAlignment="1">
      <alignment horizontal="left" vertical="center"/>
    </xf>
    <xf numFmtId="38" fontId="8" fillId="4" borderId="37" xfId="3" quotePrefix="1" applyFont="1" applyFill="1" applyBorder="1" applyAlignment="1">
      <alignment horizontal="left" vertical="center"/>
    </xf>
    <xf numFmtId="38" fontId="8" fillId="4" borderId="47" xfId="3" quotePrefix="1" applyFont="1" applyFill="1" applyBorder="1" applyAlignment="1">
      <alignment horizontal="left" vertical="center"/>
    </xf>
    <xf numFmtId="38" fontId="8" fillId="4" borderId="46" xfId="3" quotePrefix="1" applyFont="1" applyFill="1" applyBorder="1" applyAlignment="1">
      <alignment horizontal="left" vertical="center"/>
    </xf>
    <xf numFmtId="38" fontId="8" fillId="4" borderId="29" xfId="3" quotePrefix="1" applyFont="1" applyFill="1" applyBorder="1" applyAlignment="1">
      <alignment horizontal="left" vertical="center"/>
    </xf>
    <xf numFmtId="38" fontId="8" fillId="4" borderId="10" xfId="3" applyFont="1" applyFill="1" applyBorder="1"/>
    <xf numFmtId="38" fontId="8" fillId="4" borderId="7" xfId="3" applyFont="1" applyFill="1" applyBorder="1"/>
    <xf numFmtId="38" fontId="8" fillId="4" borderId="8" xfId="3" applyFont="1" applyFill="1" applyBorder="1"/>
    <xf numFmtId="38" fontId="8" fillId="4" borderId="9" xfId="3" applyFont="1" applyFill="1" applyBorder="1"/>
    <xf numFmtId="38" fontId="8" fillId="4" borderId="30" xfId="3" applyFont="1" applyFill="1" applyBorder="1"/>
    <xf numFmtId="38" fontId="8" fillId="4" borderId="37" xfId="3" applyFont="1" applyFill="1" applyBorder="1"/>
    <xf numFmtId="38" fontId="8" fillId="4" borderId="0" xfId="3" applyFont="1" applyFill="1" applyBorder="1"/>
    <xf numFmtId="38" fontId="8" fillId="4" borderId="45" xfId="3" applyFont="1" applyFill="1" applyBorder="1"/>
    <xf numFmtId="0" fontId="8" fillId="4" borderId="0" xfId="2" applyFont="1" applyFill="1" applyBorder="1" applyAlignment="1"/>
    <xf numFmtId="38" fontId="8" fillId="4" borderId="46" xfId="3" applyFont="1" applyFill="1" applyBorder="1"/>
    <xf numFmtId="38" fontId="8" fillId="4" borderId="29" xfId="3" applyFont="1" applyFill="1" applyBorder="1"/>
    <xf numFmtId="38" fontId="8" fillId="4" borderId="36" xfId="3" applyFont="1" applyFill="1" applyBorder="1"/>
    <xf numFmtId="38" fontId="8" fillId="4" borderId="49" xfId="3" applyFont="1" applyFill="1" applyBorder="1"/>
    <xf numFmtId="38" fontId="8" fillId="4" borderId="48" xfId="3" applyFont="1" applyFill="1" applyBorder="1"/>
    <xf numFmtId="38" fontId="8" fillId="4" borderId="47" xfId="3" applyFont="1" applyFill="1" applyBorder="1"/>
    <xf numFmtId="38" fontId="8" fillId="4" borderId="49" xfId="3" quotePrefix="1" applyFont="1" applyFill="1" applyBorder="1" applyAlignment="1">
      <alignment horizontal="left" vertical="center"/>
    </xf>
    <xf numFmtId="38" fontId="8" fillId="4" borderId="0" xfId="3" quotePrefix="1" applyFont="1" applyFill="1" applyBorder="1" applyAlignment="1">
      <alignment horizontal="left" vertical="center"/>
    </xf>
    <xf numFmtId="38" fontId="8" fillId="4" borderId="45" xfId="3" quotePrefix="1" applyFont="1" applyFill="1" applyBorder="1" applyAlignment="1">
      <alignment horizontal="left" vertical="center"/>
    </xf>
    <xf numFmtId="38" fontId="14" fillId="4" borderId="48" xfId="3" quotePrefix="1" applyFont="1" applyFill="1" applyBorder="1" applyAlignment="1">
      <alignment vertical="center"/>
    </xf>
    <xf numFmtId="38" fontId="14" fillId="4" borderId="49" xfId="3" quotePrefix="1" applyFont="1" applyFill="1" applyBorder="1" applyAlignment="1">
      <alignment horizontal="left" vertical="center"/>
    </xf>
    <xf numFmtId="38" fontId="14" fillId="4" borderId="36" xfId="3" quotePrefix="1" applyFont="1" applyFill="1" applyBorder="1" applyAlignment="1">
      <alignment horizontal="left" vertical="center"/>
    </xf>
    <xf numFmtId="38" fontId="14" fillId="4" borderId="30" xfId="3" quotePrefix="1" applyFont="1" applyFill="1" applyBorder="1" applyAlignment="1">
      <alignment horizontal="left" vertical="center"/>
    </xf>
    <xf numFmtId="38" fontId="14" fillId="4" borderId="37" xfId="3" quotePrefix="1" applyFont="1" applyFill="1" applyBorder="1" applyAlignment="1">
      <alignment horizontal="left" vertical="center"/>
    </xf>
    <xf numFmtId="38" fontId="14" fillId="4" borderId="47" xfId="3" quotePrefix="1" applyFont="1" applyFill="1" applyBorder="1" applyAlignment="1">
      <alignment horizontal="left" vertical="center"/>
    </xf>
    <xf numFmtId="38" fontId="14" fillId="4" borderId="46" xfId="3" quotePrefix="1" applyFont="1" applyFill="1" applyBorder="1" applyAlignment="1">
      <alignment horizontal="left" vertical="center"/>
    </xf>
    <xf numFmtId="38" fontId="14" fillId="4" borderId="29" xfId="3" quotePrefix="1" applyFont="1" applyFill="1" applyBorder="1" applyAlignment="1">
      <alignment horizontal="left" vertical="center"/>
    </xf>
    <xf numFmtId="38" fontId="8" fillId="4" borderId="49" xfId="3" applyFont="1" applyFill="1" applyBorder="1" applyAlignment="1">
      <alignment vertical="top"/>
    </xf>
    <xf numFmtId="38" fontId="8" fillId="4" borderId="0" xfId="3" applyFont="1" applyFill="1" applyBorder="1" applyAlignment="1">
      <alignment vertical="center"/>
    </xf>
    <xf numFmtId="0" fontId="8" fillId="4" borderId="47" xfId="2" applyFont="1" applyFill="1" applyBorder="1" applyAlignment="1">
      <alignment horizontal="center" vertical="center" wrapText="1"/>
    </xf>
    <xf numFmtId="176" fontId="8" fillId="0" borderId="7" xfId="2" applyNumberFormat="1" applyFont="1" applyBorder="1" applyAlignment="1">
      <alignment vertical="center"/>
    </xf>
    <xf numFmtId="187" fontId="8" fillId="0" borderId="49" xfId="2" applyNumberFormat="1" applyFont="1" applyBorder="1" applyAlignment="1">
      <alignment vertical="center"/>
    </xf>
    <xf numFmtId="187" fontId="8" fillId="0" borderId="36" xfId="2" applyNumberFormat="1" applyFont="1" applyBorder="1" applyAlignment="1">
      <alignment vertical="center"/>
    </xf>
    <xf numFmtId="187" fontId="8" fillId="0" borderId="47" xfId="2" applyNumberFormat="1" applyFont="1" applyBorder="1" applyAlignment="1">
      <alignment horizontal="right"/>
    </xf>
    <xf numFmtId="187" fontId="8" fillId="0" borderId="47" xfId="2" applyNumberFormat="1" applyFont="1" applyBorder="1" applyAlignment="1">
      <alignment vertical="center"/>
    </xf>
    <xf numFmtId="187" fontId="8" fillId="0" borderId="7" xfId="2" applyNumberFormat="1" applyFont="1" applyBorder="1" applyAlignment="1">
      <alignment vertical="center"/>
    </xf>
    <xf numFmtId="0" fontId="9" fillId="0" borderId="0" xfId="2" applyFont="1" applyBorder="1"/>
    <xf numFmtId="0" fontId="0" fillId="0" borderId="0" xfId="0" applyBorder="1"/>
    <xf numFmtId="0" fontId="10" fillId="0" borderId="0" xfId="0" applyFont="1" applyFill="1" applyAlignment="1">
      <alignment vertical="center"/>
    </xf>
    <xf numFmtId="0" fontId="6" fillId="0" borderId="0" xfId="4" applyFont="1">
      <alignment vertical="center"/>
    </xf>
    <xf numFmtId="0" fontId="3" fillId="0" borderId="0" xfId="4" applyFont="1" applyAlignment="1">
      <alignment horizontal="right" vertical="center"/>
    </xf>
    <xf numFmtId="0" fontId="3" fillId="9" borderId="0" xfId="4" applyFont="1" applyFill="1" applyAlignment="1">
      <alignment horizontal="left"/>
    </xf>
    <xf numFmtId="0" fontId="3" fillId="0" borderId="0" xfId="4" applyFont="1" applyAlignment="1">
      <alignment horizontal="left" vertical="center"/>
    </xf>
    <xf numFmtId="0" fontId="8" fillId="9" borderId="0" xfId="4" applyFont="1" applyFill="1" applyBorder="1" applyAlignment="1">
      <alignment horizontal="left" vertical="center"/>
    </xf>
    <xf numFmtId="0" fontId="3" fillId="0" borderId="0" xfId="4" applyFont="1" applyFill="1">
      <alignment vertical="center"/>
    </xf>
    <xf numFmtId="0" fontId="21" fillId="0" borderId="0" xfId="6" applyFont="1" applyAlignment="1">
      <alignment horizontal="right" vertical="center"/>
    </xf>
    <xf numFmtId="0" fontId="8" fillId="0" borderId="0" xfId="4" applyFont="1">
      <alignment vertical="center"/>
    </xf>
    <xf numFmtId="0" fontId="8" fillId="4" borderId="0" xfId="4" applyFont="1" applyFill="1" applyAlignment="1"/>
    <xf numFmtId="38" fontId="8" fillId="9" borderId="0" xfId="3" applyFont="1" applyFill="1" applyBorder="1"/>
    <xf numFmtId="188" fontId="8" fillId="9" borderId="0" xfId="3" applyNumberFormat="1" applyFont="1" applyFill="1" applyBorder="1"/>
    <xf numFmtId="38" fontId="8" fillId="9" borderId="0" xfId="3" applyFont="1" applyFill="1" applyBorder="1" applyAlignment="1">
      <alignment horizontal="right"/>
    </xf>
    <xf numFmtId="188" fontId="3" fillId="9" borderId="0" xfId="3" applyNumberFormat="1" applyFont="1" applyFill="1" applyBorder="1"/>
    <xf numFmtId="38" fontId="3" fillId="9" borderId="0" xfId="3" applyFont="1" applyFill="1" applyBorder="1" applyAlignment="1">
      <alignment horizontal="right"/>
    </xf>
    <xf numFmtId="0" fontId="3" fillId="0" borderId="0" xfId="4" applyFont="1" applyFill="1" applyBorder="1" applyAlignment="1"/>
    <xf numFmtId="0" fontId="3" fillId="0" borderId="0" xfId="4" applyFont="1" applyBorder="1">
      <alignment vertical="center"/>
    </xf>
    <xf numFmtId="0" fontId="3" fillId="9" borderId="0" xfId="4" applyFont="1" applyFill="1" applyBorder="1" applyAlignment="1">
      <alignment horizontal="right"/>
    </xf>
    <xf numFmtId="0" fontId="3" fillId="0" borderId="14" xfId="4" applyFont="1" applyFill="1" applyBorder="1" applyAlignment="1"/>
    <xf numFmtId="0" fontId="8" fillId="0" borderId="51" xfId="4" applyFont="1" applyFill="1" applyBorder="1" applyAlignment="1">
      <alignment horizontal="center"/>
    </xf>
    <xf numFmtId="188" fontId="8" fillId="0" borderId="51" xfId="3" applyNumberFormat="1" applyFont="1" applyFill="1" applyBorder="1" applyAlignment="1">
      <alignment horizontal="center"/>
    </xf>
    <xf numFmtId="188" fontId="8" fillId="0" borderId="14" xfId="3" applyNumberFormat="1" applyFont="1" applyFill="1" applyBorder="1" applyAlignment="1">
      <alignment horizontal="center"/>
    </xf>
    <xf numFmtId="0" fontId="8" fillId="8" borderId="52" xfId="4" applyFont="1" applyFill="1" applyBorder="1" applyAlignment="1">
      <alignment horizontal="right" vertical="center"/>
    </xf>
    <xf numFmtId="0" fontId="3" fillId="0" borderId="16" xfId="4" applyFont="1" applyFill="1" applyBorder="1" applyAlignment="1"/>
    <xf numFmtId="188" fontId="22" fillId="9" borderId="0" xfId="4" applyNumberFormat="1" applyFont="1" applyFill="1" applyBorder="1" applyAlignment="1"/>
    <xf numFmtId="0" fontId="21" fillId="0" borderId="0" xfId="6" applyFont="1" applyAlignment="1">
      <alignment horizontal="left" vertical="center"/>
    </xf>
    <xf numFmtId="0" fontId="3" fillId="0" borderId="32" xfId="4" applyFont="1" applyFill="1" applyBorder="1" applyAlignment="1">
      <alignment horizontal="center" vertical="center"/>
    </xf>
    <xf numFmtId="10" fontId="8" fillId="4" borderId="0" xfId="4" applyNumberFormat="1" applyFont="1" applyFill="1" applyBorder="1" applyAlignment="1"/>
    <xf numFmtId="38" fontId="8" fillId="4" borderId="0" xfId="4" applyNumberFormat="1" applyFont="1" applyFill="1" applyBorder="1" applyAlignment="1"/>
    <xf numFmtId="0" fontId="8" fillId="0" borderId="0" xfId="4" applyFont="1" applyAlignment="1">
      <alignment horizontal="left" vertical="center"/>
    </xf>
    <xf numFmtId="188" fontId="22" fillId="9" borderId="54" xfId="4" applyNumberFormat="1" applyFont="1" applyFill="1" applyBorder="1" applyAlignment="1"/>
    <xf numFmtId="0" fontId="8" fillId="0" borderId="0" xfId="0" quotePrefix="1" applyFont="1" applyFill="1" applyBorder="1" applyAlignment="1" applyProtection="1">
      <alignment vertical="center" wrapText="1"/>
    </xf>
    <xf numFmtId="189" fontId="8" fillId="0" borderId="0" xfId="0" applyNumberFormat="1" applyFont="1" applyFill="1" applyBorder="1" applyAlignment="1" applyProtection="1">
      <alignment horizontal="right" vertical="center"/>
    </xf>
    <xf numFmtId="189" fontId="8" fillId="0" borderId="0" xfId="0" applyNumberFormat="1" applyFont="1" applyFill="1" applyBorder="1" applyAlignment="1" applyProtection="1">
      <alignment horizontal="right"/>
    </xf>
    <xf numFmtId="10" fontId="8" fillId="0" borderId="0" xfId="3" applyNumberFormat="1" applyFont="1" applyFill="1" applyBorder="1"/>
    <xf numFmtId="0" fontId="8" fillId="0" borderId="59" xfId="0" applyFont="1" applyFill="1" applyBorder="1" applyAlignment="1" applyProtection="1">
      <alignment horizontal="center" vertical="center" wrapText="1"/>
    </xf>
    <xf numFmtId="0" fontId="8" fillId="0" borderId="59" xfId="0" quotePrefix="1" applyFont="1" applyFill="1" applyBorder="1" applyAlignment="1" applyProtection="1">
      <alignment horizontal="center" wrapText="1"/>
    </xf>
    <xf numFmtId="38" fontId="8" fillId="0" borderId="59" xfId="3" applyFont="1" applyFill="1" applyBorder="1" applyAlignment="1">
      <alignment horizontal="center" wrapText="1"/>
    </xf>
    <xf numFmtId="10" fontId="8" fillId="0" borderId="0" xfId="0" applyNumberFormat="1" applyFont="1" applyFill="1" applyBorder="1" applyAlignment="1" applyProtection="1">
      <alignment horizontal="right" vertical="center"/>
    </xf>
    <xf numFmtId="189" fontId="9" fillId="0" borderId="0" xfId="0" applyNumberFormat="1" applyFont="1" applyFill="1" applyBorder="1" applyAlignment="1" applyProtection="1">
      <alignment horizontal="right" vertical="center"/>
    </xf>
    <xf numFmtId="10" fontId="9" fillId="0" borderId="0" xfId="0" applyNumberFormat="1" applyFont="1" applyFill="1" applyBorder="1" applyAlignment="1" applyProtection="1">
      <alignment horizontal="right" vertical="center"/>
    </xf>
    <xf numFmtId="189" fontId="9" fillId="0" borderId="0" xfId="0" applyNumberFormat="1" applyFont="1" applyFill="1" applyBorder="1" applyAlignment="1" applyProtection="1">
      <alignment horizontal="right"/>
    </xf>
    <xf numFmtId="10" fontId="9" fillId="0" borderId="0" xfId="3" applyNumberFormat="1" applyFont="1" applyFill="1" applyBorder="1"/>
    <xf numFmtId="189" fontId="9" fillId="0" borderId="0" xfId="0" applyNumberFormat="1" applyFont="1" applyFill="1" applyBorder="1"/>
    <xf numFmtId="10" fontId="9" fillId="0" borderId="0" xfId="0" applyNumberFormat="1" applyFont="1" applyFill="1" applyBorder="1"/>
    <xf numFmtId="38" fontId="8" fillId="0" borderId="60" xfId="3" applyFont="1" applyFill="1" applyBorder="1" applyAlignment="1">
      <alignment horizontal="center" wrapText="1"/>
    </xf>
    <xf numFmtId="0" fontId="8" fillId="0" borderId="61" xfId="0" applyFont="1" applyFill="1" applyBorder="1" applyAlignment="1" applyProtection="1">
      <alignment horizontal="center" vertical="center" wrapText="1"/>
    </xf>
    <xf numFmtId="38" fontId="8" fillId="13" borderId="52" xfId="3" applyFont="1" applyFill="1" applyBorder="1" applyAlignment="1">
      <alignment horizontal="center" vertical="center" wrapText="1"/>
    </xf>
    <xf numFmtId="10" fontId="8" fillId="13" borderId="52" xfId="3" applyNumberFormat="1" applyFont="1" applyFill="1" applyBorder="1" applyAlignment="1">
      <alignment horizontal="center"/>
    </xf>
    <xf numFmtId="10" fontId="9" fillId="13" borderId="52" xfId="3" applyNumberFormat="1" applyFont="1" applyFill="1" applyBorder="1" applyAlignment="1">
      <alignment horizontal="center"/>
    </xf>
    <xf numFmtId="0" fontId="8" fillId="14" borderId="0" xfId="0" quotePrefix="1" applyFont="1" applyFill="1" applyBorder="1" applyAlignment="1" applyProtection="1">
      <alignment vertical="center" wrapText="1"/>
    </xf>
    <xf numFmtId="189" fontId="8" fillId="14" borderId="0" xfId="0" applyNumberFormat="1" applyFont="1" applyFill="1" applyBorder="1" applyAlignment="1" applyProtection="1">
      <alignment horizontal="right" vertical="center"/>
    </xf>
    <xf numFmtId="10" fontId="8" fillId="14" borderId="0" xfId="0" applyNumberFormat="1" applyFont="1" applyFill="1" applyBorder="1" applyAlignment="1" applyProtection="1">
      <alignment horizontal="right" vertical="center"/>
    </xf>
    <xf numFmtId="189" fontId="8" fillId="14" borderId="0" xfId="0" applyNumberFormat="1" applyFont="1" applyFill="1" applyBorder="1" applyAlignment="1" applyProtection="1">
      <alignment horizontal="right"/>
    </xf>
    <xf numFmtId="10" fontId="8" fillId="14" borderId="0" xfId="3" applyNumberFormat="1" applyFont="1" applyFill="1" applyBorder="1"/>
    <xf numFmtId="189" fontId="8" fillId="14" borderId="0" xfId="0" applyNumberFormat="1" applyFont="1" applyFill="1" applyBorder="1"/>
    <xf numFmtId="10" fontId="8" fillId="14" borderId="0" xfId="0" applyNumberFormat="1" applyFont="1" applyFill="1" applyBorder="1"/>
    <xf numFmtId="0" fontId="9" fillId="9" borderId="0" xfId="0" applyFont="1" applyFill="1"/>
    <xf numFmtId="0" fontId="3" fillId="9" borderId="0" xfId="0" applyFont="1" applyFill="1"/>
    <xf numFmtId="0" fontId="3" fillId="0" borderId="0" xfId="0" applyFont="1" applyFill="1"/>
    <xf numFmtId="0" fontId="14" fillId="9" borderId="0" xfId="0" applyFont="1" applyFill="1"/>
    <xf numFmtId="38" fontId="3" fillId="0" borderId="0" xfId="3" quotePrefix="1" applyFont="1" applyFill="1" applyBorder="1" applyAlignment="1">
      <alignment horizontal="right"/>
    </xf>
    <xf numFmtId="184" fontId="3" fillId="0" borderId="0" xfId="0" quotePrefix="1" applyNumberFormat="1" applyFont="1" applyFill="1" applyBorder="1" applyAlignment="1">
      <alignment horizontal="right"/>
    </xf>
    <xf numFmtId="184" fontId="3" fillId="0" borderId="0" xfId="0" applyNumberFormat="1" applyFont="1" applyFill="1" applyBorder="1"/>
    <xf numFmtId="177" fontId="3" fillId="0" borderId="0" xfId="3" applyNumberFormat="1" applyFont="1" applyFill="1" applyBorder="1"/>
    <xf numFmtId="38" fontId="8" fillId="0" borderId="0" xfId="3" quotePrefix="1" applyFont="1" applyFill="1" applyBorder="1" applyAlignment="1">
      <alignment horizontal="right"/>
    </xf>
    <xf numFmtId="184" fontId="8" fillId="0" borderId="0" xfId="0" quotePrefix="1" applyNumberFormat="1" applyFont="1" applyFill="1" applyBorder="1" applyAlignment="1">
      <alignment horizontal="right"/>
    </xf>
    <xf numFmtId="184" fontId="8" fillId="0" borderId="0" xfId="0" applyNumberFormat="1" applyFont="1" applyFill="1" applyBorder="1"/>
    <xf numFmtId="177" fontId="8" fillId="0" borderId="0" xfId="3" applyNumberFormat="1" applyFont="1" applyFill="1" applyBorder="1"/>
    <xf numFmtId="38" fontId="9" fillId="0" borderId="0" xfId="3" quotePrefix="1" applyFont="1" applyFill="1" applyBorder="1" applyAlignment="1">
      <alignment horizontal="right"/>
    </xf>
    <xf numFmtId="184" fontId="9" fillId="0" borderId="0" xfId="0" quotePrefix="1" applyNumberFormat="1" applyFont="1" applyFill="1" applyBorder="1" applyAlignment="1">
      <alignment horizontal="right"/>
    </xf>
    <xf numFmtId="184" fontId="9" fillId="0" borderId="0" xfId="0" applyNumberFormat="1" applyFont="1" applyFill="1" applyBorder="1"/>
    <xf numFmtId="177" fontId="9" fillId="0" borderId="0" xfId="3" applyNumberFormat="1" applyFont="1" applyFill="1" applyBorder="1"/>
    <xf numFmtId="177" fontId="9" fillId="0" borderId="0" xfId="0" applyNumberFormat="1" applyFont="1" applyFill="1" applyBorder="1"/>
    <xf numFmtId="0" fontId="14" fillId="0" borderId="63" xfId="0" applyFont="1" applyFill="1" applyBorder="1" applyAlignment="1">
      <alignment horizontal="center"/>
    </xf>
    <xf numFmtId="38" fontId="3" fillId="0" borderId="0" xfId="3" quotePrefix="1" applyFont="1" applyFill="1" applyBorder="1" applyAlignment="1">
      <alignment horizontal="center"/>
    </xf>
    <xf numFmtId="0" fontId="8" fillId="9" borderId="0" xfId="0" applyFont="1" applyFill="1" applyBorder="1"/>
    <xf numFmtId="0" fontId="3" fillId="0" borderId="0" xfId="7" applyFont="1">
      <alignment vertical="center"/>
    </xf>
    <xf numFmtId="0" fontId="6" fillId="0" borderId="0" xfId="7" applyFont="1">
      <alignment vertical="center"/>
    </xf>
    <xf numFmtId="0" fontId="3" fillId="0" borderId="0" xfId="7" applyFont="1" applyBorder="1">
      <alignment vertical="center"/>
    </xf>
    <xf numFmtId="38" fontId="3" fillId="0" borderId="0" xfId="8" applyFont="1" applyFill="1" applyBorder="1">
      <alignment vertical="center"/>
    </xf>
    <xf numFmtId="38" fontId="8" fillId="0" borderId="0" xfId="8" applyFont="1" applyFill="1" applyBorder="1">
      <alignment vertical="center"/>
    </xf>
    <xf numFmtId="0" fontId="3" fillId="0" borderId="59" xfId="7" applyFont="1" applyBorder="1" applyAlignment="1">
      <alignment horizontal="center" vertical="center"/>
    </xf>
    <xf numFmtId="9" fontId="3" fillId="0" borderId="0" xfId="7" applyNumberFormat="1" applyFont="1" applyFill="1" applyBorder="1" applyAlignment="1">
      <alignment vertical="center" wrapText="1"/>
    </xf>
    <xf numFmtId="0" fontId="3" fillId="0" borderId="0" xfId="7" applyFont="1" applyFill="1" applyBorder="1">
      <alignment vertical="center"/>
    </xf>
    <xf numFmtId="9" fontId="3" fillId="0" borderId="0" xfId="9" applyNumberFormat="1" applyFont="1" applyFill="1" applyBorder="1">
      <alignment vertical="center"/>
    </xf>
    <xf numFmtId="38" fontId="3" fillId="0" borderId="0" xfId="8" applyFont="1" applyFill="1" applyBorder="1" applyAlignment="1">
      <alignment horizontal="right" vertical="center"/>
    </xf>
    <xf numFmtId="0" fontId="3" fillId="0" borderId="59" xfId="7" applyFont="1" applyBorder="1" applyAlignment="1">
      <alignment horizontal="center" vertical="center" wrapText="1"/>
    </xf>
    <xf numFmtId="38" fontId="3" fillId="0" borderId="0" xfId="1" applyFont="1" applyFill="1" applyBorder="1" applyAlignment="1">
      <alignment vertical="center" wrapText="1"/>
    </xf>
    <xf numFmtId="38" fontId="3" fillId="0" borderId="0" xfId="1" applyFont="1" applyFill="1" applyBorder="1">
      <alignment vertical="center"/>
    </xf>
    <xf numFmtId="0" fontId="14" fillId="9" borderId="0" xfId="2" applyFont="1" applyFill="1"/>
    <xf numFmtId="3" fontId="8" fillId="9" borderId="0" xfId="2" applyNumberFormat="1" applyFont="1" applyFill="1" applyBorder="1"/>
    <xf numFmtId="0" fontId="14" fillId="9" borderId="0" xfId="2" applyFont="1" applyFill="1" applyBorder="1"/>
    <xf numFmtId="0" fontId="8" fillId="4" borderId="0" xfId="2" applyFont="1" applyFill="1"/>
    <xf numFmtId="0" fontId="8" fillId="4" borderId="0" xfId="2" applyFont="1" applyFill="1" applyBorder="1"/>
    <xf numFmtId="0" fontId="8" fillId="0" borderId="0" xfId="2" applyFont="1" applyFill="1"/>
    <xf numFmtId="0" fontId="8" fillId="9" borderId="0" xfId="2" applyFont="1" applyFill="1" applyAlignment="1">
      <alignment vertical="center"/>
    </xf>
    <xf numFmtId="0" fontId="9" fillId="9" borderId="0" xfId="2" applyFont="1" applyFill="1" applyAlignment="1">
      <alignment vertical="center"/>
    </xf>
    <xf numFmtId="0" fontId="30" fillId="9" borderId="0" xfId="10" applyFont="1" applyFill="1" applyAlignment="1" applyProtection="1">
      <alignment vertical="center" shrinkToFit="1"/>
    </xf>
    <xf numFmtId="0" fontId="31" fillId="5" borderId="0" xfId="2" applyFont="1" applyFill="1" applyAlignment="1">
      <alignment vertical="center"/>
    </xf>
    <xf numFmtId="187" fontId="8" fillId="0" borderId="0" xfId="3" applyNumberFormat="1" applyFont="1" applyFill="1" applyBorder="1"/>
    <xf numFmtId="187" fontId="8" fillId="0" borderId="0" xfId="2" applyNumberFormat="1" applyFont="1" applyFill="1" applyBorder="1" applyAlignment="1">
      <alignment horizontal="right"/>
    </xf>
    <xf numFmtId="187" fontId="8" fillId="0" borderId="0" xfId="2" applyNumberFormat="1" applyFont="1" applyFill="1" applyBorder="1"/>
    <xf numFmtId="0" fontId="8" fillId="0" borderId="64" xfId="2" applyFont="1" applyFill="1" applyBorder="1" applyAlignment="1">
      <alignment horizontal="center"/>
    </xf>
    <xf numFmtId="0" fontId="8" fillId="9" borderId="0" xfId="2" applyFont="1" applyFill="1" applyBorder="1" applyAlignment="1"/>
    <xf numFmtId="0" fontId="6" fillId="9" borderId="0" xfId="2" applyFont="1" applyFill="1"/>
    <xf numFmtId="0" fontId="14" fillId="0" borderId="0" xfId="2" applyFont="1" applyFill="1" applyAlignment="1">
      <alignment horizontal="right"/>
    </xf>
    <xf numFmtId="0" fontId="8" fillId="0" borderId="0" xfId="2" applyFont="1" applyFill="1" applyAlignment="1">
      <alignment horizontal="left"/>
    </xf>
    <xf numFmtId="0" fontId="8" fillId="0" borderId="0" xfId="2" applyFont="1" applyFill="1" applyAlignment="1">
      <alignment horizontal="right"/>
    </xf>
    <xf numFmtId="0" fontId="8" fillId="0" borderId="63" xfId="2" applyFont="1" applyFill="1" applyBorder="1" applyAlignment="1">
      <alignment horizontal="center"/>
    </xf>
    <xf numFmtId="0" fontId="9" fillId="0" borderId="0" xfId="2" applyFont="1" applyFill="1"/>
    <xf numFmtId="0" fontId="8" fillId="13" borderId="52" xfId="2" applyFont="1" applyFill="1" applyBorder="1"/>
    <xf numFmtId="0" fontId="8" fillId="0" borderId="59" xfId="2" quotePrefix="1" applyFont="1" applyFill="1" applyBorder="1" applyAlignment="1">
      <alignment horizontal="center"/>
    </xf>
    <xf numFmtId="38" fontId="3" fillId="0" borderId="0" xfId="3" applyFont="1" applyFill="1" applyBorder="1" applyAlignment="1">
      <alignment vertical="center"/>
    </xf>
    <xf numFmtId="0" fontId="8" fillId="13" borderId="52" xfId="2" applyFont="1" applyFill="1" applyBorder="1" applyAlignment="1">
      <alignment vertical="center" wrapText="1"/>
    </xf>
    <xf numFmtId="0" fontId="32" fillId="9" borderId="0" xfId="2" applyFont="1" applyFill="1" applyAlignment="1"/>
    <xf numFmtId="0" fontId="8" fillId="0" borderId="0" xfId="2" applyFont="1" applyAlignment="1">
      <alignment horizontal="left" vertical="center" wrapText="1"/>
    </xf>
    <xf numFmtId="0" fontId="8" fillId="0" borderId="0" xfId="2" applyFont="1" applyFill="1" applyAlignment="1">
      <alignment vertical="center"/>
    </xf>
    <xf numFmtId="0" fontId="9" fillId="9" borderId="0" xfId="2" applyFont="1" applyFill="1" applyAlignment="1"/>
    <xf numFmtId="0" fontId="8" fillId="9" borderId="0" xfId="0" applyFont="1" applyFill="1"/>
    <xf numFmtId="0" fontId="8" fillId="0" borderId="0" xfId="2" applyFont="1" applyBorder="1" applyAlignment="1">
      <alignment vertical="center"/>
    </xf>
    <xf numFmtId="184" fontId="8" fillId="0" borderId="0" xfId="2" applyNumberFormat="1" applyFont="1" applyBorder="1" applyAlignment="1">
      <alignment vertical="center"/>
    </xf>
    <xf numFmtId="0" fontId="8" fillId="0" borderId="0" xfId="2" applyFont="1" applyFill="1" applyAlignment="1">
      <alignment horizontal="left" vertical="center"/>
    </xf>
    <xf numFmtId="0" fontId="3" fillId="9" borderId="0" xfId="0" applyFont="1" applyFill="1" applyAlignment="1">
      <alignment vertical="center"/>
    </xf>
    <xf numFmtId="0" fontId="8" fillId="9" borderId="0" xfId="0" applyFont="1" applyFill="1" applyAlignment="1">
      <alignment vertical="center"/>
    </xf>
    <xf numFmtId="0" fontId="9" fillId="0" borderId="0" xfId="2" applyFont="1" applyAlignment="1">
      <alignment vertical="center"/>
    </xf>
    <xf numFmtId="0" fontId="3" fillId="0" borderId="0" xfId="4" applyNumberFormat="1" applyFont="1" applyBorder="1" applyAlignment="1">
      <alignment horizontal="center" vertical="center"/>
    </xf>
    <xf numFmtId="0" fontId="3" fillId="9" borderId="0" xfId="0" applyFont="1" applyFill="1" applyBorder="1" applyAlignment="1">
      <alignment vertical="center"/>
    </xf>
    <xf numFmtId="0" fontId="8" fillId="9" borderId="59" xfId="0" applyFont="1" applyFill="1" applyBorder="1" applyAlignment="1">
      <alignment horizontal="center" vertical="center"/>
    </xf>
    <xf numFmtId="0" fontId="8" fillId="9" borderId="59" xfId="0" applyFont="1" applyFill="1" applyBorder="1" applyAlignment="1">
      <alignment horizontal="center" vertical="center" wrapText="1"/>
    </xf>
    <xf numFmtId="0" fontId="8" fillId="0" borderId="0" xfId="2" applyFont="1" applyBorder="1" applyAlignment="1">
      <alignment horizontal="center" vertical="center"/>
    </xf>
    <xf numFmtId="0" fontId="8" fillId="0" borderId="59" xfId="2" quotePrefix="1" applyFont="1" applyBorder="1" applyAlignment="1">
      <alignment horizontal="center" vertical="center"/>
    </xf>
    <xf numFmtId="0" fontId="14" fillId="0" borderId="59" xfId="2" quotePrefix="1" applyFont="1" applyFill="1" applyBorder="1" applyAlignment="1">
      <alignment horizontal="center" vertical="center" wrapText="1"/>
    </xf>
    <xf numFmtId="0" fontId="8" fillId="0" borderId="0" xfId="2" applyFont="1" applyAlignment="1">
      <alignment vertical="center" wrapText="1"/>
    </xf>
    <xf numFmtId="0" fontId="35" fillId="0" borderId="0" xfId="4" applyFont="1">
      <alignment vertical="center"/>
    </xf>
    <xf numFmtId="0" fontId="3" fillId="0" borderId="0" xfId="4" applyFont="1" applyAlignment="1"/>
    <xf numFmtId="0" fontId="3" fillId="0" borderId="0" xfId="4" applyFont="1" applyFill="1" applyBorder="1" applyAlignment="1">
      <alignment horizontal="right" shrinkToFit="1"/>
    </xf>
    <xf numFmtId="0" fontId="3" fillId="0" borderId="0" xfId="4" applyFont="1" applyFill="1" applyBorder="1" applyAlignment="1">
      <alignment horizontal="right"/>
    </xf>
    <xf numFmtId="0" fontId="8" fillId="0" borderId="0" xfId="4" applyNumberFormat="1" applyFont="1">
      <alignment vertical="center"/>
    </xf>
    <xf numFmtId="0" fontId="3" fillId="0" borderId="0" xfId="4" applyFont="1" applyBorder="1" applyAlignment="1">
      <alignment horizontal="center" vertical="center"/>
    </xf>
    <xf numFmtId="0" fontId="3" fillId="0" borderId="0" xfId="4" applyFont="1" applyAlignment="1">
      <alignment vertical="center" wrapText="1"/>
    </xf>
    <xf numFmtId="0" fontId="3" fillId="0" borderId="69" xfId="4" applyFont="1" applyBorder="1" applyAlignment="1">
      <alignment horizontal="center" vertical="center"/>
    </xf>
    <xf numFmtId="0" fontId="3" fillId="0" borderId="69" xfId="4" applyFont="1" applyBorder="1" applyAlignment="1">
      <alignment horizontal="center"/>
    </xf>
    <xf numFmtId="0" fontId="8" fillId="0" borderId="0" xfId="4" applyFont="1" applyAlignment="1"/>
    <xf numFmtId="0" fontId="6" fillId="0" borderId="0" xfId="4" applyFont="1" applyAlignment="1"/>
    <xf numFmtId="0" fontId="20" fillId="0" borderId="0" xfId="4" applyFont="1" applyBorder="1" applyAlignment="1"/>
    <xf numFmtId="0" fontId="20" fillId="0" borderId="0" xfId="4" applyFont="1" applyBorder="1" applyAlignment="1">
      <alignment horizontal="left" shrinkToFit="1"/>
    </xf>
    <xf numFmtId="0" fontId="3" fillId="0" borderId="0" xfId="4" applyFont="1" applyBorder="1" applyAlignment="1">
      <alignment horizontal="center"/>
    </xf>
    <xf numFmtId="0" fontId="20" fillId="0" borderId="0" xfId="4" applyFont="1">
      <alignment vertical="center"/>
    </xf>
    <xf numFmtId="9" fontId="3" fillId="0" borderId="0" xfId="4" applyNumberFormat="1" applyFont="1" applyBorder="1" applyAlignment="1">
      <alignment horizontal="right" vertical="center"/>
    </xf>
    <xf numFmtId="0" fontId="3" fillId="16" borderId="52" xfId="4" applyFont="1" applyFill="1" applyBorder="1">
      <alignment vertical="center"/>
    </xf>
    <xf numFmtId="0" fontId="20" fillId="0" borderId="0" xfId="4" applyFont="1" applyAlignment="1"/>
    <xf numFmtId="0" fontId="8" fillId="0" borderId="0" xfId="4" applyFont="1" applyAlignment="1">
      <alignment horizontal="right" vertical="center"/>
    </xf>
    <xf numFmtId="0" fontId="16" fillId="0" borderId="0" xfId="4" applyFont="1" applyAlignment="1">
      <alignment vertical="center"/>
    </xf>
    <xf numFmtId="0" fontId="3" fillId="4" borderId="0" xfId="4" applyFont="1" applyFill="1" applyAlignment="1"/>
    <xf numFmtId="0" fontId="8" fillId="0" borderId="0" xfId="14" applyFont="1" applyFill="1" applyBorder="1" applyAlignment="1">
      <alignment horizontal="distributed" vertical="center"/>
    </xf>
    <xf numFmtId="177" fontId="8" fillId="0" borderId="0" xfId="14" applyNumberFormat="1" applyFont="1" applyBorder="1" applyAlignment="1">
      <alignment horizontal="center" vertical="center"/>
    </xf>
    <xf numFmtId="177" fontId="8" fillId="0" borderId="0" xfId="14" applyNumberFormat="1" applyFont="1" applyBorder="1" applyAlignment="1">
      <alignment horizontal="left" vertical="center"/>
    </xf>
    <xf numFmtId="177" fontId="8" fillId="0" borderId="0" xfId="14" applyNumberFormat="1" applyFont="1" applyBorder="1" applyAlignment="1">
      <alignment horizontal="right" vertical="center"/>
    </xf>
    <xf numFmtId="193" fontId="3" fillId="0" borderId="0" xfId="5" applyNumberFormat="1" applyFont="1" applyBorder="1">
      <alignment vertical="center"/>
    </xf>
    <xf numFmtId="193" fontId="3" fillId="0" borderId="0" xfId="5" applyNumberFormat="1" applyFont="1">
      <alignment vertical="center"/>
    </xf>
    <xf numFmtId="0" fontId="3" fillId="0" borderId="0" xfId="4" applyFont="1" applyBorder="1" applyAlignment="1">
      <alignment horizontal="right" vertical="center"/>
    </xf>
    <xf numFmtId="0" fontId="3" fillId="0" borderId="0" xfId="4" applyFont="1" applyAlignment="1">
      <alignment horizontal="center" vertical="center"/>
    </xf>
    <xf numFmtId="0" fontId="8" fillId="4" borderId="0" xfId="4" applyFont="1" applyFill="1" applyBorder="1" applyAlignment="1"/>
    <xf numFmtId="0" fontId="3" fillId="0" borderId="0" xfId="4" applyFont="1" applyBorder="1" applyAlignment="1"/>
    <xf numFmtId="0" fontId="8" fillId="0" borderId="0" xfId="14" applyFont="1" applyFill="1" applyBorder="1" applyAlignment="1">
      <alignment horizontal="center" vertical="center"/>
    </xf>
    <xf numFmtId="0" fontId="3" fillId="0" borderId="52" xfId="4" applyFont="1" applyBorder="1" applyAlignment="1">
      <alignment horizontal="center" vertical="center"/>
    </xf>
    <xf numFmtId="0" fontId="8" fillId="0" borderId="56" xfId="14" applyFont="1" applyFill="1" applyBorder="1" applyAlignment="1">
      <alignment horizontal="center"/>
    </xf>
    <xf numFmtId="0" fontId="8" fillId="0" borderId="72" xfId="14" applyFont="1" applyBorder="1" applyAlignment="1">
      <alignment horizontal="center" vertical="center"/>
    </xf>
    <xf numFmtId="0" fontId="8" fillId="0" borderId="73" xfId="14" applyFont="1" applyBorder="1" applyAlignment="1">
      <alignment horizontal="center" vertical="center"/>
    </xf>
    <xf numFmtId="0" fontId="3" fillId="0" borderId="56" xfId="4" applyFont="1" applyBorder="1" applyAlignment="1">
      <alignment horizontal="center" shrinkToFit="1"/>
    </xf>
    <xf numFmtId="0" fontId="8" fillId="0" borderId="0" xfId="14" applyFont="1" applyBorder="1" applyAlignment="1">
      <alignment horizontal="left" vertical="center"/>
    </xf>
    <xf numFmtId="0" fontId="8" fillId="0" borderId="74" xfId="14" applyFont="1" applyBorder="1" applyAlignment="1">
      <alignment horizontal="center" vertical="center"/>
    </xf>
    <xf numFmtId="193" fontId="3" fillId="0" borderId="0" xfId="5" applyNumberFormat="1" applyFont="1" applyBorder="1" applyAlignment="1">
      <alignment horizontal="center" vertical="center"/>
    </xf>
    <xf numFmtId="0" fontId="6" fillId="0" borderId="0" xfId="4" applyFont="1" applyBorder="1">
      <alignment vertical="center"/>
    </xf>
    <xf numFmtId="0" fontId="3" fillId="0" borderId="0" xfId="4" applyFont="1" applyFill="1" applyBorder="1" applyAlignment="1">
      <alignment horizontal="center" vertical="center"/>
    </xf>
    <xf numFmtId="176" fontId="3" fillId="0" borderId="0" xfId="4" applyNumberFormat="1" applyFont="1" applyBorder="1" applyAlignment="1">
      <alignment horizontal="center" vertical="center"/>
    </xf>
    <xf numFmtId="0" fontId="3" fillId="0" borderId="0" xfId="4" applyFont="1" applyFill="1" applyBorder="1" applyAlignment="1">
      <alignment horizontal="left" vertical="center" shrinkToFit="1"/>
    </xf>
    <xf numFmtId="0" fontId="3" fillId="0" borderId="0" xfId="4" applyFont="1" applyAlignment="1">
      <alignment vertical="center"/>
    </xf>
    <xf numFmtId="0" fontId="3" fillId="0" borderId="0" xfId="4" applyFont="1" applyBorder="1" applyAlignment="1">
      <alignment horizontal="center" vertical="center" wrapText="1"/>
    </xf>
    <xf numFmtId="0" fontId="3" fillId="0" borderId="73" xfId="4" applyFont="1" applyBorder="1" applyAlignment="1">
      <alignment horizontal="center" vertical="center" wrapText="1"/>
    </xf>
    <xf numFmtId="0" fontId="3" fillId="0" borderId="0" xfId="4" applyFont="1" applyBorder="1" applyAlignment="1">
      <alignment horizontal="left" vertical="center"/>
    </xf>
    <xf numFmtId="0" fontId="3" fillId="0" borderId="0" xfId="4" applyFont="1" applyBorder="1" applyAlignment="1">
      <alignment horizontal="center" vertical="center"/>
    </xf>
    <xf numFmtId="0" fontId="9" fillId="0" borderId="0" xfId="4" applyFont="1">
      <alignment vertical="center"/>
    </xf>
    <xf numFmtId="0" fontId="8" fillId="0" borderId="0" xfId="4" applyFont="1" applyAlignment="1">
      <alignment vertical="center" wrapText="1"/>
    </xf>
    <xf numFmtId="0" fontId="6" fillId="0" borderId="0" xfId="4" applyFont="1" applyAlignment="1">
      <alignment horizontal="left" vertical="center"/>
    </xf>
    <xf numFmtId="0" fontId="3" fillId="0" borderId="73" xfId="4" quotePrefix="1" applyFont="1" applyFill="1" applyBorder="1" applyAlignment="1">
      <alignment horizontal="center"/>
    </xf>
    <xf numFmtId="0" fontId="8" fillId="0" borderId="73" xfId="4" quotePrefix="1" applyFont="1" applyFill="1" applyBorder="1" applyAlignment="1">
      <alignment horizontal="center"/>
    </xf>
    <xf numFmtId="38" fontId="8" fillId="4" borderId="0" xfId="5" quotePrefix="1" applyFont="1" applyFill="1" applyBorder="1" applyAlignment="1">
      <alignment horizontal="right"/>
    </xf>
    <xf numFmtId="192" fontId="8" fillId="4" borderId="0" xfId="5" quotePrefix="1" applyNumberFormat="1" applyFont="1" applyFill="1" applyBorder="1" applyAlignment="1">
      <alignment horizontal="right"/>
    </xf>
    <xf numFmtId="192" fontId="8" fillId="4" borderId="0" xfId="5" applyNumberFormat="1" applyFont="1" applyFill="1" applyBorder="1" applyAlignment="1">
      <alignment horizontal="right"/>
    </xf>
    <xf numFmtId="38" fontId="8" fillId="0" borderId="52" xfId="5" quotePrefix="1" applyFont="1" applyFill="1" applyBorder="1" applyAlignment="1">
      <alignment horizontal="right"/>
    </xf>
    <xf numFmtId="192" fontId="8" fillId="0" borderId="0" xfId="5" quotePrefix="1" applyNumberFormat="1" applyFont="1" applyFill="1" applyBorder="1" applyAlignment="1">
      <alignment horizontal="right"/>
    </xf>
    <xf numFmtId="38" fontId="8" fillId="0" borderId="55" xfId="5" quotePrefix="1" applyFont="1" applyFill="1" applyBorder="1" applyAlignment="1">
      <alignment horizontal="right"/>
    </xf>
    <xf numFmtId="38" fontId="8" fillId="4" borderId="0" xfId="5" applyFont="1" applyFill="1" applyBorder="1" applyAlignment="1">
      <alignment horizontal="right" vertical="center"/>
    </xf>
    <xf numFmtId="38" fontId="8" fillId="4" borderId="0" xfId="5" applyFont="1" applyFill="1" applyBorder="1" applyAlignment="1">
      <alignment horizontal="right" vertical="center" wrapText="1"/>
    </xf>
    <xf numFmtId="0" fontId="8" fillId="4" borderId="73" xfId="4" applyFont="1" applyFill="1" applyBorder="1" applyAlignment="1">
      <alignment horizontal="center" vertical="center" wrapText="1"/>
    </xf>
    <xf numFmtId="38" fontId="8" fillId="0" borderId="75" xfId="5" quotePrefix="1" applyFont="1" applyFill="1" applyBorder="1" applyAlignment="1">
      <alignment horizontal="right"/>
    </xf>
    <xf numFmtId="0" fontId="3" fillId="9" borderId="0" xfId="4" applyFont="1" applyFill="1" applyAlignment="1"/>
    <xf numFmtId="0" fontId="3" fillId="9" borderId="0" xfId="4" applyFont="1" applyFill="1" applyBorder="1" applyAlignment="1"/>
    <xf numFmtId="0" fontId="8" fillId="9" borderId="0" xfId="4" applyFont="1" applyFill="1" applyBorder="1" applyAlignment="1">
      <alignment horizontal="right"/>
    </xf>
    <xf numFmtId="0" fontId="8" fillId="9" borderId="0" xfId="4" quotePrefix="1" applyFont="1" applyFill="1" applyBorder="1" applyAlignment="1">
      <alignment horizontal="center"/>
    </xf>
    <xf numFmtId="0" fontId="36" fillId="9" borderId="0" xfId="4" applyFont="1" applyFill="1" applyBorder="1" applyAlignment="1">
      <alignment horizontal="right"/>
    </xf>
    <xf numFmtId="38" fontId="3" fillId="9" borderId="0" xfId="5" applyFont="1" applyFill="1" applyBorder="1" applyAlignment="1"/>
    <xf numFmtId="38" fontId="3" fillId="9" borderId="0" xfId="5" applyFont="1" applyFill="1" applyBorder="1" applyAlignment="1">
      <alignment horizontal="right"/>
    </xf>
    <xf numFmtId="183" fontId="37" fillId="9" borderId="0" xfId="4" applyNumberFormat="1" applyFont="1" applyFill="1" applyBorder="1" applyAlignment="1"/>
    <xf numFmtId="183" fontId="37" fillId="9" borderId="0" xfId="4" applyNumberFormat="1" applyFont="1" applyFill="1" applyBorder="1" applyAlignment="1">
      <alignment horizontal="center"/>
    </xf>
    <xf numFmtId="0" fontId="3" fillId="9" borderId="0" xfId="4" applyFont="1" applyFill="1" applyBorder="1" applyAlignment="1">
      <alignment horizontal="left"/>
    </xf>
    <xf numFmtId="0" fontId="8" fillId="9" borderId="0" xfId="4" applyFont="1" applyFill="1" applyBorder="1" applyAlignment="1">
      <alignment horizontal="center"/>
    </xf>
    <xf numFmtId="0" fontId="8" fillId="9" borderId="0" xfId="4" applyFont="1" applyFill="1" applyBorder="1" applyAlignment="1">
      <alignment horizontal="left"/>
    </xf>
    <xf numFmtId="184" fontId="8" fillId="9" borderId="0" xfId="4" applyNumberFormat="1" applyFont="1" applyFill="1" applyBorder="1" applyAlignment="1">
      <alignment horizontal="center"/>
    </xf>
    <xf numFmtId="0" fontId="8" fillId="9" borderId="0" xfId="4" applyFont="1" applyFill="1" applyAlignment="1">
      <alignment horizontal="right"/>
    </xf>
    <xf numFmtId="0" fontId="6" fillId="9" borderId="0" xfId="4" applyFont="1" applyFill="1" applyAlignment="1">
      <alignment vertical="center"/>
    </xf>
    <xf numFmtId="0" fontId="10" fillId="17" borderId="0" xfId="0" applyFont="1" applyFill="1" applyAlignment="1">
      <alignment vertical="center"/>
    </xf>
    <xf numFmtId="0" fontId="3" fillId="0" borderId="73" xfId="4" quotePrefix="1" applyFont="1" applyFill="1" applyBorder="1" applyAlignment="1">
      <alignment horizontal="center" vertical="center"/>
    </xf>
    <xf numFmtId="0" fontId="3" fillId="0" borderId="73" xfId="4" applyFont="1" applyFill="1" applyBorder="1" applyAlignment="1">
      <alignment horizontal="center" vertical="center"/>
    </xf>
    <xf numFmtId="0" fontId="9" fillId="9" borderId="0" xfId="4" applyFont="1" applyFill="1" applyBorder="1" applyAlignment="1"/>
    <xf numFmtId="0" fontId="8" fillId="9" borderId="0" xfId="4" applyFont="1" applyFill="1" applyBorder="1" applyAlignment="1">
      <alignment horizontal="right" vertical="center"/>
    </xf>
    <xf numFmtId="0" fontId="3" fillId="9" borderId="0" xfId="4" applyFont="1" applyFill="1" applyBorder="1" applyAlignment="1">
      <alignment horizontal="left" vertical="center"/>
    </xf>
    <xf numFmtId="0" fontId="3" fillId="0" borderId="73" xfId="4" applyFont="1" applyBorder="1" applyAlignment="1">
      <alignment vertical="center" shrinkToFit="1"/>
    </xf>
    <xf numFmtId="0" fontId="8" fillId="0" borderId="0" xfId="4" applyNumberFormat="1" applyFont="1" applyFill="1" applyBorder="1" applyAlignment="1">
      <alignment horizontal="right" vertical="center"/>
    </xf>
    <xf numFmtId="183" fontId="8" fillId="0" borderId="0" xfId="4" applyNumberFormat="1" applyFont="1" applyFill="1" applyBorder="1" applyAlignment="1">
      <alignment horizontal="right" vertical="center"/>
    </xf>
    <xf numFmtId="0" fontId="8" fillId="19" borderId="78" xfId="4" applyFont="1" applyFill="1" applyBorder="1" applyAlignment="1"/>
    <xf numFmtId="0" fontId="8" fillId="19" borderId="77" xfId="4" applyFont="1" applyFill="1" applyBorder="1" applyAlignment="1">
      <alignment horizontal="center"/>
    </xf>
    <xf numFmtId="0" fontId="8" fillId="19" borderId="21" xfId="4" applyFont="1" applyFill="1" applyBorder="1" applyAlignment="1">
      <alignment horizontal="center" vertical="center" shrinkToFit="1"/>
    </xf>
    <xf numFmtId="0" fontId="8" fillId="19" borderId="26" xfId="4" applyFont="1" applyFill="1" applyBorder="1" applyAlignment="1">
      <alignment horizontal="center"/>
    </xf>
    <xf numFmtId="0" fontId="8" fillId="19" borderId="76" xfId="4" applyFont="1" applyFill="1" applyBorder="1" applyAlignment="1"/>
    <xf numFmtId="0" fontId="8" fillId="19" borderId="75" xfId="4" applyFont="1" applyFill="1" applyBorder="1" applyAlignment="1">
      <alignment horizontal="center"/>
    </xf>
    <xf numFmtId="0" fontId="8" fillId="19" borderId="21" xfId="4" applyFont="1" applyFill="1" applyBorder="1" applyAlignment="1">
      <alignment horizontal="center" vertical="center"/>
    </xf>
    <xf numFmtId="0" fontId="8" fillId="0" borderId="0" xfId="2" applyFont="1" applyFill="1" applyBorder="1" applyAlignment="1">
      <alignment horizontal="center" vertical="center"/>
    </xf>
    <xf numFmtId="0" fontId="3" fillId="0" borderId="0" xfId="4" applyFont="1" applyBorder="1" applyAlignment="1">
      <alignment vertical="center"/>
    </xf>
    <xf numFmtId="189" fontId="8" fillId="0" borderId="0" xfId="4" applyNumberFormat="1" applyFont="1" applyFill="1" applyBorder="1" applyAlignment="1" applyProtection="1">
      <alignment horizontal="right"/>
    </xf>
    <xf numFmtId="196" fontId="8" fillId="0" borderId="0" xfId="15" applyNumberFormat="1" applyFont="1" applyBorder="1" applyAlignment="1"/>
    <xf numFmtId="10" fontId="3" fillId="0" borderId="0" xfId="4" applyNumberFormat="1" applyFont="1" applyBorder="1" applyAlignment="1">
      <alignment vertical="center"/>
    </xf>
    <xf numFmtId="0" fontId="9" fillId="0" borderId="0" xfId="2" applyFont="1" applyFill="1" applyBorder="1"/>
    <xf numFmtId="0" fontId="8" fillId="0" borderId="0" xfId="2" quotePrefix="1" applyFont="1" applyFill="1" applyBorder="1" applyAlignment="1">
      <alignment horizontal="left"/>
    </xf>
    <xf numFmtId="177" fontId="8" fillId="0" borderId="0" xfId="2" applyNumberFormat="1" applyFont="1" applyFill="1" applyBorder="1"/>
    <xf numFmtId="0" fontId="8" fillId="0" borderId="79" xfId="2" applyFont="1" applyFill="1" applyBorder="1" applyAlignment="1">
      <alignment horizontal="center"/>
    </xf>
    <xf numFmtId="0" fontId="6" fillId="0" borderId="0" xfId="4" applyFont="1" applyAlignment="1">
      <alignment vertical="center"/>
    </xf>
    <xf numFmtId="0" fontId="20" fillId="0" borderId="0" xfId="4" applyFont="1" applyBorder="1" applyAlignment="1">
      <alignment horizontal="right"/>
    </xf>
    <xf numFmtId="0" fontId="15" fillId="0" borderId="0" xfId="2" applyFont="1" applyBorder="1" applyAlignment="1">
      <alignment horizontal="center"/>
    </xf>
    <xf numFmtId="192" fontId="8" fillId="9" borderId="0" xfId="3" applyNumberFormat="1" applyFont="1" applyFill="1" applyBorder="1"/>
    <xf numFmtId="192" fontId="8" fillId="0" borderId="0" xfId="3" applyNumberFormat="1" applyFont="1" applyFill="1" applyBorder="1"/>
    <xf numFmtId="0" fontId="20" fillId="0" borderId="0" xfId="4" applyFont="1" applyBorder="1" applyAlignment="1">
      <alignment horizontal="left" vertical="center"/>
    </xf>
    <xf numFmtId="0" fontId="15" fillId="0" borderId="79" xfId="2" applyFont="1" applyBorder="1" applyAlignment="1">
      <alignment horizontal="center"/>
    </xf>
    <xf numFmtId="0" fontId="3" fillId="0" borderId="0" xfId="4" applyFont="1" applyBorder="1" applyAlignment="1">
      <alignment vertical="center" shrinkToFit="1"/>
    </xf>
    <xf numFmtId="176" fontId="3" fillId="0" borderId="0" xfId="4" applyNumberFormat="1" applyFont="1" applyBorder="1" applyAlignment="1">
      <alignment vertical="center"/>
    </xf>
    <xf numFmtId="0" fontId="3" fillId="23" borderId="52" xfId="4" applyFont="1" applyFill="1" applyBorder="1" applyAlignment="1">
      <alignment horizontal="center" vertical="center"/>
    </xf>
    <xf numFmtId="0" fontId="3" fillId="0" borderId="79" xfId="4" applyFont="1" applyBorder="1" applyAlignment="1">
      <alignment horizontal="right" vertical="center"/>
    </xf>
    <xf numFmtId="0" fontId="3" fillId="0" borderId="79" xfId="4" applyFont="1" applyBorder="1" applyAlignment="1">
      <alignment vertical="center"/>
    </xf>
    <xf numFmtId="0" fontId="3" fillId="5" borderId="0" xfId="4" applyFont="1" applyFill="1" applyAlignment="1"/>
    <xf numFmtId="181" fontId="3" fillId="0" borderId="0" xfId="4" applyNumberFormat="1" applyFont="1" applyBorder="1" applyAlignment="1">
      <alignment horizontal="center" vertical="center"/>
    </xf>
    <xf numFmtId="0" fontId="3" fillId="4" borderId="0" xfId="4" applyFont="1" applyFill="1" applyAlignment="1">
      <alignment vertical="center"/>
    </xf>
    <xf numFmtId="0" fontId="27" fillId="0" borderId="0" xfId="4" applyFont="1" applyFill="1" applyBorder="1" applyAlignment="1">
      <alignment vertical="center" textRotation="255"/>
    </xf>
    <xf numFmtId="0" fontId="3" fillId="5" borderId="0" xfId="4" applyFont="1" applyFill="1" applyAlignment="1">
      <alignment vertical="center"/>
    </xf>
    <xf numFmtId="0" fontId="14" fillId="5" borderId="0" xfId="4" applyFont="1" applyFill="1" applyAlignment="1">
      <alignment vertical="center"/>
    </xf>
    <xf numFmtId="0" fontId="3" fillId="9" borderId="0" xfId="4" applyFont="1" applyFill="1" applyAlignment="1">
      <alignment vertical="center"/>
    </xf>
    <xf numFmtId="38" fontId="3" fillId="9" borderId="0" xfId="3" applyFont="1" applyFill="1" applyBorder="1" applyAlignment="1">
      <alignment vertical="center"/>
    </xf>
    <xf numFmtId="0" fontId="14" fillId="9" borderId="0" xfId="4" applyFont="1" applyFill="1" applyAlignment="1">
      <alignment vertical="center"/>
    </xf>
    <xf numFmtId="0" fontId="3" fillId="0" borderId="0" xfId="4" applyFont="1" applyFill="1" applyAlignment="1">
      <alignment vertical="center"/>
    </xf>
    <xf numFmtId="0" fontId="14" fillId="0" borderId="0" xfId="4" applyFont="1" applyFill="1" applyBorder="1" applyAlignment="1">
      <alignment horizontal="center" vertical="center"/>
    </xf>
    <xf numFmtId="0" fontId="38" fillId="0" borderId="0" xfId="4" applyFont="1" applyFill="1" applyBorder="1" applyAlignment="1">
      <alignment horizontal="center" vertical="center"/>
    </xf>
    <xf numFmtId="0" fontId="8" fillId="23" borderId="52" xfId="2" applyFont="1" applyFill="1" applyBorder="1" applyAlignment="1">
      <alignment horizontal="left" vertical="center" shrinkToFit="1"/>
    </xf>
    <xf numFmtId="0" fontId="8" fillId="9" borderId="0" xfId="2" applyFont="1" applyFill="1" applyBorder="1" applyAlignment="1">
      <alignment vertical="center"/>
    </xf>
    <xf numFmtId="187" fontId="8" fillId="9" borderId="0" xfId="3" applyNumberFormat="1" applyFont="1" applyFill="1" applyBorder="1" applyAlignment="1">
      <alignment vertical="center"/>
    </xf>
    <xf numFmtId="187" fontId="3" fillId="0" borderId="0" xfId="4" applyNumberFormat="1" applyFont="1" applyBorder="1" applyAlignment="1">
      <alignment vertical="center"/>
    </xf>
    <xf numFmtId="187" fontId="8" fillId="0" borderId="0" xfId="3" applyNumberFormat="1" applyFont="1" applyFill="1" applyBorder="1" applyAlignment="1">
      <alignment vertical="center"/>
    </xf>
    <xf numFmtId="0" fontId="8" fillId="23" borderId="52" xfId="2" applyFont="1" applyFill="1" applyBorder="1" applyAlignment="1">
      <alignment vertical="center" shrinkToFit="1"/>
    </xf>
    <xf numFmtId="0" fontId="3" fillId="23" borderId="52" xfId="4" applyFont="1" applyFill="1" applyBorder="1" applyAlignment="1">
      <alignment vertical="center" shrinkToFit="1"/>
    </xf>
    <xf numFmtId="0" fontId="14" fillId="0" borderId="79" xfId="2" applyFont="1" applyBorder="1" applyAlignment="1">
      <alignment horizontal="center" vertical="center"/>
    </xf>
    <xf numFmtId="0" fontId="14" fillId="0" borderId="79" xfId="4" applyFont="1" applyBorder="1" applyAlignment="1">
      <alignment horizontal="center" vertical="center"/>
    </xf>
    <xf numFmtId="0" fontId="3" fillId="0" borderId="79" xfId="4" applyFont="1" applyFill="1" applyBorder="1" applyAlignment="1">
      <alignment horizontal="center" vertical="center"/>
    </xf>
    <xf numFmtId="0" fontId="3" fillId="0" borderId="80" xfId="4" applyFont="1" applyFill="1" applyBorder="1" applyAlignment="1">
      <alignment horizontal="center" vertical="center"/>
    </xf>
    <xf numFmtId="0" fontId="3" fillId="0" borderId="0" xfId="4" applyFont="1" applyFill="1" applyBorder="1" applyAlignment="1">
      <alignment vertical="center"/>
    </xf>
    <xf numFmtId="0" fontId="3" fillId="20" borderId="52" xfId="4" applyFont="1" applyFill="1" applyBorder="1" applyAlignment="1">
      <alignment horizontal="center" vertical="center"/>
    </xf>
    <xf numFmtId="0" fontId="6" fillId="0" borderId="0" xfId="4" applyFont="1" applyFill="1" applyAlignment="1">
      <alignment vertical="center"/>
    </xf>
    <xf numFmtId="0" fontId="27" fillId="0" borderId="0" xfId="2" applyFont="1" applyFill="1" applyBorder="1" applyAlignment="1">
      <alignment vertical="center" textRotation="255"/>
    </xf>
    <xf numFmtId="0" fontId="8" fillId="9" borderId="0" xfId="2" applyFont="1" applyFill="1" applyAlignment="1">
      <alignment horizontal="left" vertical="center"/>
    </xf>
    <xf numFmtId="0" fontId="16" fillId="0" borderId="0" xfId="2" applyFont="1" applyFill="1" applyAlignment="1">
      <alignment vertical="center"/>
    </xf>
    <xf numFmtId="0" fontId="14" fillId="9" borderId="0" xfId="2" applyFont="1" applyFill="1" applyAlignment="1">
      <alignment vertical="center"/>
    </xf>
    <xf numFmtId="0" fontId="8" fillId="9" borderId="0" xfId="2" applyFont="1" applyFill="1" applyAlignment="1">
      <alignment horizontal="right" vertical="center"/>
    </xf>
    <xf numFmtId="0" fontId="8" fillId="0" borderId="0" xfId="2" applyFont="1" applyFill="1" applyAlignment="1">
      <alignment horizontal="right" vertical="center"/>
    </xf>
    <xf numFmtId="0" fontId="9" fillId="0" borderId="0" xfId="2" applyFont="1" applyFill="1" applyAlignment="1">
      <alignment vertical="center"/>
    </xf>
    <xf numFmtId="176" fontId="8" fillId="0" borderId="0" xfId="2" applyNumberFormat="1" applyFont="1" applyFill="1" applyBorder="1" applyAlignment="1">
      <alignment vertical="center"/>
    </xf>
    <xf numFmtId="10" fontId="8" fillId="0" borderId="0" xfId="2" applyNumberFormat="1" applyFont="1" applyFill="1" applyBorder="1" applyAlignment="1">
      <alignment vertical="center"/>
    </xf>
    <xf numFmtId="0" fontId="8" fillId="0" borderId="82" xfId="2" applyFont="1" applyFill="1" applyBorder="1" applyAlignment="1">
      <alignment horizontal="center" vertical="center"/>
    </xf>
    <xf numFmtId="0" fontId="8" fillId="0" borderId="82" xfId="2" applyFont="1" applyFill="1" applyBorder="1" applyAlignment="1">
      <alignment vertical="center" shrinkToFit="1"/>
    </xf>
    <xf numFmtId="0" fontId="8" fillId="24" borderId="52" xfId="2" applyFont="1" applyFill="1" applyBorder="1" applyAlignment="1">
      <alignment vertical="center"/>
    </xf>
    <xf numFmtId="183" fontId="8" fillId="0" borderId="0" xfId="2" applyNumberFormat="1" applyFont="1" applyFill="1" applyBorder="1" applyAlignment="1">
      <alignment vertical="center"/>
    </xf>
    <xf numFmtId="9" fontId="3" fillId="0" borderId="0" xfId="16" applyFont="1" applyFill="1" applyBorder="1" applyAlignment="1">
      <alignment vertical="center"/>
    </xf>
    <xf numFmtId="41" fontId="8" fillId="0" borderId="0" xfId="2" applyNumberFormat="1" applyFont="1" applyFill="1" applyBorder="1" applyAlignment="1">
      <alignment vertical="center"/>
    </xf>
    <xf numFmtId="0" fontId="8" fillId="0" borderId="82" xfId="2" quotePrefix="1" applyFont="1" applyFill="1" applyBorder="1" applyAlignment="1">
      <alignment horizontal="center" vertical="center"/>
    </xf>
    <xf numFmtId="0" fontId="8" fillId="9" borderId="82" xfId="2" applyFont="1" applyFill="1" applyBorder="1" applyAlignment="1">
      <alignment horizontal="center" vertical="center"/>
    </xf>
    <xf numFmtId="0" fontId="3" fillId="0" borderId="0" xfId="15" applyFont="1">
      <alignment vertical="center"/>
    </xf>
    <xf numFmtId="0" fontId="3" fillId="0" borderId="0" xfId="15" applyFont="1" applyBorder="1" applyAlignment="1">
      <alignment vertical="center"/>
    </xf>
    <xf numFmtId="0" fontId="3" fillId="0" borderId="0" xfId="15" applyFont="1" applyAlignment="1">
      <alignment vertical="center"/>
    </xf>
    <xf numFmtId="0" fontId="3" fillId="0" borderId="0" xfId="15" applyFont="1" applyFill="1" applyBorder="1" applyAlignment="1">
      <alignment vertical="center"/>
    </xf>
    <xf numFmtId="0" fontId="3" fillId="0" borderId="0" xfId="15" applyFont="1" applyAlignment="1">
      <alignment horizontal="center" vertical="center"/>
    </xf>
    <xf numFmtId="176" fontId="6" fillId="0" borderId="0" xfId="15" applyNumberFormat="1" applyFont="1" applyFill="1" applyBorder="1" applyAlignment="1">
      <alignment horizontal="right" vertical="center"/>
    </xf>
    <xf numFmtId="0" fontId="6" fillId="0" borderId="0" xfId="15" applyFont="1">
      <alignment vertical="center"/>
    </xf>
    <xf numFmtId="184" fontId="8" fillId="0" borderId="0" xfId="2" applyNumberFormat="1" applyFont="1" applyFill="1" applyBorder="1" applyAlignment="1">
      <alignment horizontal="right"/>
    </xf>
    <xf numFmtId="184" fontId="3" fillId="0" borderId="0" xfId="15" applyNumberFormat="1" applyFont="1" applyFill="1" applyBorder="1">
      <alignment vertical="center"/>
    </xf>
    <xf numFmtId="0" fontId="8" fillId="0" borderId="83" xfId="2" applyFont="1" applyFill="1" applyBorder="1" applyAlignment="1">
      <alignment horizontal="center"/>
    </xf>
    <xf numFmtId="0" fontId="14" fillId="9" borderId="0" xfId="2" applyFont="1" applyFill="1" applyAlignment="1">
      <alignment horizontal="right"/>
    </xf>
    <xf numFmtId="0" fontId="3" fillId="9" borderId="0" xfId="15" applyFont="1" applyFill="1" applyAlignment="1">
      <alignment vertical="center"/>
    </xf>
    <xf numFmtId="0" fontId="8" fillId="9" borderId="0" xfId="15" applyFont="1" applyFill="1" applyAlignment="1">
      <alignment vertical="center"/>
    </xf>
    <xf numFmtId="0" fontId="3" fillId="9" borderId="0" xfId="15" applyFont="1" applyFill="1" applyBorder="1" applyAlignment="1">
      <alignment vertical="center"/>
    </xf>
    <xf numFmtId="0" fontId="3" fillId="0" borderId="0" xfId="15" applyFont="1" applyFill="1" applyBorder="1" applyAlignment="1">
      <alignment horizontal="right" vertical="center"/>
    </xf>
    <xf numFmtId="0" fontId="3" fillId="0" borderId="0" xfId="15" quotePrefix="1" applyFont="1" applyFill="1" applyBorder="1" applyAlignment="1">
      <alignment horizontal="right" vertical="center"/>
    </xf>
    <xf numFmtId="0" fontId="8" fillId="0" borderId="0" xfId="15" applyFont="1" applyFill="1" applyBorder="1" applyAlignment="1">
      <alignment vertical="center"/>
    </xf>
    <xf numFmtId="0" fontId="8" fillId="0" borderId="0" xfId="15" applyFont="1" applyFill="1" applyBorder="1" applyAlignment="1">
      <alignment vertical="center" wrapText="1"/>
    </xf>
    <xf numFmtId="0" fontId="3" fillId="0" borderId="83" xfId="15" applyFont="1" applyFill="1" applyBorder="1" applyAlignment="1">
      <alignment horizontal="center" vertical="center"/>
    </xf>
    <xf numFmtId="0" fontId="8" fillId="26" borderId="52" xfId="15" applyFont="1" applyFill="1" applyBorder="1" applyAlignment="1">
      <alignment vertical="center"/>
    </xf>
    <xf numFmtId="0" fontId="3" fillId="26" borderId="52" xfId="15" applyFont="1" applyFill="1" applyBorder="1" applyAlignment="1">
      <alignment vertical="center"/>
    </xf>
    <xf numFmtId="0" fontId="3" fillId="26" borderId="62" xfId="15" applyFont="1" applyFill="1" applyBorder="1" applyAlignment="1">
      <alignment vertical="center"/>
    </xf>
    <xf numFmtId="0" fontId="3" fillId="9" borderId="0" xfId="15" applyFont="1" applyFill="1" applyBorder="1" applyAlignment="1">
      <alignment horizontal="left" vertical="center"/>
    </xf>
    <xf numFmtId="0" fontId="6" fillId="0" borderId="0" xfId="15" applyFont="1" applyAlignment="1">
      <alignment vertical="center"/>
    </xf>
    <xf numFmtId="0" fontId="3" fillId="0" borderId="0" xfId="15" applyFont="1" applyFill="1" applyBorder="1" applyAlignment="1">
      <alignment horizontal="center" vertical="center"/>
    </xf>
    <xf numFmtId="0" fontId="21" fillId="0" borderId="0" xfId="15" applyFont="1">
      <alignment vertical="center"/>
    </xf>
    <xf numFmtId="0" fontId="3" fillId="0" borderId="0" xfId="15" applyFont="1" applyAlignment="1">
      <alignment horizontal="right" vertical="center"/>
    </xf>
    <xf numFmtId="0" fontId="39" fillId="0" borderId="0" xfId="15" applyFont="1" applyAlignment="1">
      <alignment horizontal="justify" vertical="center"/>
    </xf>
    <xf numFmtId="0" fontId="8" fillId="0" borderId="0" xfId="15" applyFont="1">
      <alignment vertical="center"/>
    </xf>
    <xf numFmtId="0" fontId="3" fillId="10" borderId="0" xfId="15" applyFont="1" applyFill="1" applyBorder="1" applyAlignment="1">
      <alignment vertical="center"/>
    </xf>
    <xf numFmtId="0" fontId="3" fillId="10" borderId="0" xfId="15" applyFont="1" applyFill="1" applyBorder="1" applyAlignment="1">
      <alignment horizontal="center" vertical="center"/>
    </xf>
    <xf numFmtId="0" fontId="3" fillId="0" borderId="0" xfId="15" applyFont="1" applyBorder="1">
      <alignment vertical="center"/>
    </xf>
    <xf numFmtId="0" fontId="8" fillId="10" borderId="0" xfId="15" applyFont="1" applyFill="1" applyBorder="1" applyAlignment="1">
      <alignment horizontal="center"/>
    </xf>
    <xf numFmtId="0" fontId="21" fillId="0" borderId="0" xfId="0" applyFont="1"/>
    <xf numFmtId="0" fontId="10" fillId="28" borderId="0" xfId="0" applyFont="1" applyFill="1" applyAlignment="1">
      <alignment vertical="center"/>
    </xf>
    <xf numFmtId="0" fontId="3" fillId="0" borderId="0" xfId="15" applyFont="1" applyFill="1" applyBorder="1">
      <alignment vertical="center"/>
    </xf>
    <xf numFmtId="0" fontId="21" fillId="0" borderId="0" xfId="15" applyFont="1" applyFill="1" applyBorder="1">
      <alignment vertical="center"/>
    </xf>
    <xf numFmtId="184" fontId="3" fillId="0" borderId="0" xfId="15" applyNumberFormat="1" applyFont="1" applyFill="1" applyBorder="1" applyAlignment="1"/>
    <xf numFmtId="184" fontId="3" fillId="0" borderId="0" xfId="15" applyNumberFormat="1" applyFont="1" applyFill="1" applyBorder="1" applyAlignment="1">
      <alignment horizontal="right"/>
    </xf>
    <xf numFmtId="0" fontId="3" fillId="0" borderId="84" xfId="15" applyFont="1" applyFill="1" applyBorder="1" applyAlignment="1">
      <alignment horizontal="center" vertical="center"/>
    </xf>
    <xf numFmtId="0" fontId="9" fillId="0" borderId="0" xfId="15" applyFont="1">
      <alignment vertical="center"/>
    </xf>
    <xf numFmtId="0" fontId="8" fillId="0" borderId="0" xfId="15" applyFont="1" applyFill="1" applyBorder="1" applyAlignment="1">
      <alignment horizontal="center" vertical="center"/>
    </xf>
    <xf numFmtId="0" fontId="8" fillId="0" borderId="0" xfId="15" applyFont="1" applyFill="1" applyBorder="1">
      <alignment vertical="center"/>
    </xf>
    <xf numFmtId="0" fontId="8" fillId="0" borderId="84" xfId="15" applyFont="1" applyFill="1" applyBorder="1" applyAlignment="1">
      <alignment horizontal="center" vertical="center"/>
    </xf>
    <xf numFmtId="184" fontId="3" fillId="0" borderId="0" xfId="15" applyNumberFormat="1" applyFont="1" applyFill="1" applyBorder="1" applyAlignment="1">
      <alignment vertical="center"/>
    </xf>
    <xf numFmtId="0" fontId="16" fillId="9" borderId="0" xfId="2" applyFont="1" applyFill="1" applyAlignment="1">
      <alignment vertical="center"/>
    </xf>
    <xf numFmtId="0" fontId="9" fillId="0" borderId="0" xfId="2" applyFont="1" applyFill="1" applyBorder="1" applyAlignment="1">
      <alignment vertical="center" textRotation="255"/>
    </xf>
    <xf numFmtId="0" fontId="40" fillId="0" borderId="0" xfId="2" applyFont="1" applyFill="1" applyBorder="1" applyAlignment="1">
      <alignment horizontal="center" vertical="center" textRotation="255"/>
    </xf>
    <xf numFmtId="0" fontId="8" fillId="0" borderId="86" xfId="2" applyFont="1" applyFill="1" applyBorder="1" applyAlignment="1">
      <alignment horizontal="center" vertical="center"/>
    </xf>
    <xf numFmtId="0" fontId="8" fillId="0" borderId="86" xfId="2" applyFont="1" applyFill="1" applyBorder="1" applyAlignment="1">
      <alignment horizontal="center" vertical="center" wrapText="1"/>
    </xf>
    <xf numFmtId="0" fontId="8" fillId="0" borderId="14" xfId="2" applyFont="1" applyFill="1" applyBorder="1" applyAlignment="1">
      <alignment horizontal="center" vertical="center" shrinkToFit="1"/>
    </xf>
    <xf numFmtId="0" fontId="8" fillId="0" borderId="87" xfId="2" applyFont="1" applyFill="1" applyBorder="1" applyAlignment="1">
      <alignment horizontal="center" vertical="center"/>
    </xf>
    <xf numFmtId="0" fontId="8" fillId="0" borderId="87" xfId="2" applyFont="1" applyFill="1" applyBorder="1" applyAlignment="1">
      <alignment vertical="center"/>
    </xf>
    <xf numFmtId="0" fontId="8" fillId="0" borderId="87" xfId="2" applyFont="1" applyFill="1" applyBorder="1" applyAlignment="1">
      <alignment horizontal="center" vertical="center" shrinkToFit="1"/>
    </xf>
    <xf numFmtId="0" fontId="8" fillId="0" borderId="88" xfId="2" applyFont="1" applyFill="1" applyBorder="1" applyAlignment="1">
      <alignment vertical="center"/>
    </xf>
    <xf numFmtId="0" fontId="8" fillId="0" borderId="88" xfId="2" applyFont="1" applyFill="1" applyBorder="1" applyAlignment="1">
      <alignment horizontal="center" vertical="center"/>
    </xf>
    <xf numFmtId="0" fontId="8" fillId="0" borderId="85" xfId="2" applyFont="1" applyFill="1" applyBorder="1" applyAlignment="1">
      <alignment horizontal="center" vertical="center"/>
    </xf>
    <xf numFmtId="176" fontId="8" fillId="0" borderId="0" xfId="2" applyNumberFormat="1" applyFont="1" applyFill="1" applyBorder="1" applyAlignment="1">
      <alignment horizontal="right" vertical="center"/>
    </xf>
    <xf numFmtId="0" fontId="8" fillId="27" borderId="52" xfId="2" applyFont="1" applyFill="1" applyBorder="1" applyAlignment="1">
      <alignment vertical="center"/>
    </xf>
    <xf numFmtId="0" fontId="8" fillId="0" borderId="85" xfId="2" quotePrefix="1" applyFont="1" applyFill="1" applyBorder="1" applyAlignment="1">
      <alignment horizontal="center" vertical="center"/>
    </xf>
    <xf numFmtId="9" fontId="3" fillId="0" borderId="0" xfId="17" applyFont="1" applyFill="1" applyBorder="1" applyAlignment="1">
      <alignment horizontal="right" vertical="center"/>
    </xf>
    <xf numFmtId="0" fontId="3" fillId="0" borderId="0" xfId="15" applyFont="1" applyFill="1" applyAlignment="1">
      <alignment vertical="center"/>
    </xf>
    <xf numFmtId="41" fontId="3" fillId="0" borderId="0" xfId="15" applyNumberFormat="1" applyFont="1" applyFill="1" applyBorder="1" applyAlignment="1">
      <alignment horizontal="right" vertical="center" wrapText="1"/>
    </xf>
    <xf numFmtId="0" fontId="8" fillId="0" borderId="0" xfId="15" applyFont="1" applyFill="1" applyAlignment="1">
      <alignment vertical="center"/>
    </xf>
    <xf numFmtId="49" fontId="3" fillId="0" borderId="0" xfId="15" applyNumberFormat="1" applyFont="1" applyFill="1" applyBorder="1" applyAlignment="1">
      <alignment horizontal="left" vertical="center"/>
    </xf>
    <xf numFmtId="37" fontId="3" fillId="0" borderId="0" xfId="15" applyNumberFormat="1" applyFont="1" applyFill="1" applyBorder="1" applyAlignment="1">
      <alignment horizontal="right" vertical="center"/>
    </xf>
    <xf numFmtId="37" fontId="3" fillId="0" borderId="0" xfId="15" applyNumberFormat="1" applyFont="1" applyFill="1" applyAlignment="1">
      <alignment vertical="center"/>
    </xf>
    <xf numFmtId="0" fontId="9" fillId="0" borderId="0" xfId="15" applyFont="1" applyFill="1" applyAlignment="1">
      <alignment vertical="center"/>
    </xf>
    <xf numFmtId="181" fontId="3" fillId="0" borderId="0" xfId="15" applyNumberFormat="1" applyFont="1" applyFill="1" applyBorder="1" applyAlignment="1">
      <alignment vertical="center"/>
    </xf>
    <xf numFmtId="195" fontId="3" fillId="0" borderId="0" xfId="15" applyNumberFormat="1" applyFont="1" applyFill="1" applyBorder="1" applyAlignment="1">
      <alignment vertical="center"/>
    </xf>
    <xf numFmtId="0" fontId="6" fillId="0" borderId="0" xfId="15" applyFont="1" applyFill="1" applyAlignment="1">
      <alignment vertical="center"/>
    </xf>
    <xf numFmtId="189" fontId="8" fillId="0" borderId="0" xfId="15" applyNumberFormat="1" applyFont="1" applyFill="1" applyBorder="1" applyAlignment="1" applyProtection="1">
      <alignment horizontal="right" vertical="center"/>
    </xf>
    <xf numFmtId="189" fontId="8" fillId="0" borderId="0" xfId="15" applyNumberFormat="1" applyFont="1" applyFill="1" applyBorder="1" applyAlignment="1" applyProtection="1">
      <alignment horizontal="right" vertical="center"/>
      <protection locked="0"/>
    </xf>
    <xf numFmtId="38" fontId="8" fillId="0" borderId="0" xfId="2" applyNumberFormat="1" applyFont="1" applyFill="1" applyBorder="1" applyAlignment="1">
      <alignment vertical="center"/>
    </xf>
    <xf numFmtId="183" fontId="8" fillId="0" borderId="0" xfId="17" applyNumberFormat="1" applyFont="1" applyFill="1" applyBorder="1" applyAlignment="1">
      <alignment vertical="center"/>
    </xf>
    <xf numFmtId="38" fontId="8" fillId="0" borderId="0" xfId="3" applyFont="1" applyFill="1" applyBorder="1" applyAlignment="1">
      <alignment vertical="center"/>
    </xf>
    <xf numFmtId="0" fontId="8" fillId="0" borderId="89" xfId="2" applyFont="1" applyFill="1" applyBorder="1" applyAlignment="1">
      <alignment horizontal="center" vertical="center"/>
    </xf>
    <xf numFmtId="41" fontId="3" fillId="0" borderId="0" xfId="15" applyNumberFormat="1" applyFont="1" applyFill="1" applyBorder="1" applyAlignment="1">
      <alignment horizontal="right" vertical="center"/>
    </xf>
    <xf numFmtId="41" fontId="3" fillId="0" borderId="0" xfId="15" applyNumberFormat="1" applyFont="1" applyFill="1" applyBorder="1" applyAlignment="1">
      <alignment vertical="center"/>
    </xf>
    <xf numFmtId="181" fontId="8" fillId="0" borderId="0" xfId="15" applyNumberFormat="1" applyFont="1" applyFill="1" applyBorder="1" applyAlignment="1">
      <alignment vertical="center"/>
    </xf>
    <xf numFmtId="195" fontId="8" fillId="0" borderId="0" xfId="15" applyNumberFormat="1" applyFont="1" applyFill="1" applyBorder="1" applyAlignment="1">
      <alignment vertical="center"/>
    </xf>
    <xf numFmtId="41" fontId="8" fillId="0" borderId="0" xfId="15" applyNumberFormat="1" applyFont="1" applyFill="1" applyBorder="1" applyAlignment="1">
      <alignment vertical="center"/>
    </xf>
    <xf numFmtId="9" fontId="8" fillId="0" borderId="0" xfId="17" applyFont="1" applyFill="1" applyBorder="1" applyAlignment="1">
      <alignment vertical="center"/>
    </xf>
    <xf numFmtId="0" fontId="3" fillId="0" borderId="89" xfId="15" applyFont="1" applyFill="1" applyBorder="1" applyAlignment="1">
      <alignment horizontal="center" vertical="center"/>
    </xf>
    <xf numFmtId="0" fontId="8" fillId="0" borderId="0" xfId="2" applyFont="1" applyBorder="1" applyAlignment="1">
      <alignment vertical="center"/>
    </xf>
    <xf numFmtId="0" fontId="8" fillId="9" borderId="0" xfId="2" applyFont="1" applyFill="1" applyBorder="1" applyAlignment="1">
      <alignment horizontal="center" vertical="center"/>
    </xf>
    <xf numFmtId="0" fontId="15" fillId="9" borderId="0" xfId="2" applyFont="1" applyFill="1"/>
    <xf numFmtId="0" fontId="14" fillId="9" borderId="0" xfId="2" applyFont="1" applyFill="1" applyAlignment="1"/>
    <xf numFmtId="0" fontId="14" fillId="0" borderId="0" xfId="2" applyFont="1" applyFill="1"/>
    <xf numFmtId="0" fontId="14" fillId="9" borderId="0" xfId="2" applyFont="1" applyFill="1" applyBorder="1" applyAlignment="1">
      <alignment wrapText="1"/>
    </xf>
    <xf numFmtId="0" fontId="6" fillId="0" borderId="0" xfId="15" applyFont="1" applyFill="1" applyBorder="1" applyAlignment="1">
      <alignment vertical="center"/>
    </xf>
    <xf numFmtId="0" fontId="3" fillId="0" borderId="0" xfId="15" applyFont="1" applyFill="1" applyBorder="1" applyAlignment="1">
      <alignment vertical="center" wrapText="1"/>
    </xf>
    <xf numFmtId="0" fontId="14" fillId="4" borderId="0" xfId="2" applyFont="1" applyFill="1" applyAlignment="1">
      <alignment horizontal="left" vertical="center"/>
    </xf>
    <xf numFmtId="0" fontId="14" fillId="9" borderId="0" xfId="2" applyFont="1" applyFill="1" applyBorder="1" applyAlignment="1"/>
    <xf numFmtId="0" fontId="14" fillId="9" borderId="0" xfId="2" applyFont="1" applyFill="1" applyBorder="1" applyAlignment="1">
      <alignment horizontal="right"/>
    </xf>
    <xf numFmtId="192" fontId="20" fillId="9" borderId="0" xfId="3" applyNumberFormat="1" applyFont="1" applyFill="1" applyBorder="1"/>
    <xf numFmtId="0" fontId="42" fillId="9" borderId="0" xfId="2" applyFont="1" applyFill="1" applyAlignment="1">
      <alignment horizontal="left"/>
    </xf>
    <xf numFmtId="38" fontId="14" fillId="9" borderId="0" xfId="3" quotePrefix="1" applyFont="1" applyFill="1" applyBorder="1" applyAlignment="1">
      <alignment horizontal="right"/>
    </xf>
    <xf numFmtId="198" fontId="14" fillId="9" borderId="0" xfId="3" quotePrefix="1" applyNumberFormat="1" applyFont="1" applyFill="1" applyBorder="1" applyAlignment="1">
      <alignment horizontal="right"/>
    </xf>
    <xf numFmtId="0" fontId="14" fillId="0" borderId="0" xfId="2" applyFont="1" applyAlignment="1"/>
    <xf numFmtId="198" fontId="20" fillId="9" borderId="0" xfId="3" quotePrefix="1" applyNumberFormat="1" applyFont="1" applyFill="1" applyBorder="1" applyAlignment="1">
      <alignment horizontal="right"/>
    </xf>
    <xf numFmtId="0" fontId="42" fillId="9" borderId="0" xfId="2" applyFont="1" applyFill="1" applyBorder="1"/>
    <xf numFmtId="0" fontId="14" fillId="9" borderId="0" xfId="2" applyFont="1" applyFill="1" applyBorder="1" applyAlignment="1">
      <alignment shrinkToFit="1"/>
    </xf>
    <xf numFmtId="199" fontId="20" fillId="9" borderId="0" xfId="3" applyNumberFormat="1" applyFont="1" applyFill="1" applyBorder="1"/>
    <xf numFmtId="0" fontId="14" fillId="4" borderId="0" xfId="2" applyFont="1" applyFill="1"/>
    <xf numFmtId="38" fontId="20" fillId="9" borderId="0" xfId="3" applyFont="1" applyFill="1" applyBorder="1"/>
    <xf numFmtId="38" fontId="20" fillId="9" borderId="0" xfId="3" applyFont="1" applyFill="1" applyBorder="1" applyAlignment="1"/>
    <xf numFmtId="0" fontId="27" fillId="9" borderId="0" xfId="2" applyFont="1" applyFill="1" applyBorder="1"/>
    <xf numFmtId="0" fontId="14" fillId="9" borderId="0" xfId="2" applyFont="1" applyFill="1" applyBorder="1" applyAlignment="1">
      <alignment horizontal="center" vertical="center"/>
    </xf>
    <xf numFmtId="0" fontId="14" fillId="0" borderId="0" xfId="2" applyFont="1" applyFill="1" applyBorder="1" applyAlignment="1">
      <alignment vertical="center"/>
    </xf>
    <xf numFmtId="184" fontId="14" fillId="0" borderId="0" xfId="2" applyNumberFormat="1" applyFont="1" applyFill="1" applyBorder="1" applyAlignment="1">
      <alignment vertical="center"/>
    </xf>
    <xf numFmtId="0" fontId="14" fillId="0" borderId="0" xfId="2" applyFont="1" applyFill="1" applyBorder="1" applyAlignment="1">
      <alignment horizontal="right" vertical="center"/>
    </xf>
    <xf numFmtId="181" fontId="14" fillId="0" borderId="0" xfId="2" applyNumberFormat="1" applyFont="1" applyFill="1" applyBorder="1" applyAlignment="1">
      <alignment vertical="center"/>
    </xf>
    <xf numFmtId="184" fontId="14" fillId="0" borderId="0" xfId="2" applyNumberFormat="1" applyFont="1" applyFill="1" applyBorder="1" applyAlignment="1">
      <alignment horizontal="right" vertical="center"/>
    </xf>
    <xf numFmtId="38" fontId="20" fillId="0" borderId="0" xfId="3" applyFont="1" applyFill="1" applyBorder="1" applyAlignment="1">
      <alignment vertical="center"/>
    </xf>
    <xf numFmtId="38" fontId="14" fillId="0" borderId="0" xfId="2" applyNumberFormat="1" applyFont="1" applyFill="1" applyBorder="1" applyAlignment="1">
      <alignment vertical="center"/>
    </xf>
    <xf numFmtId="192" fontId="14" fillId="0" borderId="0" xfId="2" applyNumberFormat="1" applyFont="1" applyFill="1" applyBorder="1" applyAlignment="1">
      <alignment vertical="center"/>
    </xf>
    <xf numFmtId="176" fontId="14" fillId="0" borderId="0" xfId="2" applyNumberFormat="1" applyFont="1" applyFill="1" applyBorder="1" applyAlignment="1">
      <alignment vertical="center"/>
    </xf>
    <xf numFmtId="179" fontId="14" fillId="0" borderId="0" xfId="2" applyNumberFormat="1" applyFont="1" applyFill="1" applyBorder="1" applyAlignment="1">
      <alignment vertical="center"/>
    </xf>
    <xf numFmtId="0" fontId="14" fillId="0" borderId="89" xfId="2" applyFont="1" applyFill="1" applyBorder="1" applyAlignment="1">
      <alignment horizontal="center" vertical="center"/>
    </xf>
    <xf numFmtId="0" fontId="14" fillId="0" borderId="90" xfId="2" applyFont="1" applyFill="1" applyBorder="1" applyAlignment="1">
      <alignment horizontal="center" vertical="center"/>
    </xf>
    <xf numFmtId="0" fontId="3" fillId="0" borderId="0" xfId="4" applyFont="1" applyFill="1" applyBorder="1" applyAlignment="1">
      <alignment horizontal="left" vertical="center" wrapText="1"/>
    </xf>
    <xf numFmtId="0" fontId="3" fillId="0" borderId="0" xfId="4" applyFont="1" applyFill="1" applyBorder="1" applyAlignment="1">
      <alignment horizontal="left" vertical="center"/>
    </xf>
    <xf numFmtId="0" fontId="14" fillId="9" borderId="0" xfId="2" applyFont="1" applyFill="1" applyBorder="1" applyAlignment="1">
      <alignment horizontal="center"/>
    </xf>
    <xf numFmtId="3" fontId="14" fillId="9" borderId="0" xfId="2" applyNumberFormat="1" applyFont="1" applyFill="1" applyBorder="1" applyAlignment="1">
      <alignment horizontal="center"/>
    </xf>
    <xf numFmtId="0" fontId="14" fillId="32" borderId="52" xfId="2" applyFont="1" applyFill="1" applyBorder="1" applyAlignment="1">
      <alignment horizontal="left" vertical="center"/>
    </xf>
    <xf numFmtId="0" fontId="14" fillId="9" borderId="52" xfId="2" applyFont="1" applyFill="1" applyBorder="1"/>
    <xf numFmtId="0" fontId="14" fillId="9" borderId="52" xfId="2" applyFont="1" applyFill="1" applyBorder="1" applyAlignment="1"/>
    <xf numFmtId="0" fontId="14" fillId="32" borderId="55" xfId="2" applyFont="1" applyFill="1" applyBorder="1" applyAlignment="1">
      <alignment horizontal="left" vertical="center"/>
    </xf>
    <xf numFmtId="0" fontId="14" fillId="9" borderId="89" xfId="2" applyFont="1" applyFill="1" applyBorder="1" applyAlignment="1">
      <alignment horizontal="center" vertical="center"/>
    </xf>
    <xf numFmtId="0" fontId="14" fillId="9" borderId="0" xfId="2" quotePrefix="1" applyFont="1" applyFill="1"/>
    <xf numFmtId="0" fontId="14" fillId="9" borderId="89" xfId="2" applyFont="1" applyFill="1" applyBorder="1" applyAlignment="1">
      <alignment horizontal="center"/>
    </xf>
    <xf numFmtId="0" fontId="14" fillId="0" borderId="89" xfId="2" quotePrefix="1" applyFont="1" applyFill="1" applyBorder="1" applyAlignment="1">
      <alignment horizontal="center" vertical="center"/>
    </xf>
    <xf numFmtId="0" fontId="35" fillId="0" borderId="0" xfId="4" applyFont="1" applyAlignment="1">
      <alignment vertical="center"/>
    </xf>
    <xf numFmtId="0" fontId="9" fillId="9" borderId="0" xfId="2" applyFont="1" applyFill="1" applyBorder="1" applyAlignment="1">
      <alignment vertical="center"/>
    </xf>
    <xf numFmtId="0" fontId="8" fillId="9" borderId="0" xfId="2" quotePrefix="1" applyFont="1" applyFill="1" applyBorder="1" applyAlignment="1">
      <alignment vertical="center"/>
    </xf>
    <xf numFmtId="184" fontId="8" fillId="9" borderId="0" xfId="2" applyNumberFormat="1" applyFont="1" applyFill="1" applyBorder="1" applyAlignment="1">
      <alignment vertical="center"/>
    </xf>
    <xf numFmtId="177" fontId="8" fillId="9" borderId="0" xfId="2" applyNumberFormat="1" applyFont="1" applyFill="1" applyBorder="1" applyAlignment="1">
      <alignment vertical="center"/>
    </xf>
    <xf numFmtId="0" fontId="8" fillId="9" borderId="0" xfId="2" quotePrefix="1" applyFont="1" applyFill="1" applyBorder="1" applyAlignment="1">
      <alignment horizontal="right" vertical="center"/>
    </xf>
    <xf numFmtId="0" fontId="8" fillId="9" borderId="0" xfId="2" applyFont="1" applyFill="1" applyBorder="1" applyAlignment="1">
      <alignment horizontal="right" vertical="center"/>
    </xf>
    <xf numFmtId="0" fontId="8" fillId="9" borderId="0" xfId="2" applyFont="1" applyFill="1" applyBorder="1" applyAlignment="1">
      <alignment horizontal="left" vertical="center" wrapText="1"/>
    </xf>
    <xf numFmtId="0" fontId="8" fillId="9" borderId="0" xfId="2" applyFont="1" applyFill="1" applyBorder="1" applyAlignment="1">
      <alignment vertical="center" wrapText="1"/>
    </xf>
    <xf numFmtId="0" fontId="8" fillId="9" borderId="95" xfId="2" applyFont="1" applyFill="1" applyBorder="1" applyAlignment="1">
      <alignment horizontal="center" vertical="center"/>
    </xf>
    <xf numFmtId="0" fontId="8" fillId="34" borderId="56" xfId="2" applyFont="1" applyFill="1" applyBorder="1" applyAlignment="1">
      <alignment vertical="center"/>
    </xf>
    <xf numFmtId="0" fontId="8" fillId="34" borderId="52" xfId="2" applyFont="1" applyFill="1" applyBorder="1" applyAlignment="1">
      <alignment vertical="center"/>
    </xf>
    <xf numFmtId="0" fontId="8" fillId="9" borderId="0" xfId="2" applyFont="1" applyFill="1" applyBorder="1" applyAlignment="1">
      <alignment horizontal="left" vertical="center"/>
    </xf>
    <xf numFmtId="176" fontId="8" fillId="0" borderId="0" xfId="2" applyNumberFormat="1" applyFont="1" applyBorder="1" applyAlignment="1">
      <alignment vertical="center"/>
    </xf>
    <xf numFmtId="0" fontId="8" fillId="0" borderId="95" xfId="2" applyFont="1" applyBorder="1" applyAlignment="1">
      <alignment horizontal="center" vertical="center"/>
    </xf>
    <xf numFmtId="0" fontId="9" fillId="4" borderId="0" xfId="2" applyFont="1" applyFill="1" applyAlignment="1">
      <alignment vertical="center"/>
    </xf>
    <xf numFmtId="0" fontId="8" fillId="4" borderId="0" xfId="2" applyFont="1" applyFill="1" applyAlignment="1">
      <alignment vertical="center"/>
    </xf>
    <xf numFmtId="0" fontId="8" fillId="4" borderId="0" xfId="2" quotePrefix="1" applyFont="1" applyFill="1" applyBorder="1" applyAlignment="1">
      <alignment vertical="center"/>
    </xf>
    <xf numFmtId="0" fontId="8" fillId="4" borderId="0" xfId="2" applyFont="1" applyFill="1" applyBorder="1" applyAlignment="1">
      <alignment vertical="center"/>
    </xf>
    <xf numFmtId="0" fontId="8" fillId="4" borderId="0" xfId="2" applyFont="1" applyFill="1" applyBorder="1" applyAlignment="1">
      <alignment horizontal="right" vertical="center"/>
    </xf>
    <xf numFmtId="0" fontId="8" fillId="4" borderId="0" xfId="2" applyFont="1" applyFill="1" applyBorder="1" applyAlignment="1">
      <alignment horizontal="center" vertical="center"/>
    </xf>
    <xf numFmtId="0" fontId="15" fillId="34" borderId="52" xfId="2" applyFont="1" applyFill="1" applyBorder="1" applyAlignment="1">
      <alignment vertical="center"/>
    </xf>
    <xf numFmtId="0" fontId="8" fillId="4" borderId="0" xfId="2" quotePrefix="1" applyFont="1" applyFill="1" applyBorder="1" applyAlignment="1">
      <alignment horizontal="left" vertical="center"/>
    </xf>
    <xf numFmtId="0" fontId="8" fillId="4" borderId="0" xfId="2" applyFont="1" applyFill="1" applyBorder="1" applyAlignment="1">
      <alignment horizontal="left" vertical="center"/>
    </xf>
    <xf numFmtId="3" fontId="8" fillId="9" borderId="0" xfId="2" applyNumberFormat="1" applyFont="1" applyFill="1" applyBorder="1" applyAlignment="1">
      <alignment vertical="center"/>
    </xf>
    <xf numFmtId="0" fontId="8" fillId="4" borderId="95" xfId="2" applyFont="1" applyFill="1" applyBorder="1" applyAlignment="1">
      <alignment horizontal="center" vertical="center"/>
    </xf>
    <xf numFmtId="55" fontId="3" fillId="0" borderId="0" xfId="15" applyNumberFormat="1" applyFont="1" applyAlignment="1">
      <alignment horizontal="left" vertical="center"/>
    </xf>
    <xf numFmtId="0" fontId="6" fillId="0" borderId="0" xfId="0" applyFont="1" applyAlignment="1">
      <alignment horizontal="left"/>
    </xf>
    <xf numFmtId="0" fontId="9" fillId="0" borderId="3" xfId="0" applyFont="1" applyFill="1" applyBorder="1" applyAlignment="1">
      <alignment horizontal="left" vertical="center"/>
    </xf>
    <xf numFmtId="0" fontId="8" fillId="0" borderId="0" xfId="0" applyFont="1" applyFill="1" applyBorder="1" applyAlignment="1">
      <alignment horizontal="left" vertical="center"/>
    </xf>
    <xf numFmtId="0" fontId="3" fillId="0" borderId="0" xfId="0" applyFont="1" applyAlignment="1">
      <alignment horizontal="left"/>
    </xf>
    <xf numFmtId="0" fontId="8" fillId="0" borderId="0" xfId="0" applyFont="1" applyFill="1" applyBorder="1" applyAlignment="1">
      <alignment horizontal="right" vertical="center"/>
    </xf>
    <xf numFmtId="180" fontId="8" fillId="0" borderId="0"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57" fontId="8"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41" fontId="8" fillId="0" borderId="0" xfId="0" applyNumberFormat="1" applyFont="1" applyFill="1" applyBorder="1" applyAlignment="1">
      <alignment horizontal="right" vertical="center"/>
    </xf>
    <xf numFmtId="194" fontId="8" fillId="0" borderId="0" xfId="0" applyNumberFormat="1" applyFont="1" applyFill="1" applyBorder="1" applyAlignment="1">
      <alignment horizontal="right" vertical="center"/>
    </xf>
    <xf numFmtId="195" fontId="8" fillId="0" borderId="0" xfId="0" applyNumberFormat="1" applyFont="1" applyFill="1" applyBorder="1" applyAlignment="1">
      <alignment horizontal="right" vertical="center"/>
    </xf>
    <xf numFmtId="181" fontId="8" fillId="0" borderId="0" xfId="0" applyNumberFormat="1" applyFont="1" applyFill="1" applyBorder="1" applyAlignment="1">
      <alignment horizontal="right" vertical="center"/>
    </xf>
    <xf numFmtId="0" fontId="8" fillId="0" borderId="59" xfId="2" applyFont="1" applyBorder="1" applyAlignment="1">
      <alignment horizontal="center" vertical="center"/>
    </xf>
    <xf numFmtId="0" fontId="8" fillId="0" borderId="59" xfId="2" applyFont="1" applyBorder="1" applyAlignment="1">
      <alignment horizontal="center" vertical="center" wrapText="1"/>
    </xf>
    <xf numFmtId="0" fontId="8" fillId="9" borderId="0" xfId="2" applyFont="1" applyFill="1" applyBorder="1" applyAlignment="1">
      <alignment horizontal="center" vertical="center"/>
    </xf>
    <xf numFmtId="0" fontId="3" fillId="36" borderId="52" xfId="4" applyFont="1" applyFill="1" applyBorder="1" applyAlignment="1">
      <alignment horizontal="center" vertical="center"/>
    </xf>
    <xf numFmtId="0" fontId="6" fillId="0" borderId="41" xfId="4" applyFont="1" applyFill="1" applyBorder="1" applyAlignment="1">
      <alignment horizontal="center" vertical="center"/>
    </xf>
    <xf numFmtId="0" fontId="6" fillId="0" borderId="44" xfId="4" applyFont="1" applyFill="1" applyBorder="1" applyAlignment="1">
      <alignment horizontal="center" vertical="center"/>
    </xf>
    <xf numFmtId="38" fontId="3" fillId="0" borderId="22" xfId="5" applyFont="1" applyFill="1" applyBorder="1" applyAlignment="1">
      <alignment horizontal="right" vertical="center"/>
    </xf>
    <xf numFmtId="183" fontId="3" fillId="0" borderId="22" xfId="5" applyNumberFormat="1" applyFont="1" applyFill="1" applyBorder="1" applyAlignment="1">
      <alignment horizontal="right" vertical="center"/>
    </xf>
    <xf numFmtId="183" fontId="3" fillId="10" borderId="14" xfId="5" applyNumberFormat="1" applyFont="1" applyFill="1" applyBorder="1" applyAlignment="1">
      <alignment horizontal="right" vertical="center"/>
    </xf>
    <xf numFmtId="183" fontId="3" fillId="0" borderId="14" xfId="5" applyNumberFormat="1" applyFont="1" applyFill="1" applyBorder="1" applyAlignment="1">
      <alignment horizontal="right" vertical="center"/>
    </xf>
    <xf numFmtId="0" fontId="3" fillId="8" borderId="52" xfId="4" applyFont="1" applyFill="1" applyBorder="1" applyAlignment="1">
      <alignment horizontal="right" vertical="center"/>
    </xf>
    <xf numFmtId="0" fontId="8" fillId="13" borderId="52" xfId="2" applyFont="1" applyFill="1" applyBorder="1" applyAlignment="1">
      <alignment horizontal="left" vertical="center"/>
    </xf>
    <xf numFmtId="0" fontId="3" fillId="13" borderId="52" xfId="11" applyFont="1" applyFill="1" applyBorder="1" applyAlignment="1">
      <alignment horizontal="left" vertical="center"/>
    </xf>
    <xf numFmtId="0" fontId="14" fillId="13" borderId="52" xfId="2" applyFont="1" applyFill="1" applyBorder="1" applyAlignment="1">
      <alignment horizontal="left" vertical="center"/>
    </xf>
    <xf numFmtId="0" fontId="8" fillId="35" borderId="52" xfId="2" applyFont="1" applyFill="1" applyBorder="1" applyAlignment="1">
      <alignment horizontal="left" vertical="center"/>
    </xf>
    <xf numFmtId="0" fontId="8" fillId="13" borderId="52" xfId="0" applyFont="1" applyFill="1" applyBorder="1" applyAlignment="1">
      <alignment horizontal="left" vertical="center"/>
    </xf>
    <xf numFmtId="0" fontId="8" fillId="8" borderId="52" xfId="4" applyFont="1" applyFill="1" applyBorder="1" applyAlignment="1">
      <alignment horizontal="left" vertical="center"/>
    </xf>
    <xf numFmtId="0" fontId="20" fillId="13" borderId="52" xfId="0" applyFont="1" applyFill="1" applyBorder="1" applyAlignment="1">
      <alignment horizontal="left"/>
    </xf>
    <xf numFmtId="0" fontId="14" fillId="13" borderId="52" xfId="0" applyFont="1" applyFill="1" applyBorder="1" applyAlignment="1">
      <alignment horizontal="left"/>
    </xf>
    <xf numFmtId="0" fontId="27" fillId="13" borderId="52" xfId="0" applyFont="1" applyFill="1" applyBorder="1" applyAlignment="1">
      <alignment horizontal="left"/>
    </xf>
    <xf numFmtId="0" fontId="3" fillId="13" borderId="52" xfId="7" applyFont="1" applyFill="1" applyBorder="1" applyAlignment="1">
      <alignment horizontal="left" vertical="center"/>
    </xf>
    <xf numFmtId="0" fontId="20" fillId="16" borderId="52" xfId="4" applyFont="1" applyFill="1" applyBorder="1" applyAlignment="1">
      <alignment horizontal="left" vertical="center"/>
    </xf>
    <xf numFmtId="0" fontId="20" fillId="16" borderId="56" xfId="4" applyFont="1" applyFill="1" applyBorder="1" applyAlignment="1">
      <alignment horizontal="left" vertical="center"/>
    </xf>
    <xf numFmtId="0" fontId="20" fillId="16" borderId="57" xfId="4" applyFont="1" applyFill="1" applyBorder="1" applyAlignment="1">
      <alignment horizontal="left" vertical="center"/>
    </xf>
    <xf numFmtId="0" fontId="3" fillId="16" borderId="52" xfId="4" applyFont="1" applyFill="1" applyBorder="1" applyAlignment="1">
      <alignment horizontal="left" vertical="center"/>
    </xf>
    <xf numFmtId="0" fontId="8" fillId="18" borderId="52" xfId="14" applyFont="1" applyFill="1" applyBorder="1" applyAlignment="1">
      <alignment horizontal="left" vertical="center"/>
    </xf>
    <xf numFmtId="0" fontId="3" fillId="18" borderId="52" xfId="4" applyFont="1" applyFill="1" applyBorder="1" applyAlignment="1">
      <alignment horizontal="left" vertical="center"/>
    </xf>
    <xf numFmtId="0" fontId="3" fillId="18" borderId="56" xfId="4" applyFont="1" applyFill="1" applyBorder="1" applyAlignment="1">
      <alignment horizontal="left" vertical="center"/>
    </xf>
    <xf numFmtId="0" fontId="3" fillId="18" borderId="57" xfId="4" applyFont="1" applyFill="1" applyBorder="1" applyAlignment="1">
      <alignment horizontal="left" vertical="center"/>
    </xf>
    <xf numFmtId="0" fontId="8" fillId="23" borderId="52" xfId="2" quotePrefix="1" applyFont="1" applyFill="1" applyBorder="1" applyAlignment="1">
      <alignment horizontal="left"/>
    </xf>
    <xf numFmtId="0" fontId="3" fillId="30" borderId="52" xfId="15" applyFont="1" applyFill="1" applyBorder="1" applyAlignment="1">
      <alignment horizontal="left" vertical="center"/>
    </xf>
    <xf numFmtId="0" fontId="8" fillId="30" borderId="52" xfId="15" applyFont="1" applyFill="1" applyBorder="1" applyAlignment="1">
      <alignment horizontal="left"/>
    </xf>
    <xf numFmtId="0" fontId="8" fillId="27" borderId="52" xfId="2" applyFont="1" applyFill="1" applyBorder="1" applyAlignment="1">
      <alignment horizontal="left" vertical="center"/>
    </xf>
    <xf numFmtId="0" fontId="3" fillId="32" borderId="52" xfId="15" applyFont="1" applyFill="1" applyBorder="1" applyAlignment="1">
      <alignment horizontal="left" vertical="center"/>
    </xf>
    <xf numFmtId="0" fontId="8" fillId="32" borderId="52" xfId="15" applyFont="1" applyFill="1" applyBorder="1" applyAlignment="1">
      <alignment horizontal="left" vertical="center"/>
    </xf>
    <xf numFmtId="0" fontId="14" fillId="0" borderId="96" xfId="2" quotePrefix="1" applyFont="1" applyFill="1" applyBorder="1" applyAlignment="1">
      <alignment horizontal="center" vertical="center"/>
    </xf>
    <xf numFmtId="0" fontId="14" fillId="0" borderId="0" xfId="2" quotePrefix="1" applyFont="1" applyFill="1" applyBorder="1" applyAlignment="1">
      <alignment horizontal="center" vertical="center"/>
    </xf>
    <xf numFmtId="3" fontId="3" fillId="0" borderId="40" xfId="4" applyNumberFormat="1" applyFont="1" applyFill="1" applyBorder="1" applyAlignment="1">
      <alignment horizontal="left" vertical="center" wrapText="1"/>
    </xf>
    <xf numFmtId="3" fontId="3" fillId="0" borderId="22" xfId="4" applyNumberFormat="1" applyFont="1" applyFill="1" applyBorder="1" applyAlignment="1">
      <alignment horizontal="left" vertical="center" wrapText="1"/>
    </xf>
    <xf numFmtId="191" fontId="3" fillId="0" borderId="0" xfId="13" applyNumberFormat="1" applyFont="1" applyFill="1" applyBorder="1" applyAlignment="1">
      <alignment horizontal="right" vertical="center"/>
    </xf>
    <xf numFmtId="183" fontId="8" fillId="0" borderId="0" xfId="2" applyNumberFormat="1" applyFont="1" applyBorder="1" applyAlignment="1">
      <alignment horizontal="right" vertical="center"/>
    </xf>
    <xf numFmtId="183" fontId="8" fillId="0" borderId="0" xfId="2" applyNumberFormat="1" applyFont="1" applyFill="1" applyBorder="1" applyAlignment="1">
      <alignment horizontal="right" vertical="center"/>
    </xf>
    <xf numFmtId="179" fontId="8" fillId="0" borderId="0" xfId="2" applyNumberFormat="1" applyFont="1" applyBorder="1" applyAlignment="1">
      <alignment horizontal="right" vertical="center"/>
    </xf>
    <xf numFmtId="0" fontId="8" fillId="0" borderId="0" xfId="2" applyFont="1" applyBorder="1" applyAlignment="1">
      <alignment horizontal="right" vertical="center"/>
    </xf>
    <xf numFmtId="184" fontId="8" fillId="0" borderId="0" xfId="2" applyNumberFormat="1" applyFont="1" applyBorder="1" applyAlignment="1">
      <alignment horizontal="right" vertical="center"/>
    </xf>
    <xf numFmtId="3" fontId="8" fillId="0" borderId="0" xfId="2" applyNumberFormat="1" applyFont="1" applyBorder="1" applyAlignment="1">
      <alignment horizontal="right" vertical="center"/>
    </xf>
    <xf numFmtId="38" fontId="3" fillId="0" borderId="0" xfId="3" applyFont="1" applyBorder="1" applyAlignment="1">
      <alignment horizontal="right" vertical="center"/>
    </xf>
    <xf numFmtId="38" fontId="3" fillId="9" borderId="0" xfId="3" applyFont="1" applyFill="1" applyBorder="1" applyAlignment="1">
      <alignment horizontal="right" vertical="center"/>
    </xf>
    <xf numFmtId="38" fontId="8" fillId="4" borderId="0" xfId="3" applyFont="1" applyFill="1" applyBorder="1" applyAlignment="1">
      <alignment horizontal="right" vertical="center"/>
    </xf>
    <xf numFmtId="183" fontId="3" fillId="0" borderId="0" xfId="4" applyNumberFormat="1" applyFont="1" applyBorder="1" applyAlignment="1">
      <alignment horizontal="right" vertical="center"/>
    </xf>
    <xf numFmtId="183" fontId="3" fillId="0" borderId="0" xfId="4" applyNumberFormat="1" applyFont="1" applyFill="1" applyBorder="1" applyAlignment="1">
      <alignment horizontal="right" vertical="center"/>
    </xf>
    <xf numFmtId="3" fontId="3" fillId="0" borderId="0" xfId="4" applyNumberFormat="1" applyFont="1" applyBorder="1" applyAlignment="1">
      <alignment horizontal="right" vertical="center"/>
    </xf>
    <xf numFmtId="3" fontId="3" fillId="0" borderId="0" xfId="4" applyNumberFormat="1" applyFont="1" applyFill="1" applyBorder="1" applyAlignment="1">
      <alignment horizontal="right" vertical="center"/>
    </xf>
    <xf numFmtId="0" fontId="3" fillId="0" borderId="0" xfId="4" applyFont="1" applyBorder="1" applyAlignment="1">
      <alignment horizontal="right"/>
    </xf>
    <xf numFmtId="194" fontId="8" fillId="0" borderId="0" xfId="14" applyNumberFormat="1" applyFont="1" applyBorder="1" applyAlignment="1">
      <alignment horizontal="right" vertical="center"/>
    </xf>
    <xf numFmtId="195" fontId="8" fillId="0" borderId="0" xfId="14" applyNumberFormat="1" applyFont="1" applyBorder="1" applyAlignment="1">
      <alignment horizontal="right" vertical="center"/>
    </xf>
    <xf numFmtId="38" fontId="8" fillId="0" borderId="0" xfId="1" applyFont="1" applyBorder="1" applyAlignment="1">
      <alignment horizontal="right" vertical="center"/>
    </xf>
    <xf numFmtId="193" fontId="3" fillId="0" borderId="0" xfId="5" applyNumberFormat="1" applyFont="1" applyBorder="1" applyAlignment="1">
      <alignment horizontal="right" vertical="center"/>
    </xf>
    <xf numFmtId="38" fontId="3" fillId="0" borderId="0" xfId="1" applyFont="1" applyBorder="1" applyAlignment="1">
      <alignment horizontal="right" vertical="center"/>
    </xf>
    <xf numFmtId="0" fontId="3" fillId="0" borderId="0" xfId="4" applyFont="1" applyBorder="1" applyAlignment="1">
      <alignment horizontal="right" vertical="center" wrapText="1"/>
    </xf>
    <xf numFmtId="176" fontId="3" fillId="0" borderId="0" xfId="4" applyNumberFormat="1" applyFont="1" applyBorder="1" applyAlignment="1">
      <alignment horizontal="right" vertical="center"/>
    </xf>
    <xf numFmtId="0" fontId="20" fillId="18" borderId="52" xfId="4" applyFont="1" applyFill="1" applyBorder="1" applyAlignment="1">
      <alignment horizontal="left" vertical="center"/>
    </xf>
    <xf numFmtId="3" fontId="3" fillId="0" borderId="0" xfId="4" applyNumberFormat="1" applyFont="1" applyBorder="1" applyAlignment="1">
      <alignment horizontal="right"/>
    </xf>
    <xf numFmtId="187" fontId="3" fillId="0" borderId="0" xfId="4" applyNumberFormat="1" applyFont="1" applyBorder="1" applyAlignment="1">
      <alignment horizontal="right"/>
    </xf>
    <xf numFmtId="38" fontId="3" fillId="0" borderId="0" xfId="5" applyFont="1" applyBorder="1" applyAlignment="1">
      <alignment horizontal="right"/>
    </xf>
    <xf numFmtId="187" fontId="8" fillId="0" borderId="0" xfId="4" applyNumberFormat="1" applyFont="1" applyBorder="1" applyAlignment="1">
      <alignment horizontal="right"/>
    </xf>
    <xf numFmtId="187" fontId="8" fillId="0" borderId="0" xfId="5" applyNumberFormat="1" applyFont="1" applyBorder="1" applyAlignment="1">
      <alignment horizontal="right"/>
    </xf>
    <xf numFmtId="38" fontId="8" fillId="0" borderId="0" xfId="4" applyNumberFormat="1" applyFont="1" applyBorder="1" applyAlignment="1">
      <alignment horizontal="right"/>
    </xf>
    <xf numFmtId="38" fontId="8" fillId="0" borderId="0" xfId="5" applyFont="1" applyBorder="1" applyAlignment="1">
      <alignment horizontal="right"/>
    </xf>
    <xf numFmtId="192" fontId="8" fillId="9" borderId="0" xfId="3" applyNumberFormat="1" applyFont="1" applyFill="1" applyBorder="1" applyAlignment="1">
      <alignment horizontal="right" vertical="center"/>
    </xf>
    <xf numFmtId="192" fontId="8" fillId="0" borderId="0" xfId="3" applyNumberFormat="1" applyFont="1" applyFill="1" applyBorder="1" applyAlignment="1">
      <alignment horizontal="right" vertical="center"/>
    </xf>
    <xf numFmtId="38" fontId="3" fillId="0" borderId="81" xfId="1" applyFont="1" applyFill="1" applyBorder="1" applyAlignment="1">
      <alignment horizontal="right" vertical="center"/>
    </xf>
    <xf numFmtId="38" fontId="3" fillId="0" borderId="0" xfId="1" applyFont="1" applyFill="1" applyBorder="1" applyAlignment="1">
      <alignment horizontal="right" vertical="center"/>
    </xf>
    <xf numFmtId="0" fontId="8" fillId="0" borderId="0" xfId="2" applyFont="1" applyFill="1" applyBorder="1" applyAlignment="1">
      <alignment horizontal="right" vertical="center"/>
    </xf>
    <xf numFmtId="0" fontId="8" fillId="0" borderId="0" xfId="2" applyNumberFormat="1" applyFont="1" applyFill="1" applyBorder="1" applyAlignment="1">
      <alignment horizontal="right" vertical="center"/>
    </xf>
    <xf numFmtId="3" fontId="3" fillId="0" borderId="0" xfId="15" applyNumberFormat="1" applyFont="1" applyFill="1" applyBorder="1" applyAlignment="1">
      <alignment horizontal="right" vertical="center" wrapText="1"/>
    </xf>
    <xf numFmtId="183" fontId="3" fillId="0" borderId="0" xfId="17" applyNumberFormat="1" applyFont="1" applyFill="1" applyBorder="1" applyAlignment="1">
      <alignment horizontal="right" vertical="center"/>
    </xf>
    <xf numFmtId="10" fontId="3" fillId="0" borderId="93" xfId="17" applyNumberFormat="1" applyFont="1" applyFill="1" applyBorder="1" applyAlignment="1">
      <alignment horizontal="right" vertical="center"/>
    </xf>
    <xf numFmtId="197" fontId="14" fillId="0" borderId="0" xfId="2" applyNumberFormat="1" applyFont="1" applyFill="1" applyBorder="1" applyAlignment="1">
      <alignment horizontal="right" vertical="center"/>
    </xf>
    <xf numFmtId="193" fontId="3" fillId="0" borderId="0" xfId="3" applyNumberFormat="1" applyFont="1" applyBorder="1" applyAlignment="1">
      <alignment horizontal="right" vertical="center"/>
    </xf>
    <xf numFmtId="177" fontId="8" fillId="0" borderId="0" xfId="2" applyNumberFormat="1" applyFont="1" applyBorder="1" applyAlignment="1">
      <alignment horizontal="right" vertical="center"/>
    </xf>
    <xf numFmtId="176" fontId="8" fillId="0" borderId="0" xfId="2" applyNumberFormat="1" applyFont="1" applyBorder="1" applyAlignment="1">
      <alignment horizontal="right" vertical="center"/>
    </xf>
    <xf numFmtId="0" fontId="20" fillId="0" borderId="19" xfId="0" applyFont="1" applyFill="1" applyBorder="1" applyAlignment="1">
      <alignment horizontal="center" vertical="center"/>
    </xf>
    <xf numFmtId="38" fontId="14" fillId="4" borderId="49" xfId="3" applyFont="1" applyFill="1" applyBorder="1" applyAlignment="1">
      <alignment vertical="center"/>
    </xf>
    <xf numFmtId="38" fontId="14" fillId="4" borderId="10" xfId="3" applyFont="1" applyFill="1" applyBorder="1" applyAlignment="1">
      <alignment vertical="center"/>
    </xf>
    <xf numFmtId="38" fontId="14" fillId="4" borderId="36" xfId="3" quotePrefix="1" applyFont="1" applyFill="1" applyBorder="1"/>
    <xf numFmtId="38" fontId="14" fillId="4" borderId="47" xfId="3" applyFont="1" applyFill="1" applyBorder="1" applyAlignment="1">
      <alignment vertical="top"/>
    </xf>
    <xf numFmtId="38" fontId="14" fillId="4" borderId="0" xfId="3" applyFont="1" applyFill="1" applyBorder="1" applyAlignment="1"/>
    <xf numFmtId="38" fontId="14" fillId="4" borderId="36" xfId="3" applyFont="1" applyFill="1" applyBorder="1" applyAlignment="1">
      <alignment horizontal="left" vertical="center"/>
    </xf>
    <xf numFmtId="0" fontId="14" fillId="4" borderId="0" xfId="4" applyFont="1" applyFill="1" applyAlignment="1">
      <alignment horizontal="right"/>
    </xf>
    <xf numFmtId="0" fontId="8" fillId="26" borderId="52" xfId="2" applyFont="1" applyFill="1" applyBorder="1" applyAlignment="1">
      <alignment horizontal="left"/>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2" borderId="0" xfId="0" applyFont="1" applyFill="1" applyAlignment="1">
      <alignment horizontal="center" vertical="center"/>
    </xf>
    <xf numFmtId="0" fontId="9" fillId="3" borderId="0" xfId="0" applyFont="1" applyFill="1" applyBorder="1" applyAlignment="1">
      <alignment horizontal="center" vertical="center"/>
    </xf>
    <xf numFmtId="0" fontId="9" fillId="3" borderId="2" xfId="0" applyFont="1" applyFill="1" applyBorder="1" applyAlignment="1">
      <alignment horizontal="center" vertical="center"/>
    </xf>
    <xf numFmtId="0" fontId="15" fillId="0" borderId="13" xfId="2" applyFont="1" applyFill="1" applyBorder="1" applyAlignment="1">
      <alignment horizontal="center" vertical="center" wrapText="1"/>
    </xf>
    <xf numFmtId="0" fontId="15" fillId="0" borderId="16" xfId="2" applyFont="1" applyFill="1" applyBorder="1" applyAlignment="1">
      <alignment vertical="center"/>
    </xf>
    <xf numFmtId="0" fontId="10" fillId="6" borderId="0" xfId="0" applyFont="1" applyFill="1" applyAlignment="1">
      <alignment horizontal="center" vertical="center"/>
    </xf>
    <xf numFmtId="0" fontId="3" fillId="8" borderId="18" xfId="0" applyFont="1" applyFill="1" applyBorder="1" applyAlignment="1">
      <alignment horizontal="left" vertical="center"/>
    </xf>
    <xf numFmtId="0" fontId="3" fillId="8" borderId="0" xfId="0" applyFont="1" applyFill="1" applyBorder="1" applyAlignment="1">
      <alignment horizontal="left" vertical="center"/>
    </xf>
    <xf numFmtId="0" fontId="3" fillId="8" borderId="2" xfId="0" applyFont="1" applyFill="1" applyBorder="1" applyAlignment="1">
      <alignment horizontal="left" vertical="center"/>
    </xf>
    <xf numFmtId="0" fontId="8" fillId="0" borderId="13" xfId="2" applyFont="1" applyFill="1" applyBorder="1" applyAlignment="1">
      <alignment horizontal="center" vertical="center" wrapText="1"/>
    </xf>
    <xf numFmtId="0" fontId="8" fillId="0" borderId="16" xfId="2" applyFont="1" applyFill="1" applyBorder="1" applyAlignment="1">
      <alignment horizontal="center" vertical="center" wrapText="1"/>
    </xf>
    <xf numFmtId="0" fontId="8" fillId="0" borderId="15" xfId="2" applyFont="1" applyFill="1" applyBorder="1" applyAlignment="1">
      <alignment horizontal="center" vertical="center"/>
    </xf>
    <xf numFmtId="0" fontId="17" fillId="0" borderId="13" xfId="2" applyFont="1" applyFill="1" applyBorder="1" applyAlignment="1">
      <alignment horizontal="center" vertical="center" wrapText="1"/>
    </xf>
    <xf numFmtId="0" fontId="17" fillId="0" borderId="16" xfId="2" applyFont="1" applyFill="1" applyBorder="1" applyAlignment="1">
      <alignment horizontal="center" vertical="center" wrapText="1"/>
    </xf>
    <xf numFmtId="0" fontId="19" fillId="0" borderId="33" xfId="4" applyFont="1" applyFill="1" applyBorder="1" applyAlignment="1">
      <alignment horizontal="center" vertical="center"/>
    </xf>
    <xf numFmtId="0" fontId="19" fillId="0" borderId="38" xfId="4" applyFont="1" applyFill="1" applyBorder="1" applyAlignment="1">
      <alignment horizontal="center" vertical="center"/>
    </xf>
    <xf numFmtId="0" fontId="19" fillId="0" borderId="39" xfId="4" applyFont="1" applyFill="1" applyBorder="1" applyAlignment="1">
      <alignment horizontal="center" vertical="center"/>
    </xf>
    <xf numFmtId="0" fontId="19" fillId="0" borderId="33" xfId="4" applyFont="1" applyFill="1" applyBorder="1" applyAlignment="1">
      <alignment horizontal="center" vertical="center" wrapText="1"/>
    </xf>
    <xf numFmtId="0" fontId="19" fillId="0" borderId="39" xfId="4" applyFont="1" applyFill="1" applyBorder="1" applyAlignment="1">
      <alignment horizontal="center" vertical="center" wrapText="1"/>
    </xf>
    <xf numFmtId="0" fontId="6" fillId="0" borderId="42" xfId="4" applyFont="1" applyFill="1" applyBorder="1" applyAlignment="1">
      <alignment horizontal="center" vertical="center"/>
    </xf>
    <xf numFmtId="0" fontId="6" fillId="0" borderId="43" xfId="4" applyFont="1" applyFill="1" applyBorder="1" applyAlignment="1">
      <alignment horizontal="center" vertical="center"/>
    </xf>
    <xf numFmtId="0" fontId="6" fillId="0" borderId="20" xfId="4" applyFont="1" applyFill="1" applyBorder="1" applyAlignment="1">
      <alignment horizontal="center" vertical="center" wrapText="1"/>
    </xf>
    <xf numFmtId="0" fontId="6" fillId="0" borderId="19" xfId="4" applyFont="1" applyFill="1" applyBorder="1" applyAlignment="1">
      <alignment horizontal="center" vertical="center" wrapText="1"/>
    </xf>
    <xf numFmtId="0" fontId="3" fillId="0" borderId="0" xfId="4" applyNumberFormat="1" applyFont="1" applyBorder="1" applyAlignment="1">
      <alignment horizontal="center" vertical="center"/>
    </xf>
    <xf numFmtId="0" fontId="22" fillId="0" borderId="53" xfId="4" applyFont="1" applyFill="1" applyBorder="1" applyAlignment="1">
      <alignment horizontal="center" wrapText="1"/>
    </xf>
    <xf numFmtId="0" fontId="22" fillId="0" borderId="14" xfId="4" applyFont="1" applyFill="1" applyBorder="1" applyAlignment="1"/>
    <xf numFmtId="0" fontId="3" fillId="0" borderId="15" xfId="4" applyFont="1" applyFill="1" applyBorder="1" applyAlignment="1">
      <alignment horizontal="center"/>
    </xf>
    <xf numFmtId="0" fontId="3" fillId="0" borderId="20" xfId="4" applyFont="1" applyFill="1" applyBorder="1" applyAlignment="1">
      <alignment horizontal="center"/>
    </xf>
    <xf numFmtId="0" fontId="3" fillId="0" borderId="25" xfId="4" applyFont="1" applyFill="1" applyBorder="1" applyAlignment="1">
      <alignment horizontal="center"/>
    </xf>
    <xf numFmtId="0" fontId="3" fillId="0" borderId="32" xfId="4" applyFont="1" applyFill="1" applyBorder="1" applyAlignment="1">
      <alignment horizontal="center" vertical="center"/>
    </xf>
    <xf numFmtId="0" fontId="3" fillId="9" borderId="0" xfId="4" applyFont="1" applyFill="1" applyBorder="1" applyAlignment="1">
      <alignment horizontal="center"/>
    </xf>
    <xf numFmtId="0" fontId="3" fillId="13" borderId="65" xfId="0" applyFont="1" applyFill="1" applyBorder="1" applyAlignment="1">
      <alignment horizontal="center"/>
    </xf>
    <xf numFmtId="0" fontId="3" fillId="13" borderId="66" xfId="0" applyFont="1" applyFill="1" applyBorder="1" applyAlignment="1">
      <alignment horizontal="center"/>
    </xf>
    <xf numFmtId="0" fontId="3" fillId="13" borderId="67"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4" fillId="0" borderId="64" xfId="0" applyFont="1" applyFill="1" applyBorder="1" applyAlignment="1">
      <alignment horizontal="center" wrapText="1"/>
    </xf>
    <xf numFmtId="0" fontId="14" fillId="0" borderId="63" xfId="0" applyFont="1" applyFill="1" applyBorder="1" applyAlignment="1"/>
    <xf numFmtId="0" fontId="14" fillId="0" borderId="64" xfId="0" applyFont="1" applyFill="1" applyBorder="1" applyAlignment="1">
      <alignment horizontal="center"/>
    </xf>
    <xf numFmtId="0" fontId="3" fillId="0" borderId="63" xfId="0" applyFont="1" applyFill="1" applyBorder="1" applyAlignment="1">
      <alignment horizontal="center"/>
    </xf>
    <xf numFmtId="0" fontId="14" fillId="4" borderId="64" xfId="0" applyFont="1" applyFill="1" applyBorder="1" applyAlignment="1">
      <alignment horizontal="center" wrapText="1"/>
    </xf>
    <xf numFmtId="0" fontId="14" fillId="4" borderId="63" xfId="0" applyFont="1" applyFill="1" applyBorder="1" applyAlignment="1"/>
    <xf numFmtId="0" fontId="8" fillId="13" borderId="56" xfId="0" applyFont="1" applyFill="1" applyBorder="1" applyAlignment="1" applyProtection="1">
      <alignment horizontal="center" vertical="center"/>
    </xf>
    <xf numFmtId="0" fontId="8" fillId="13" borderId="58" xfId="0" quotePrefix="1" applyFont="1" applyFill="1" applyBorder="1" applyAlignment="1" applyProtection="1">
      <alignment horizontal="center" vertical="center"/>
    </xf>
    <xf numFmtId="0" fontId="8" fillId="13" borderId="55" xfId="0" applyFont="1" applyFill="1" applyBorder="1" applyAlignment="1" applyProtection="1">
      <alignment horizontal="center" vertical="center" wrapText="1"/>
    </xf>
    <xf numFmtId="0" fontId="8" fillId="13" borderId="52" xfId="0" applyFont="1" applyFill="1" applyBorder="1" applyAlignment="1" applyProtection="1">
      <alignment horizontal="center" vertical="center" wrapText="1"/>
    </xf>
    <xf numFmtId="189" fontId="8" fillId="0" borderId="0" xfId="0" applyNumberFormat="1" applyFont="1" applyFill="1" applyBorder="1" applyAlignment="1">
      <alignment vertical="center"/>
    </xf>
    <xf numFmtId="0" fontId="8" fillId="0" borderId="0" xfId="0" applyFont="1" applyFill="1" applyBorder="1" applyAlignment="1">
      <alignment vertical="center"/>
    </xf>
    <xf numFmtId="10" fontId="8" fillId="0" borderId="0" xfId="0" applyNumberFormat="1" applyFont="1" applyFill="1" applyBorder="1" applyAlignment="1">
      <alignment vertical="center"/>
    </xf>
    <xf numFmtId="0" fontId="10" fillId="12" borderId="0" xfId="0" applyFont="1" applyFill="1" applyAlignment="1">
      <alignment horizontal="center" vertical="center"/>
    </xf>
    <xf numFmtId="0" fontId="8" fillId="13" borderId="56" xfId="0" quotePrefix="1" applyFont="1" applyFill="1" applyBorder="1" applyAlignment="1" applyProtection="1">
      <alignment horizontal="center" vertical="center" wrapText="1"/>
    </xf>
    <xf numFmtId="0" fontId="8" fillId="13" borderId="57" xfId="0" applyFont="1" applyFill="1" applyBorder="1" applyAlignment="1" applyProtection="1">
      <alignment horizontal="center" vertical="center"/>
    </xf>
    <xf numFmtId="0" fontId="8" fillId="13" borderId="52" xfId="0" applyFont="1" applyFill="1" applyBorder="1" applyAlignment="1" applyProtection="1">
      <alignment horizontal="center" vertical="center" textRotation="255" wrapText="1"/>
    </xf>
    <xf numFmtId="189" fontId="8" fillId="14" borderId="0" xfId="0" applyNumberFormat="1" applyFont="1" applyFill="1" applyBorder="1" applyAlignment="1">
      <alignment vertical="center"/>
    </xf>
    <xf numFmtId="0" fontId="8" fillId="14" borderId="0" xfId="0" applyFont="1" applyFill="1" applyBorder="1" applyAlignment="1">
      <alignment vertical="center"/>
    </xf>
    <xf numFmtId="10" fontId="8" fillId="14" borderId="0" xfId="0" applyNumberFormat="1" applyFont="1" applyFill="1" applyBorder="1" applyAlignment="1">
      <alignment vertical="center"/>
    </xf>
    <xf numFmtId="0" fontId="8" fillId="13" borderId="52" xfId="0" applyFont="1" applyFill="1" applyBorder="1" applyAlignment="1" applyProtection="1">
      <alignment horizontal="center" vertical="center" textRotation="255"/>
    </xf>
    <xf numFmtId="0" fontId="9" fillId="13" borderId="56" xfId="0" quotePrefix="1" applyFont="1" applyFill="1" applyBorder="1" applyAlignment="1" applyProtection="1">
      <alignment horizontal="center" vertical="center"/>
    </xf>
    <xf numFmtId="0" fontId="9" fillId="13" borderId="57" xfId="0" applyFont="1" applyFill="1" applyBorder="1" applyAlignment="1" applyProtection="1">
      <alignment horizontal="center" vertical="center"/>
    </xf>
    <xf numFmtId="0" fontId="8" fillId="13" borderId="62" xfId="0" applyFont="1" applyFill="1" applyBorder="1" applyAlignment="1" applyProtection="1">
      <alignment horizontal="center" vertical="center" textRotation="255"/>
    </xf>
    <xf numFmtId="0" fontId="3" fillId="13" borderId="56" xfId="7" applyFont="1" applyFill="1" applyBorder="1" applyAlignment="1">
      <alignment horizontal="left" vertical="center"/>
    </xf>
    <xf numFmtId="0" fontId="3" fillId="13" borderId="57" xfId="7" applyFont="1" applyFill="1" applyBorder="1" applyAlignment="1">
      <alignment horizontal="left" vertical="center"/>
    </xf>
    <xf numFmtId="0" fontId="3" fillId="0" borderId="0" xfId="7" applyFont="1" applyBorder="1" applyAlignment="1">
      <alignment horizontal="center" vertical="center"/>
    </xf>
    <xf numFmtId="0" fontId="8" fillId="0" borderId="68" xfId="2" applyFont="1" applyFill="1" applyBorder="1" applyAlignment="1">
      <alignment horizontal="center" wrapText="1"/>
    </xf>
    <xf numFmtId="0" fontId="8" fillId="0" borderId="0" xfId="2" applyFont="1" applyFill="1" applyBorder="1" applyAlignment="1">
      <alignment horizontal="center" vertical="center"/>
    </xf>
    <xf numFmtId="0" fontId="8" fillId="0" borderId="59" xfId="2" applyFont="1" applyFill="1" applyBorder="1" applyAlignment="1">
      <alignment horizontal="center"/>
    </xf>
    <xf numFmtId="0" fontId="8" fillId="0" borderId="59" xfId="2" applyFont="1" applyFill="1" applyBorder="1" applyAlignment="1">
      <alignment horizontal="center" wrapText="1"/>
    </xf>
    <xf numFmtId="0" fontId="8" fillId="0" borderId="63" xfId="2" applyFont="1" applyFill="1" applyBorder="1" applyAlignment="1">
      <alignment horizontal="center"/>
    </xf>
    <xf numFmtId="0" fontId="8" fillId="0" borderId="68" xfId="2" applyFont="1" applyFill="1" applyBorder="1" applyAlignment="1">
      <alignment horizontal="center"/>
    </xf>
    <xf numFmtId="0" fontId="8" fillId="9" borderId="59" xfId="0" applyFont="1" applyFill="1" applyBorder="1" applyAlignment="1">
      <alignment horizontal="center" vertical="center" wrapText="1"/>
    </xf>
    <xf numFmtId="38" fontId="3" fillId="9" borderId="0" xfId="3" applyFont="1" applyFill="1" applyBorder="1" applyAlignment="1">
      <alignment horizontal="right" vertical="center"/>
    </xf>
    <xf numFmtId="38" fontId="8" fillId="4" borderId="0" xfId="3" applyFont="1" applyFill="1" applyBorder="1" applyAlignment="1">
      <alignment horizontal="right" vertical="center"/>
    </xf>
    <xf numFmtId="184" fontId="3" fillId="9" borderId="0" xfId="0" applyNumberFormat="1" applyFont="1" applyFill="1" applyBorder="1" applyAlignment="1">
      <alignment horizontal="right" vertical="center"/>
    </xf>
    <xf numFmtId="176" fontId="3" fillId="9" borderId="0" xfId="0" applyNumberFormat="1" applyFont="1" applyFill="1" applyBorder="1" applyAlignment="1">
      <alignment horizontal="right" vertical="center"/>
    </xf>
    <xf numFmtId="191" fontId="3" fillId="0" borderId="0" xfId="13" applyNumberFormat="1" applyFont="1" applyFill="1" applyBorder="1" applyAlignment="1">
      <alignment horizontal="right" vertical="center"/>
    </xf>
    <xf numFmtId="190" fontId="3" fillId="0" borderId="0" xfId="13" applyNumberFormat="1" applyFont="1" applyFill="1" applyBorder="1" applyAlignment="1">
      <alignment horizontal="right" vertical="center"/>
    </xf>
    <xf numFmtId="0" fontId="8" fillId="0" borderId="59" xfId="2" applyFont="1" applyBorder="1" applyAlignment="1">
      <alignment horizontal="center" vertical="center"/>
    </xf>
    <xf numFmtId="190" fontId="3" fillId="0" borderId="0" xfId="12" applyNumberFormat="1" applyFont="1" applyFill="1" applyBorder="1" applyAlignment="1">
      <alignment horizontal="right" vertical="center"/>
    </xf>
    <xf numFmtId="38" fontId="20" fillId="0" borderId="0" xfId="5" applyFont="1" applyBorder="1" applyAlignment="1">
      <alignment horizontal="right" vertical="center"/>
    </xf>
    <xf numFmtId="0" fontId="20" fillId="0" borderId="0" xfId="4" applyFont="1" applyBorder="1" applyAlignment="1">
      <alignment horizontal="center" vertical="center"/>
    </xf>
    <xf numFmtId="0" fontId="20" fillId="0" borderId="0" xfId="4" applyFont="1" applyBorder="1" applyAlignment="1">
      <alignment horizontal="left" shrinkToFit="1"/>
    </xf>
    <xf numFmtId="0" fontId="20" fillId="0" borderId="70" xfId="4" applyFont="1" applyBorder="1" applyAlignment="1">
      <alignment horizontal="center" vertical="center"/>
    </xf>
    <xf numFmtId="0" fontId="20" fillId="0" borderId="71" xfId="4" applyFont="1" applyBorder="1" applyAlignment="1">
      <alignment horizontal="center" vertical="center"/>
    </xf>
    <xf numFmtId="0" fontId="10" fillId="15" borderId="0" xfId="0" applyFont="1" applyFill="1" applyAlignment="1">
      <alignment horizontal="center" vertical="center"/>
    </xf>
    <xf numFmtId="0" fontId="14" fillId="0" borderId="0" xfId="4" applyFont="1" applyBorder="1" applyAlignment="1">
      <alignment horizontal="left" shrinkToFit="1"/>
    </xf>
    <xf numFmtId="0" fontId="3" fillId="0" borderId="69" xfId="4" applyFont="1" applyBorder="1" applyAlignment="1">
      <alignment horizontal="center" shrinkToFit="1"/>
    </xf>
    <xf numFmtId="0" fontId="3" fillId="0" borderId="0" xfId="4" applyFont="1" applyAlignment="1">
      <alignment horizontal="left" vertical="center" wrapText="1"/>
    </xf>
    <xf numFmtId="0" fontId="20" fillId="0" borderId="0" xfId="4" applyFont="1" applyAlignment="1">
      <alignment horizontal="left" vertical="center" wrapText="1"/>
    </xf>
    <xf numFmtId="38" fontId="20" fillId="0" borderId="0" xfId="4" applyNumberFormat="1" applyFont="1" applyBorder="1" applyAlignment="1">
      <alignment horizontal="right" vertical="center"/>
    </xf>
    <xf numFmtId="0" fontId="8" fillId="18" borderId="52" xfId="4" applyFont="1" applyFill="1" applyBorder="1" applyAlignment="1">
      <alignment horizontal="center" vertical="center" textRotation="255"/>
    </xf>
    <xf numFmtId="0" fontId="8" fillId="19" borderId="52" xfId="4" applyFont="1" applyFill="1" applyBorder="1" applyAlignment="1">
      <alignment horizontal="center" vertical="center"/>
    </xf>
    <xf numFmtId="0" fontId="8" fillId="19" borderId="56" xfId="4" applyFont="1" applyFill="1" applyBorder="1" applyAlignment="1">
      <alignment horizontal="center" vertical="center"/>
    </xf>
    <xf numFmtId="0" fontId="8" fillId="19" borderId="57" xfId="4" applyFont="1" applyFill="1" applyBorder="1" applyAlignment="1">
      <alignment horizontal="center" vertical="center"/>
    </xf>
    <xf numFmtId="0" fontId="8" fillId="19" borderId="56" xfId="4" applyFont="1" applyFill="1" applyBorder="1" applyAlignment="1">
      <alignment horizontal="center" vertical="center" shrinkToFit="1"/>
    </xf>
    <xf numFmtId="0" fontId="8" fillId="19" borderId="57" xfId="4" applyFont="1" applyFill="1" applyBorder="1" applyAlignment="1">
      <alignment horizontal="center" vertical="center" shrinkToFit="1"/>
    </xf>
    <xf numFmtId="0" fontId="8" fillId="19" borderId="56" xfId="4" applyFont="1" applyFill="1" applyBorder="1" applyAlignment="1">
      <alignment horizontal="center" shrinkToFit="1"/>
    </xf>
    <xf numFmtId="0" fontId="8" fillId="19" borderId="57" xfId="4" applyFont="1" applyFill="1" applyBorder="1" applyAlignment="1">
      <alignment horizontal="center" shrinkToFit="1"/>
    </xf>
    <xf numFmtId="0" fontId="8" fillId="19" borderId="0" xfId="4" applyFont="1" applyFill="1" applyBorder="1" applyAlignment="1">
      <alignment shrinkToFit="1"/>
    </xf>
    <xf numFmtId="0" fontId="3" fillId="0" borderId="0" xfId="4" applyFont="1" applyBorder="1" applyAlignment="1">
      <alignment horizontal="center" vertical="center"/>
    </xf>
    <xf numFmtId="0" fontId="3" fillId="0" borderId="73" xfId="4" applyFont="1" applyBorder="1" applyAlignment="1">
      <alignment horizontal="center" vertical="center"/>
    </xf>
    <xf numFmtId="0" fontId="8" fillId="18" borderId="56" xfId="4" applyFont="1" applyFill="1" applyBorder="1" applyAlignment="1">
      <alignment horizontal="center" vertical="center" textRotation="255"/>
    </xf>
    <xf numFmtId="0" fontId="8" fillId="19" borderId="78" xfId="4" applyFont="1" applyFill="1" applyBorder="1" applyAlignment="1">
      <alignment horizontal="center"/>
    </xf>
    <xf numFmtId="0" fontId="8" fillId="19" borderId="77" xfId="4" applyFont="1" applyFill="1" applyBorder="1" applyAlignment="1">
      <alignment horizontal="center"/>
    </xf>
    <xf numFmtId="0" fontId="3" fillId="0" borderId="0" xfId="4" applyFont="1" applyBorder="1" applyAlignment="1">
      <alignment horizontal="right" vertical="center"/>
    </xf>
    <xf numFmtId="0" fontId="10" fillId="17" borderId="0" xfId="0" applyFont="1" applyFill="1" applyAlignment="1">
      <alignment horizontal="center" vertical="center"/>
    </xf>
    <xf numFmtId="184" fontId="3" fillId="0" borderId="0" xfId="4" applyNumberFormat="1" applyFont="1" applyBorder="1" applyAlignment="1">
      <alignment horizontal="right" vertical="center"/>
    </xf>
    <xf numFmtId="0" fontId="3" fillId="0" borderId="73" xfId="4" applyFont="1" applyBorder="1" applyAlignment="1">
      <alignment horizontal="center" vertical="center" shrinkToFit="1"/>
    </xf>
    <xf numFmtId="0" fontId="6" fillId="9" borderId="0" xfId="4" applyFont="1" applyFill="1" applyBorder="1" applyAlignment="1">
      <alignment horizontal="left"/>
    </xf>
    <xf numFmtId="0" fontId="6" fillId="0" borderId="0" xfId="4" applyFont="1" applyBorder="1" applyAlignment="1"/>
    <xf numFmtId="0" fontId="3" fillId="0" borderId="0" xfId="4" applyFont="1" applyFill="1" applyBorder="1" applyAlignment="1">
      <alignment horizontal="left" vertical="center" wrapText="1"/>
    </xf>
    <xf numFmtId="0" fontId="3" fillId="0" borderId="0" xfId="4" applyFont="1" applyFill="1" applyBorder="1" applyAlignment="1">
      <alignment horizontal="left" vertical="center"/>
    </xf>
    <xf numFmtId="0" fontId="3" fillId="18" borderId="56" xfId="4" applyFont="1" applyFill="1" applyBorder="1" applyAlignment="1">
      <alignment vertical="center"/>
    </xf>
    <xf numFmtId="0" fontId="3" fillId="18" borderId="57" xfId="4" applyFont="1" applyFill="1" applyBorder="1" applyAlignment="1">
      <alignment vertical="center"/>
    </xf>
    <xf numFmtId="0" fontId="3" fillId="9" borderId="73" xfId="4" applyFont="1" applyFill="1" applyBorder="1" applyAlignment="1">
      <alignment horizontal="center"/>
    </xf>
    <xf numFmtId="0" fontId="8" fillId="9" borderId="0" xfId="4" quotePrefix="1" applyFont="1" applyFill="1" applyBorder="1" applyAlignment="1">
      <alignment horizontal="center" vertical="center"/>
    </xf>
    <xf numFmtId="0" fontId="8" fillId="9" borderId="0" xfId="4" applyFont="1" applyFill="1" applyBorder="1" applyAlignment="1">
      <alignment horizontal="center" vertical="center"/>
    </xf>
    <xf numFmtId="3" fontId="8" fillId="9" borderId="0" xfId="4" quotePrefix="1" applyNumberFormat="1" applyFont="1" applyFill="1" applyBorder="1" applyAlignment="1">
      <alignment horizontal="center" vertical="center"/>
    </xf>
    <xf numFmtId="0" fontId="3" fillId="18" borderId="56" xfId="4" applyFont="1" applyFill="1" applyBorder="1" applyAlignment="1">
      <alignment horizontal="left" vertical="center"/>
    </xf>
    <xf numFmtId="0" fontId="3" fillId="18" borderId="57" xfId="4" applyFont="1" applyFill="1" applyBorder="1" applyAlignment="1">
      <alignment horizontal="left" vertical="center"/>
    </xf>
    <xf numFmtId="0" fontId="10" fillId="21" borderId="0" xfId="0" applyFont="1" applyFill="1" applyAlignment="1">
      <alignment horizontal="center" vertical="center"/>
    </xf>
    <xf numFmtId="0" fontId="3" fillId="23" borderId="56" xfId="4" applyFont="1" applyFill="1" applyBorder="1" applyAlignment="1">
      <alignment horizontal="left" vertical="center" shrinkToFit="1"/>
    </xf>
    <xf numFmtId="0" fontId="3" fillId="23" borderId="57" xfId="4" applyFont="1" applyFill="1" applyBorder="1" applyAlignment="1">
      <alignment horizontal="left" vertical="center" shrinkToFit="1"/>
    </xf>
    <xf numFmtId="0" fontId="14" fillId="0" borderId="0" xfId="4" applyFont="1" applyAlignment="1">
      <alignment horizontal="left" vertical="center" wrapText="1"/>
    </xf>
    <xf numFmtId="0" fontId="14" fillId="4" borderId="0" xfId="4" applyFont="1" applyFill="1" applyAlignment="1">
      <alignment horizontal="left" vertical="center" wrapText="1"/>
    </xf>
    <xf numFmtId="0" fontId="8" fillId="24" borderId="52" xfId="2" applyFont="1" applyFill="1" applyBorder="1" applyAlignment="1">
      <alignment horizontal="left" vertical="center" shrinkToFit="1"/>
    </xf>
    <xf numFmtId="0" fontId="10" fillId="22" borderId="0" xfId="0" applyFont="1" applyFill="1" applyAlignment="1">
      <alignment horizontal="center" vertical="center"/>
    </xf>
    <xf numFmtId="0" fontId="8" fillId="9" borderId="98" xfId="2" applyFont="1" applyFill="1" applyBorder="1" applyAlignment="1">
      <alignment horizontal="center" vertical="center"/>
    </xf>
    <xf numFmtId="0" fontId="8" fillId="9" borderId="97" xfId="2" applyFont="1" applyFill="1" applyBorder="1" applyAlignment="1">
      <alignment horizontal="center" vertical="center"/>
    </xf>
    <xf numFmtId="0" fontId="8" fillId="24" borderId="56" xfId="2" applyFont="1" applyFill="1" applyBorder="1" applyAlignment="1">
      <alignment horizontal="left" vertical="center" shrinkToFit="1"/>
    </xf>
    <xf numFmtId="0" fontId="8" fillId="24" borderId="57" xfId="2" applyFont="1" applyFill="1" applyBorder="1" applyAlignment="1">
      <alignment horizontal="left" vertical="center" shrinkToFit="1"/>
    </xf>
    <xf numFmtId="0" fontId="8" fillId="24" borderId="56" xfId="2" applyFont="1" applyFill="1" applyBorder="1" applyAlignment="1">
      <alignment horizontal="left" vertical="center"/>
    </xf>
    <xf numFmtId="0" fontId="8" fillId="24" borderId="57" xfId="2" applyFont="1" applyFill="1" applyBorder="1" applyAlignment="1">
      <alignment horizontal="left" vertical="center"/>
    </xf>
    <xf numFmtId="0" fontId="8" fillId="24" borderId="52" xfId="2" applyFont="1" applyFill="1" applyBorder="1" applyAlignment="1">
      <alignment horizontal="left" vertical="center"/>
    </xf>
    <xf numFmtId="0" fontId="3" fillId="26" borderId="56" xfId="15" applyFont="1" applyFill="1" applyBorder="1" applyAlignment="1">
      <alignment horizontal="center" vertical="center"/>
    </xf>
    <xf numFmtId="0" fontId="3" fillId="26" borderId="58" xfId="15" applyFont="1" applyFill="1" applyBorder="1" applyAlignment="1">
      <alignment horizontal="center" vertical="center"/>
    </xf>
    <xf numFmtId="0" fontId="3" fillId="26" borderId="57" xfId="15" applyFont="1" applyFill="1" applyBorder="1" applyAlignment="1">
      <alignment horizontal="center" vertical="center"/>
    </xf>
    <xf numFmtId="0" fontId="10" fillId="25" borderId="0" xfId="0" applyFont="1" applyFill="1" applyAlignment="1">
      <alignment horizontal="center" vertical="center"/>
    </xf>
    <xf numFmtId="0" fontId="3" fillId="26" borderId="78" xfId="15" applyFont="1" applyFill="1" applyBorder="1" applyAlignment="1">
      <alignment horizontal="left" vertical="center"/>
    </xf>
    <xf numFmtId="0" fontId="3" fillId="26" borderId="77" xfId="15" applyFont="1" applyFill="1" applyBorder="1" applyAlignment="1">
      <alignment horizontal="left" vertical="center"/>
    </xf>
    <xf numFmtId="0" fontId="3" fillId="26" borderId="21" xfId="15" applyFont="1" applyFill="1" applyBorder="1" applyAlignment="1">
      <alignment horizontal="left" vertical="center"/>
    </xf>
    <xf numFmtId="0" fontId="3" fillId="26" borderId="26" xfId="15" applyFont="1" applyFill="1" applyBorder="1" applyAlignment="1">
      <alignment horizontal="left" vertical="center"/>
    </xf>
    <xf numFmtId="0" fontId="3" fillId="26" borderId="76" xfId="15" applyFont="1" applyFill="1" applyBorder="1" applyAlignment="1">
      <alignment horizontal="left" vertical="center"/>
    </xf>
    <xf numFmtId="0" fontId="3" fillId="26" borderId="75" xfId="15" applyFont="1" applyFill="1" applyBorder="1" applyAlignment="1">
      <alignment horizontal="left" vertical="center"/>
    </xf>
    <xf numFmtId="0" fontId="3" fillId="10" borderId="0" xfId="15" applyFont="1" applyFill="1" applyBorder="1" applyAlignment="1">
      <alignment horizontal="center" vertical="center"/>
    </xf>
    <xf numFmtId="0" fontId="3" fillId="0" borderId="0" xfId="15" applyFont="1" applyBorder="1" applyAlignment="1">
      <alignment horizontal="center" vertical="center"/>
    </xf>
    <xf numFmtId="0" fontId="20" fillId="0" borderId="0" xfId="15" applyFont="1" applyFill="1" applyBorder="1" applyAlignment="1">
      <alignment horizontal="center" vertical="center" wrapText="1"/>
    </xf>
    <xf numFmtId="0" fontId="20" fillId="0" borderId="0" xfId="15" applyFont="1" applyFill="1" applyBorder="1" applyAlignment="1">
      <alignment horizontal="center" vertical="center"/>
    </xf>
    <xf numFmtId="0" fontId="10" fillId="29" borderId="0" xfId="0" applyFont="1" applyFill="1" applyAlignment="1">
      <alignment horizontal="center" vertical="center"/>
    </xf>
    <xf numFmtId="0" fontId="3" fillId="30" borderId="52" xfId="15" applyFont="1" applyFill="1" applyBorder="1" applyAlignment="1">
      <alignment horizontal="left" vertical="center"/>
    </xf>
    <xf numFmtId="0" fontId="10" fillId="28" borderId="0" xfId="0" applyFont="1" applyFill="1" applyAlignment="1">
      <alignment horizontal="center" vertical="center"/>
    </xf>
    <xf numFmtId="0" fontId="3" fillId="32" borderId="62" xfId="15" applyFont="1" applyFill="1" applyBorder="1" applyAlignment="1">
      <alignment horizontal="left" vertical="center" wrapText="1"/>
    </xf>
    <xf numFmtId="0" fontId="3" fillId="32" borderId="55" xfId="15" applyFont="1" applyFill="1" applyBorder="1" applyAlignment="1">
      <alignment horizontal="left" vertical="center" wrapText="1"/>
    </xf>
    <xf numFmtId="0" fontId="3" fillId="0" borderId="89" xfId="15" applyFont="1" applyFill="1" applyBorder="1" applyAlignment="1">
      <alignment horizontal="center" vertical="center" wrapText="1"/>
    </xf>
    <xf numFmtId="0" fontId="3" fillId="0" borderId="90" xfId="15" applyFont="1" applyFill="1" applyBorder="1" applyAlignment="1">
      <alignment horizontal="center" vertical="center" wrapText="1"/>
    </xf>
    <xf numFmtId="0" fontId="3" fillId="0" borderId="0" xfId="15" applyFont="1" applyFill="1" applyBorder="1" applyAlignment="1">
      <alignment horizontal="center" vertical="center"/>
    </xf>
    <xf numFmtId="0" fontId="3" fillId="0" borderId="91" xfId="15" applyFont="1" applyFill="1" applyBorder="1" applyAlignment="1">
      <alignment horizontal="center" vertical="center"/>
    </xf>
    <xf numFmtId="0" fontId="3" fillId="0" borderId="89" xfId="15" applyFont="1" applyFill="1" applyBorder="1" applyAlignment="1">
      <alignment horizontal="center" vertical="center"/>
    </xf>
    <xf numFmtId="0" fontId="3" fillId="0" borderId="92" xfId="15" applyFont="1" applyFill="1" applyBorder="1" applyAlignment="1">
      <alignment horizontal="center" vertical="center" wrapText="1"/>
    </xf>
    <xf numFmtId="0" fontId="8" fillId="0" borderId="90" xfId="15" applyFont="1" applyFill="1" applyBorder="1" applyAlignment="1">
      <alignment horizontal="center" vertical="center" wrapText="1"/>
    </xf>
    <xf numFmtId="0" fontId="3" fillId="0" borderId="90" xfId="15" applyFont="1" applyFill="1" applyBorder="1" applyAlignment="1">
      <alignment horizontal="center" vertical="center"/>
    </xf>
    <xf numFmtId="0" fontId="20" fillId="0" borderId="90" xfId="15" applyFont="1" applyFill="1" applyBorder="1" applyAlignment="1">
      <alignment horizontal="center" vertical="center" wrapText="1"/>
    </xf>
    <xf numFmtId="0" fontId="10" fillId="31" borderId="0" xfId="0" applyFont="1" applyFill="1" applyAlignment="1">
      <alignment horizontal="center" vertical="center"/>
    </xf>
    <xf numFmtId="0" fontId="8" fillId="32" borderId="52" xfId="2" applyFont="1" applyFill="1" applyBorder="1" applyAlignment="1">
      <alignment horizontal="left" vertical="center"/>
    </xf>
    <xf numFmtId="0" fontId="14" fillId="9" borderId="89" xfId="2" applyFont="1" applyFill="1" applyBorder="1" applyAlignment="1">
      <alignment horizontal="center" vertical="center"/>
    </xf>
    <xf numFmtId="0" fontId="14" fillId="32" borderId="55" xfId="2" applyFont="1" applyFill="1" applyBorder="1" applyAlignment="1">
      <alignment horizontal="left" vertical="center"/>
    </xf>
    <xf numFmtId="0" fontId="14" fillId="32" borderId="52" xfId="2" applyFont="1" applyFill="1" applyBorder="1" applyAlignment="1">
      <alignment horizontal="left" vertical="center"/>
    </xf>
    <xf numFmtId="0" fontId="14" fillId="9" borderId="0" xfId="2" applyFont="1" applyFill="1" applyBorder="1" applyAlignment="1">
      <alignment horizontal="left" vertical="center"/>
    </xf>
    <xf numFmtId="0" fontId="14" fillId="0" borderId="0" xfId="2" applyFont="1" applyFill="1" applyBorder="1" applyAlignment="1">
      <alignment vertical="center"/>
    </xf>
    <xf numFmtId="0" fontId="14" fillId="0" borderId="89" xfId="2" applyFont="1" applyFill="1" applyBorder="1" applyAlignment="1">
      <alignment horizontal="center" vertical="center"/>
    </xf>
    <xf numFmtId="0" fontId="14" fillId="9" borderId="89" xfId="2" applyFont="1" applyFill="1" applyBorder="1" applyAlignment="1">
      <alignment horizontal="center" vertical="center" shrinkToFit="1"/>
    </xf>
    <xf numFmtId="180" fontId="20" fillId="9" borderId="0" xfId="3" applyNumberFormat="1" applyFont="1" applyFill="1" applyBorder="1" applyAlignment="1">
      <alignment horizontal="left" vertical="center"/>
    </xf>
    <xf numFmtId="198" fontId="14" fillId="9" borderId="0" xfId="3" quotePrefix="1" applyNumberFormat="1" applyFont="1" applyFill="1" applyBorder="1" applyAlignment="1">
      <alignment horizontal="center"/>
    </xf>
    <xf numFmtId="0" fontId="14" fillId="4" borderId="0" xfId="2" applyFont="1" applyFill="1" applyBorder="1" applyAlignment="1">
      <alignment horizontal="right"/>
    </xf>
    <xf numFmtId="0" fontId="14" fillId="0" borderId="89" xfId="2" applyFont="1" applyFill="1" applyBorder="1" applyAlignment="1">
      <alignment horizontal="center" vertical="center" wrapText="1"/>
    </xf>
    <xf numFmtId="0" fontId="14" fillId="0" borderId="90" xfId="2" applyFont="1" applyFill="1" applyBorder="1" applyAlignment="1">
      <alignment horizontal="center" vertical="center" wrapText="1"/>
    </xf>
    <xf numFmtId="0" fontId="14" fillId="4" borderId="0" xfId="2" applyFont="1" applyFill="1" applyBorder="1" applyAlignment="1">
      <alignment horizontal="center" vertical="center"/>
    </xf>
    <xf numFmtId="0" fontId="14" fillId="9" borderId="0" xfId="2" applyFont="1" applyFill="1" applyAlignment="1">
      <alignment wrapText="1"/>
    </xf>
    <xf numFmtId="0" fontId="14" fillId="9" borderId="0" xfId="2" applyFont="1" applyFill="1" applyAlignment="1"/>
    <xf numFmtId="0" fontId="14" fillId="9" borderId="0" xfId="2" applyFont="1" applyFill="1" applyBorder="1" applyAlignment="1">
      <alignment wrapText="1"/>
    </xf>
    <xf numFmtId="0" fontId="14" fillId="9" borderId="0" xfId="2" applyFont="1" applyFill="1" applyBorder="1" applyAlignment="1"/>
    <xf numFmtId="0" fontId="14" fillId="9" borderId="0" xfId="2" applyFont="1" applyFill="1" applyBorder="1" applyAlignment="1">
      <alignment horizontal="center"/>
    </xf>
    <xf numFmtId="0" fontId="14" fillId="32" borderId="56" xfId="2" applyFont="1" applyFill="1" applyBorder="1" applyAlignment="1">
      <alignment horizontal="left" vertical="center"/>
    </xf>
    <xf numFmtId="0" fontId="14" fillId="32" borderId="58" xfId="2" applyFont="1" applyFill="1" applyBorder="1" applyAlignment="1">
      <alignment horizontal="left" vertical="center"/>
    </xf>
    <xf numFmtId="0" fontId="14" fillId="32" borderId="57" xfId="2" applyFont="1" applyFill="1" applyBorder="1" applyAlignment="1">
      <alignment horizontal="left" vertical="center"/>
    </xf>
    <xf numFmtId="0" fontId="14" fillId="32" borderId="56" xfId="2" applyFont="1" applyFill="1" applyBorder="1" applyAlignment="1">
      <alignment horizontal="left"/>
    </xf>
    <xf numFmtId="0" fontId="14" fillId="32" borderId="58" xfId="2" applyFont="1" applyFill="1" applyBorder="1" applyAlignment="1">
      <alignment horizontal="left"/>
    </xf>
    <xf numFmtId="0" fontId="14" fillId="32" borderId="57" xfId="2" applyFont="1" applyFill="1" applyBorder="1" applyAlignment="1">
      <alignment horizontal="left"/>
    </xf>
    <xf numFmtId="0" fontId="14" fillId="9" borderId="0" xfId="2" applyFont="1" applyFill="1" applyBorder="1" applyAlignment="1">
      <alignment horizontal="left"/>
    </xf>
    <xf numFmtId="0" fontId="14" fillId="32" borderId="76" xfId="2" applyFont="1" applyFill="1" applyBorder="1" applyAlignment="1">
      <alignment horizontal="left" vertical="center"/>
    </xf>
    <xf numFmtId="0" fontId="14" fillId="32" borderId="94" xfId="2" applyFont="1" applyFill="1" applyBorder="1" applyAlignment="1">
      <alignment horizontal="left" vertical="center"/>
    </xf>
    <xf numFmtId="0" fontId="14" fillId="32" borderId="75" xfId="2" applyFont="1" applyFill="1" applyBorder="1" applyAlignment="1">
      <alignment horizontal="left" vertical="center"/>
    </xf>
    <xf numFmtId="0" fontId="14" fillId="9" borderId="89" xfId="2" applyFont="1" applyFill="1" applyBorder="1" applyAlignment="1">
      <alignment horizontal="center"/>
    </xf>
    <xf numFmtId="0" fontId="10" fillId="33" borderId="0" xfId="0" applyFont="1" applyFill="1" applyAlignment="1">
      <alignment horizontal="center" vertical="center"/>
    </xf>
    <xf numFmtId="0" fontId="8" fillId="9" borderId="0" xfId="2" applyFont="1" applyFill="1" applyBorder="1" applyAlignment="1">
      <alignment horizontal="left" vertical="center" wrapText="1"/>
    </xf>
    <xf numFmtId="0" fontId="8" fillId="9" borderId="0" xfId="2" applyFont="1" applyFill="1" applyBorder="1" applyAlignment="1">
      <alignment horizontal="left" vertical="center" shrinkToFit="1"/>
    </xf>
    <xf numFmtId="0" fontId="8" fillId="9" borderId="95" xfId="2" applyFont="1" applyFill="1" applyBorder="1" applyAlignment="1">
      <alignment horizontal="center" vertical="center"/>
    </xf>
    <xf numFmtId="0" fontId="8" fillId="34" borderId="56" xfId="2" applyFont="1" applyFill="1" applyBorder="1" applyAlignment="1">
      <alignment horizontal="left" vertical="center"/>
    </xf>
    <xf numFmtId="0" fontId="8" fillId="34" borderId="57" xfId="2" applyFont="1" applyFill="1" applyBorder="1" applyAlignment="1">
      <alignment horizontal="left" vertical="center"/>
    </xf>
    <xf numFmtId="0" fontId="8" fillId="34" borderId="56" xfId="2" applyFont="1" applyFill="1" applyBorder="1" applyAlignment="1">
      <alignment horizontal="left" vertical="center" shrinkToFit="1"/>
    </xf>
    <xf numFmtId="0" fontId="8" fillId="34" borderId="57" xfId="2" applyFont="1" applyFill="1" applyBorder="1" applyAlignment="1">
      <alignment horizontal="left" vertical="center" shrinkToFit="1"/>
    </xf>
    <xf numFmtId="0" fontId="8" fillId="34" borderId="52" xfId="2" quotePrefix="1" applyFont="1" applyFill="1" applyBorder="1" applyAlignment="1">
      <alignment horizontal="left" vertical="center"/>
    </xf>
    <xf numFmtId="0" fontId="8" fillId="4" borderId="0" xfId="2" applyFont="1" applyFill="1" applyBorder="1" applyAlignment="1">
      <alignment horizontal="left" vertical="center"/>
    </xf>
    <xf numFmtId="0" fontId="43" fillId="0" borderId="0" xfId="18" applyFont="1" applyAlignment="1">
      <alignment horizontal="left" vertical="center"/>
    </xf>
    <xf numFmtId="0" fontId="3" fillId="0" borderId="0" xfId="15" applyFont="1" applyAlignment="1">
      <alignment horizontal="left" vertical="center"/>
    </xf>
  </cellXfs>
  <cellStyles count="19">
    <cellStyle name="パーセント 2" xfId="9"/>
    <cellStyle name="パーセント 3" xfId="16"/>
    <cellStyle name="パーセント 4" xfId="17"/>
    <cellStyle name="ハイパーリンク" xfId="10" builtinId="8"/>
    <cellStyle name="ハイパーリンク 2" xfId="18"/>
    <cellStyle name="桁区切り" xfId="1" builtinId="6"/>
    <cellStyle name="桁区切り 2" xfId="3"/>
    <cellStyle name="桁区切り 3" xfId="5"/>
    <cellStyle name="桁区切り 4" xfId="8"/>
    <cellStyle name="標準" xfId="0" builtinId="0"/>
    <cellStyle name="標準 141" xfId="15"/>
    <cellStyle name="標準 2" xfId="2"/>
    <cellStyle name="標準 2 2" xfId="14"/>
    <cellStyle name="標準 3" xfId="4"/>
    <cellStyle name="標準 4" xfId="6"/>
    <cellStyle name="標準 5" xfId="7"/>
    <cellStyle name="標準_Ｂ産業別、規模別統計表" xfId="13"/>
    <cellStyle name="標準_Sheet1" xfId="11"/>
    <cellStyle name="標準_Sheet1_1" xfId="12"/>
  </cellStyles>
  <dxfs count="31">
    <dxf>
      <fill>
        <patternFill>
          <bgColor theme="8" tint="0.39994506668294322"/>
        </patternFill>
      </fill>
    </dxf>
    <dxf>
      <font>
        <b val="0"/>
        <i val="0"/>
        <strike val="0"/>
        <condense val="0"/>
        <extend val="0"/>
        <outline val="0"/>
        <shadow val="0"/>
        <u val="none"/>
        <vertAlign val="baseline"/>
        <sz val="11"/>
        <color auto="1"/>
        <name val="游ゴシック"/>
        <scheme val="none"/>
      </font>
      <numFmt numFmtId="187" formatCode="#,##0_);[Red]\(#,##0\)"/>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numFmt numFmtId="187" formatCode="#,##0_);[Red]\(#,##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numFmt numFmtId="187" formatCode="#,##0_);[Red]\(#,##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alignment horizontal="general"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alignment horizontal="center"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border diagonalUp="0">
        <left/>
        <right/>
        <top/>
        <bottom/>
      </border>
    </dxf>
    <dxf>
      <font>
        <b val="0"/>
        <i val="0"/>
        <strike val="0"/>
        <condense val="0"/>
        <extend val="0"/>
        <outline val="0"/>
        <shadow val="0"/>
        <u val="none"/>
        <vertAlign val="baseline"/>
        <sz val="11"/>
        <color auto="1"/>
        <name val="游ゴシック"/>
        <scheme val="none"/>
      </font>
    </dxf>
  </dxfs>
  <tableStyles count="1" defaultTableStyle="TableStyleMedium2" defaultPivotStyle="PivotStyleMedium9">
    <tableStyle name="テーブル スタイル 1" pivot="0" count="0"/>
  </tableStyles>
  <colors>
    <mruColors>
      <color rgb="FFFFFF66"/>
      <color rgb="FFD3ADCB"/>
      <color rgb="FFFA9090"/>
      <color rgb="FFFC8C8C"/>
      <color rgb="FFFD8BAE"/>
      <color rgb="FFFC427C"/>
      <color rgb="FFA4DD7D"/>
      <color rgb="FF83C937"/>
      <color rgb="FF88497A"/>
      <color rgb="FFFFC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686904"/>
        <c:axId val="131687288"/>
      </c:barChart>
      <c:catAx>
        <c:axId val="131686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00" b="0" i="0" u="none" strike="noStrike" baseline="0">
                <a:solidFill>
                  <a:srgbClr val="000000"/>
                </a:solidFill>
                <a:latin typeface="ＭＳ Ｐゴシック"/>
                <a:ea typeface="ＭＳ Ｐゴシック"/>
                <a:cs typeface="ＭＳ Ｐゴシック"/>
              </a:defRPr>
            </a:pPr>
            <a:endParaRPr lang="ja-JP"/>
          </a:p>
        </c:txPr>
        <c:crossAx val="131687288"/>
        <c:crosses val="autoZero"/>
        <c:auto val="1"/>
        <c:lblAlgn val="ctr"/>
        <c:lblOffset val="100"/>
        <c:tickLblSkip val="1"/>
        <c:tickMarkSkip val="1"/>
        <c:noMultiLvlLbl val="0"/>
      </c:catAx>
      <c:valAx>
        <c:axId val="131687288"/>
        <c:scaling>
          <c:orientation val="minMax"/>
          <c:max val="400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3168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378546864"/>
        <c:axId val="378716504"/>
      </c:barChart>
      <c:catAx>
        <c:axId val="37854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00" b="0" i="0" u="none" strike="noStrike" baseline="0">
                <a:solidFill>
                  <a:srgbClr val="000000"/>
                </a:solidFill>
                <a:latin typeface="ＭＳ Ｐゴシック"/>
                <a:ea typeface="ＭＳ Ｐゴシック"/>
                <a:cs typeface="ＭＳ Ｐゴシック"/>
              </a:defRPr>
            </a:pPr>
            <a:endParaRPr lang="ja-JP"/>
          </a:p>
        </c:txPr>
        <c:crossAx val="378716504"/>
        <c:crosses val="autoZero"/>
        <c:auto val="1"/>
        <c:lblAlgn val="ctr"/>
        <c:lblOffset val="100"/>
        <c:tickLblSkip val="1"/>
        <c:tickMarkSkip val="1"/>
        <c:noMultiLvlLbl val="0"/>
      </c:catAx>
      <c:valAx>
        <c:axId val="378716504"/>
        <c:scaling>
          <c:orientation val="minMax"/>
          <c:max val="400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78546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76200</xdr:colOff>
      <xdr:row>12</xdr:row>
      <xdr:rowOff>57150</xdr:rowOff>
    </xdr:from>
    <xdr:to>
      <xdr:col>2</xdr:col>
      <xdr:colOff>152400</xdr:colOff>
      <xdr:row>13</xdr:row>
      <xdr:rowOff>219075</xdr:rowOff>
    </xdr:to>
    <xdr:sp macro="" textlink="">
      <xdr:nvSpPr>
        <xdr:cNvPr id="2" name="AutoShape 1"/>
        <xdr:cNvSpPr>
          <a:spLocks/>
        </xdr:cNvSpPr>
      </xdr:nvSpPr>
      <xdr:spPr bwMode="auto">
        <a:xfrm>
          <a:off x="762000" y="1771650"/>
          <a:ext cx="76200" cy="285750"/>
        </a:xfrm>
        <a:prstGeom prst="righ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73716</xdr:colOff>
      <xdr:row>28</xdr:row>
      <xdr:rowOff>54666</xdr:rowOff>
    </xdr:from>
    <xdr:to>
      <xdr:col>2</xdr:col>
      <xdr:colOff>149916</xdr:colOff>
      <xdr:row>32</xdr:row>
      <xdr:rowOff>188016</xdr:rowOff>
    </xdr:to>
    <xdr:sp macro="" textlink="">
      <xdr:nvSpPr>
        <xdr:cNvPr id="3" name="AutoShape 2"/>
        <xdr:cNvSpPr>
          <a:spLocks/>
        </xdr:cNvSpPr>
      </xdr:nvSpPr>
      <xdr:spPr bwMode="auto">
        <a:xfrm>
          <a:off x="1556303" y="7376492"/>
          <a:ext cx="76200" cy="1127263"/>
        </a:xfrm>
        <a:prstGeom prst="rightBrace">
          <a:avLst>
            <a:gd name="adj1" fmla="val 979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33</xdr:row>
      <xdr:rowOff>28575</xdr:rowOff>
    </xdr:from>
    <xdr:to>
      <xdr:col>2</xdr:col>
      <xdr:colOff>142875</xdr:colOff>
      <xdr:row>35</xdr:row>
      <xdr:rowOff>180975</xdr:rowOff>
    </xdr:to>
    <xdr:sp macro="" textlink="">
      <xdr:nvSpPr>
        <xdr:cNvPr id="4" name="AutoShape 3"/>
        <xdr:cNvSpPr>
          <a:spLocks/>
        </xdr:cNvSpPr>
      </xdr:nvSpPr>
      <xdr:spPr bwMode="auto">
        <a:xfrm>
          <a:off x="752475" y="5343525"/>
          <a:ext cx="76200" cy="485775"/>
        </a:xfrm>
        <a:prstGeom prst="rightBrace">
          <a:avLst>
            <a:gd name="adj1" fmla="val 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36</xdr:row>
      <xdr:rowOff>47625</xdr:rowOff>
    </xdr:from>
    <xdr:to>
      <xdr:col>2</xdr:col>
      <xdr:colOff>142875</xdr:colOff>
      <xdr:row>42</xdr:row>
      <xdr:rowOff>180975</xdr:rowOff>
    </xdr:to>
    <xdr:sp macro="" textlink="">
      <xdr:nvSpPr>
        <xdr:cNvPr id="5" name="AutoShape 4"/>
        <xdr:cNvSpPr>
          <a:spLocks/>
        </xdr:cNvSpPr>
      </xdr:nvSpPr>
      <xdr:spPr bwMode="auto">
        <a:xfrm>
          <a:off x="1552575" y="9324975"/>
          <a:ext cx="76200" cy="1619250"/>
        </a:xfrm>
        <a:prstGeom prst="rightBrace">
          <a:avLst>
            <a:gd name="adj1" fmla="val 139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43</xdr:row>
      <xdr:rowOff>57150</xdr:rowOff>
    </xdr:from>
    <xdr:to>
      <xdr:col>2</xdr:col>
      <xdr:colOff>152400</xdr:colOff>
      <xdr:row>46</xdr:row>
      <xdr:rowOff>161925</xdr:rowOff>
    </xdr:to>
    <xdr:sp macro="" textlink="">
      <xdr:nvSpPr>
        <xdr:cNvPr id="6" name="AutoShape 5"/>
        <xdr:cNvSpPr>
          <a:spLocks/>
        </xdr:cNvSpPr>
      </xdr:nvSpPr>
      <xdr:spPr bwMode="auto">
        <a:xfrm>
          <a:off x="762000" y="7086600"/>
          <a:ext cx="76200" cy="619125"/>
        </a:xfrm>
        <a:prstGeom prst="rightBrace">
          <a:avLst>
            <a:gd name="adj1" fmla="val 73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49</xdr:row>
      <xdr:rowOff>28575</xdr:rowOff>
    </xdr:from>
    <xdr:to>
      <xdr:col>2</xdr:col>
      <xdr:colOff>180975</xdr:colOff>
      <xdr:row>50</xdr:row>
      <xdr:rowOff>228600</xdr:rowOff>
    </xdr:to>
    <xdr:sp macro="" textlink="">
      <xdr:nvSpPr>
        <xdr:cNvPr id="7" name="AutoShape 6"/>
        <xdr:cNvSpPr>
          <a:spLocks/>
        </xdr:cNvSpPr>
      </xdr:nvSpPr>
      <xdr:spPr bwMode="auto">
        <a:xfrm>
          <a:off x="790575" y="8086725"/>
          <a:ext cx="76200" cy="314325"/>
        </a:xfrm>
        <a:prstGeom prst="rightBrace">
          <a:avLst>
            <a:gd name="adj1" fmla="val 38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59634</xdr:colOff>
      <xdr:row>9</xdr:row>
      <xdr:rowOff>42657</xdr:rowOff>
    </xdr:from>
    <xdr:to>
      <xdr:col>2</xdr:col>
      <xdr:colOff>135834</xdr:colOff>
      <xdr:row>10</xdr:row>
      <xdr:rowOff>204582</xdr:rowOff>
    </xdr:to>
    <xdr:sp macro="" textlink="">
      <xdr:nvSpPr>
        <xdr:cNvPr id="8" name="AutoShape 7"/>
        <xdr:cNvSpPr>
          <a:spLocks/>
        </xdr:cNvSpPr>
      </xdr:nvSpPr>
      <xdr:spPr bwMode="auto">
        <a:xfrm>
          <a:off x="1542221" y="2643396"/>
          <a:ext cx="76200" cy="410403"/>
        </a:xfrm>
        <a:prstGeom prst="rightBrace">
          <a:avLst>
            <a:gd name="adj1" fmla="val 38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52</xdr:row>
      <xdr:rowOff>28575</xdr:rowOff>
    </xdr:from>
    <xdr:to>
      <xdr:col>2</xdr:col>
      <xdr:colOff>190500</xdr:colOff>
      <xdr:row>58</xdr:row>
      <xdr:rowOff>161925</xdr:rowOff>
    </xdr:to>
    <xdr:sp macro="" textlink="">
      <xdr:nvSpPr>
        <xdr:cNvPr id="9" name="AutoShape 8"/>
        <xdr:cNvSpPr>
          <a:spLocks/>
        </xdr:cNvSpPr>
      </xdr:nvSpPr>
      <xdr:spPr bwMode="auto">
        <a:xfrm>
          <a:off x="800100" y="8601075"/>
          <a:ext cx="76200" cy="1162050"/>
        </a:xfrm>
        <a:prstGeom prst="rightBrace">
          <a:avLst>
            <a:gd name="adj1" fmla="val 139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47</xdr:row>
      <xdr:rowOff>28575</xdr:rowOff>
    </xdr:from>
    <xdr:to>
      <xdr:col>2</xdr:col>
      <xdr:colOff>190500</xdr:colOff>
      <xdr:row>48</xdr:row>
      <xdr:rowOff>171450</xdr:rowOff>
    </xdr:to>
    <xdr:sp macro="" textlink="">
      <xdr:nvSpPr>
        <xdr:cNvPr id="10" name="AutoShape 9"/>
        <xdr:cNvSpPr>
          <a:spLocks/>
        </xdr:cNvSpPr>
      </xdr:nvSpPr>
      <xdr:spPr bwMode="auto">
        <a:xfrm>
          <a:off x="800100" y="7743825"/>
          <a:ext cx="76200" cy="314325"/>
        </a:xfrm>
        <a:prstGeom prst="rightBrace">
          <a:avLst>
            <a:gd name="adj1" fmla="val 364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52182</xdr:colOff>
      <xdr:row>18</xdr:row>
      <xdr:rowOff>74958</xdr:rowOff>
    </xdr:from>
    <xdr:to>
      <xdr:col>2</xdr:col>
      <xdr:colOff>204582</xdr:colOff>
      <xdr:row>22</xdr:row>
      <xdr:rowOff>170208</xdr:rowOff>
    </xdr:to>
    <xdr:sp macro="" textlink="">
      <xdr:nvSpPr>
        <xdr:cNvPr id="11" name="AutoShape 10"/>
        <xdr:cNvSpPr>
          <a:spLocks/>
        </xdr:cNvSpPr>
      </xdr:nvSpPr>
      <xdr:spPr bwMode="auto">
        <a:xfrm>
          <a:off x="1534769" y="4912001"/>
          <a:ext cx="152400" cy="1089164"/>
        </a:xfrm>
        <a:prstGeom prst="rightBrace">
          <a:avLst>
            <a:gd name="adj1" fmla="val 468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581025</xdr:colOff>
      <xdr:row>2</xdr:row>
      <xdr:rowOff>228600</xdr:rowOff>
    </xdr:from>
    <xdr:to>
      <xdr:col>2</xdr:col>
      <xdr:colOff>142875</xdr:colOff>
      <xdr:row>3</xdr:row>
      <xdr:rowOff>352425</xdr:rowOff>
    </xdr:to>
    <xdr:sp macro="" textlink="">
      <xdr:nvSpPr>
        <xdr:cNvPr id="12" name="テキスト ボックス 11"/>
        <xdr:cNvSpPr txBox="1"/>
      </xdr:nvSpPr>
      <xdr:spPr>
        <a:xfrm>
          <a:off x="857250" y="857250"/>
          <a:ext cx="6000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年</a:t>
          </a:r>
        </a:p>
      </xdr:txBody>
    </xdr:sp>
    <xdr:clientData/>
  </xdr:twoCellAnchor>
  <xdr:twoCellAnchor>
    <xdr:from>
      <xdr:col>0</xdr:col>
      <xdr:colOff>219075</xdr:colOff>
      <xdr:row>3</xdr:row>
      <xdr:rowOff>161925</xdr:rowOff>
    </xdr:from>
    <xdr:to>
      <xdr:col>1</xdr:col>
      <xdr:colOff>542925</xdr:colOff>
      <xdr:row>4</xdr:row>
      <xdr:rowOff>57150</xdr:rowOff>
    </xdr:to>
    <xdr:sp macro="" textlink="">
      <xdr:nvSpPr>
        <xdr:cNvPr id="13" name="テキスト ボックス 12"/>
        <xdr:cNvSpPr txBox="1"/>
      </xdr:nvSpPr>
      <xdr:spPr>
        <a:xfrm>
          <a:off x="219075" y="1038225"/>
          <a:ext cx="6000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町名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72</xdr:row>
      <xdr:rowOff>28575</xdr:rowOff>
    </xdr:from>
    <xdr:to>
      <xdr:col>10</xdr:col>
      <xdr:colOff>142875</xdr:colOff>
      <xdr:row>72</xdr:row>
      <xdr:rowOff>466725</xdr:rowOff>
    </xdr:to>
    <xdr:sp macro="" textlink="">
      <xdr:nvSpPr>
        <xdr:cNvPr id="2" name="大かっこ 1"/>
        <xdr:cNvSpPr/>
      </xdr:nvSpPr>
      <xdr:spPr>
        <a:xfrm>
          <a:off x="3295650" y="18107025"/>
          <a:ext cx="4819650" cy="4381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620805</xdr:colOff>
      <xdr:row>8</xdr:row>
      <xdr:rowOff>190500</xdr:rowOff>
    </xdr:from>
    <xdr:to>
      <xdr:col>3</xdr:col>
      <xdr:colOff>668430</xdr:colOff>
      <xdr:row>10</xdr:row>
      <xdr:rowOff>55469</xdr:rowOff>
    </xdr:to>
    <xdr:sp macro="" textlink="">
      <xdr:nvSpPr>
        <xdr:cNvPr id="2" name="テキスト ボックス 1"/>
        <xdr:cNvSpPr txBox="1"/>
      </xdr:nvSpPr>
      <xdr:spPr>
        <a:xfrm>
          <a:off x="1584511" y="2106706"/>
          <a:ext cx="731184" cy="335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游ゴシック" panose="020B0400000000000000" pitchFamily="50" charset="-128"/>
              <a:ea typeface="游ゴシック" panose="020B0400000000000000" pitchFamily="50" charset="-128"/>
            </a:rPr>
            <a:t>年齢（歳）</a:t>
          </a:r>
        </a:p>
      </xdr:txBody>
    </xdr:sp>
    <xdr:clientData/>
  </xdr:twoCellAnchor>
  <xdr:twoCellAnchor>
    <xdr:from>
      <xdr:col>0</xdr:col>
      <xdr:colOff>28576</xdr:colOff>
      <xdr:row>10</xdr:row>
      <xdr:rowOff>190500</xdr:rowOff>
    </xdr:from>
    <xdr:to>
      <xdr:col>1</xdr:col>
      <xdr:colOff>38101</xdr:colOff>
      <xdr:row>12</xdr:row>
      <xdr:rowOff>180975</xdr:rowOff>
    </xdr:to>
    <xdr:sp macro="" textlink="">
      <xdr:nvSpPr>
        <xdr:cNvPr id="3" name="テキスト ボックス 2"/>
        <xdr:cNvSpPr txBox="1"/>
      </xdr:nvSpPr>
      <xdr:spPr>
        <a:xfrm>
          <a:off x="28576" y="2419350"/>
          <a:ext cx="2857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latin typeface="游ゴシック" panose="020B0400000000000000" pitchFamily="50" charset="-128"/>
              <a:ea typeface="游ゴシック" panose="020B0400000000000000" pitchFamily="50" charset="-128"/>
            </a:rPr>
            <a:t>項目</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12</xdr:row>
      <xdr:rowOff>56030</xdr:rowOff>
    </xdr:from>
    <xdr:to>
      <xdr:col>5</xdr:col>
      <xdr:colOff>425824</xdr:colOff>
      <xdr:row>12</xdr:row>
      <xdr:rowOff>168089</xdr:rowOff>
    </xdr:to>
    <xdr:sp macro="" textlink="">
      <xdr:nvSpPr>
        <xdr:cNvPr id="4" name="右矢印 3"/>
        <xdr:cNvSpPr/>
      </xdr:nvSpPr>
      <xdr:spPr>
        <a:xfrm>
          <a:off x="3126441" y="3025589"/>
          <a:ext cx="313765" cy="1120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26</xdr:row>
      <xdr:rowOff>0</xdr:rowOff>
    </xdr:from>
    <xdr:to>
      <xdr:col>1</xdr:col>
      <xdr:colOff>0</xdr:colOff>
      <xdr:row>26</xdr:row>
      <xdr:rowOff>0</xdr:rowOff>
    </xdr:to>
    <xdr:sp macro="" textlink="">
      <xdr:nvSpPr>
        <xdr:cNvPr id="2" name="Oval 10"/>
        <xdr:cNvSpPr>
          <a:spLocks noChangeArrowheads="1"/>
        </xdr:cNvSpPr>
      </xdr:nvSpPr>
      <xdr:spPr bwMode="auto">
        <a:xfrm>
          <a:off x="0" y="29146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26</xdr:row>
      <xdr:rowOff>0</xdr:rowOff>
    </xdr:from>
    <xdr:to>
      <xdr:col>1</xdr:col>
      <xdr:colOff>0</xdr:colOff>
      <xdr:row>26</xdr:row>
      <xdr:rowOff>0</xdr:rowOff>
    </xdr:to>
    <xdr:graphicFrame macro="">
      <xdr:nvGraphicFramePr>
        <xdr:cNvPr id="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0</xdr:rowOff>
    </xdr:to>
    <xdr:sp macro="" textlink="">
      <xdr:nvSpPr>
        <xdr:cNvPr id="2" name="Oval 10"/>
        <xdr:cNvSpPr>
          <a:spLocks noChangeArrowheads="1"/>
        </xdr:cNvSpPr>
      </xdr:nvSpPr>
      <xdr:spPr bwMode="auto">
        <a:xfrm>
          <a:off x="0" y="1714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xdr:col>
      <xdr:colOff>0</xdr:colOff>
      <xdr:row>10</xdr:row>
      <xdr:rowOff>0</xdr:rowOff>
    </xdr:to>
    <xdr:graphicFrame macro="">
      <xdr:nvGraphicFramePr>
        <xdr:cNvPr id="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テーブル1" displayName="テーブル1" ref="B4:O59" headerRowCount="0" totalsRowShown="0" headerRowDxfId="30" tableBorderDxfId="29" headerRowCellStyle="標準 2">
  <tableColumns count="14">
    <tableColumn id="1" name="町別人口の推移" headerRowDxfId="28" dataDxfId="27" dataCellStyle="標準 2"/>
    <tableColumn id="2" name="列1" headerRowDxfId="26" dataDxfId="25" dataCellStyle="桁区切り 2"/>
    <tableColumn id="3" name="列2" headerRowDxfId="24" dataDxfId="23" dataCellStyle="桁区切り 2"/>
    <tableColumn id="4" name="列3" headerRowDxfId="22" dataDxfId="21" dataCellStyle="桁区切り 2"/>
    <tableColumn id="5" name="列4" headerRowDxfId="20" dataDxfId="19" dataCellStyle="桁区切り 2"/>
    <tableColumn id="6" name="列5" headerRowDxfId="18" dataDxfId="17" dataCellStyle="桁区切り 2"/>
    <tableColumn id="7" name="列6" headerRowDxfId="16" dataDxfId="15" dataCellStyle="桁区切り 2"/>
    <tableColumn id="8" name="列7" headerRowDxfId="14" dataDxfId="13" dataCellStyle="桁区切り 2"/>
    <tableColumn id="9" name="列8" headerRowDxfId="12" dataDxfId="11" dataCellStyle="桁区切り 2"/>
    <tableColumn id="10" name="列9" headerRowDxfId="10" dataDxfId="9" dataCellStyle="桁区切り 2"/>
    <tableColumn id="11" name="列10" headerRowDxfId="8" dataDxfId="7" dataCellStyle="桁区切り 2"/>
    <tableColumn id="12" name="列11" headerRowDxfId="6" dataDxfId="5" dataCellStyle="桁区切り 2"/>
    <tableColumn id="13" name="列12" headerRowDxfId="4" dataDxfId="3" dataCellStyle="桁区切り 2"/>
    <tableColumn id="14" name="列13" headerRowDxfId="2" dataDxfId="1" dataCellStyle="標準 2"/>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city.yokohama.lg.jp/sakae/kusei/tokei/tokeijoho/toukeiyouran/" TargetMode="External"/><Relationship Id="rId1" Type="http://schemas.openxmlformats.org/officeDocument/2006/relationships/hyperlink" Target="https://www.city.yokohama.lg.jp/ex/st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tabSelected="1" view="pageBreakPreview" zoomScale="85" zoomScaleNormal="100" zoomScaleSheetLayoutView="85" workbookViewId="0">
      <pane xSplit="2" ySplit="3" topLeftCell="C4" activePane="bottomRight" state="frozen"/>
      <selection pane="topRight" activeCell="C1" sqref="C1"/>
      <selection pane="bottomLeft" activeCell="A4" sqref="A4"/>
      <selection pane="bottomRight" activeCell="A2" sqref="A2"/>
    </sheetView>
  </sheetViews>
  <sheetFormatPr defaultRowHeight="20.100000000000001" customHeight="1"/>
  <cols>
    <col min="1" max="1" width="3.625" style="1" customWidth="1"/>
    <col min="2" max="2" width="9" style="5" bestFit="1" customWidth="1"/>
    <col min="3" max="3" width="24.25" style="690" bestFit="1" customWidth="1"/>
    <col min="4" max="4" width="9.375" style="1" customWidth="1"/>
    <col min="5" max="5" width="10.875" style="1" customWidth="1"/>
    <col min="6" max="6" width="7.875" style="8" customWidth="1"/>
    <col min="7" max="7" width="17.625" style="1" customWidth="1"/>
    <col min="8" max="8" width="3.625" style="1" customWidth="1"/>
    <col min="9" max="30" width="10.125" style="1" customWidth="1"/>
    <col min="31" max="16384" width="9" style="1"/>
  </cols>
  <sheetData>
    <row r="1" spans="1:8" s="3" customFormat="1" ht="36.950000000000003" customHeight="1">
      <c r="A1" s="795" t="s">
        <v>0</v>
      </c>
      <c r="B1" s="795"/>
      <c r="C1" s="795"/>
      <c r="D1" s="795"/>
      <c r="E1" s="795"/>
      <c r="F1" s="795"/>
      <c r="G1" s="795"/>
      <c r="H1" s="795"/>
    </row>
    <row r="2" spans="1:8" s="3" customFormat="1" ht="12.75" customHeight="1" thickBot="1">
      <c r="A2" s="2"/>
      <c r="B2" s="4"/>
      <c r="C2" s="687"/>
      <c r="F2" s="7"/>
      <c r="H2" s="2"/>
    </row>
    <row r="3" spans="1:8" ht="20.100000000000001" customHeight="1">
      <c r="B3" s="6"/>
      <c r="C3" s="688" t="s">
        <v>1</v>
      </c>
      <c r="D3" s="10" t="s">
        <v>2</v>
      </c>
      <c r="E3" s="10" t="s">
        <v>3</v>
      </c>
      <c r="F3" s="10" t="s">
        <v>4</v>
      </c>
      <c r="G3" s="11" t="s">
        <v>5</v>
      </c>
    </row>
    <row r="4" spans="1:8" ht="20.100000000000001" customHeight="1" thickBot="1">
      <c r="B4" s="9" t="s">
        <v>6</v>
      </c>
      <c r="C4" s="689" t="s">
        <v>7</v>
      </c>
      <c r="D4" s="700">
        <v>18.55</v>
      </c>
      <c r="E4" s="691">
        <v>435.43</v>
      </c>
      <c r="F4" s="691" t="s">
        <v>8</v>
      </c>
      <c r="G4" s="692">
        <v>43770</v>
      </c>
    </row>
    <row r="5" spans="1:8" ht="20.100000000000001" customHeight="1">
      <c r="B5" s="796" t="s">
        <v>9</v>
      </c>
      <c r="C5" s="689" t="s">
        <v>9</v>
      </c>
      <c r="D5" s="693">
        <v>119664</v>
      </c>
      <c r="E5" s="693">
        <v>3750395</v>
      </c>
      <c r="F5" s="691" t="s">
        <v>10</v>
      </c>
      <c r="G5" s="692">
        <v>43770</v>
      </c>
    </row>
    <row r="6" spans="1:8" ht="20.100000000000001" customHeight="1">
      <c r="B6" s="796"/>
      <c r="C6" s="689" t="s">
        <v>11</v>
      </c>
      <c r="D6" s="693">
        <v>51460</v>
      </c>
      <c r="E6" s="693">
        <v>1712681</v>
      </c>
      <c r="F6" s="691" t="s">
        <v>12</v>
      </c>
      <c r="G6" s="692">
        <v>43770</v>
      </c>
    </row>
    <row r="7" spans="1:8" ht="20.100000000000001" customHeight="1">
      <c r="B7" s="796"/>
      <c r="C7" s="689" t="s">
        <v>13</v>
      </c>
      <c r="D7" s="693">
        <v>6451</v>
      </c>
      <c r="E7" s="693">
        <v>8613</v>
      </c>
      <c r="F7" s="691" t="s">
        <v>14</v>
      </c>
      <c r="G7" s="692">
        <v>43770</v>
      </c>
    </row>
    <row r="8" spans="1:8" ht="20.100000000000001" customHeight="1">
      <c r="B8" s="796"/>
      <c r="C8" s="689" t="s">
        <v>15</v>
      </c>
      <c r="D8" s="693">
        <v>37212</v>
      </c>
      <c r="E8" s="693">
        <v>916147</v>
      </c>
      <c r="F8" s="691" t="s">
        <v>10</v>
      </c>
      <c r="G8" s="692">
        <v>43738</v>
      </c>
    </row>
    <row r="9" spans="1:8" ht="20.100000000000001" customHeight="1">
      <c r="B9" s="796"/>
      <c r="C9" s="689" t="s">
        <v>16</v>
      </c>
      <c r="D9" s="694">
        <v>30.8</v>
      </c>
      <c r="E9" s="694">
        <v>24.4</v>
      </c>
      <c r="F9" s="691" t="s">
        <v>17</v>
      </c>
      <c r="G9" s="692">
        <v>43738</v>
      </c>
    </row>
    <row r="10" spans="1:8" ht="20.100000000000001" customHeight="1">
      <c r="B10" s="796"/>
      <c r="C10" s="689" t="s">
        <v>18</v>
      </c>
      <c r="D10" s="694">
        <v>80.3</v>
      </c>
      <c r="E10" s="694">
        <v>91.7</v>
      </c>
      <c r="F10" s="691" t="s">
        <v>19</v>
      </c>
      <c r="G10" s="692">
        <v>42278</v>
      </c>
    </row>
    <row r="11" spans="1:8" ht="20.100000000000001" customHeight="1" thickBot="1">
      <c r="B11" s="797"/>
      <c r="C11" s="689" t="s">
        <v>20</v>
      </c>
      <c r="D11" s="695">
        <v>1.32</v>
      </c>
      <c r="E11" s="701">
        <v>1.32</v>
      </c>
      <c r="F11" s="691" t="s">
        <v>19</v>
      </c>
      <c r="G11" s="691" t="s">
        <v>21</v>
      </c>
    </row>
    <row r="12" spans="1:8" ht="20.100000000000001" customHeight="1" thickBot="1">
      <c r="B12" s="793" t="s">
        <v>22</v>
      </c>
      <c r="C12" s="689" t="s">
        <v>23</v>
      </c>
      <c r="D12" s="693">
        <v>2151</v>
      </c>
      <c r="E12" s="693">
        <v>114930</v>
      </c>
      <c r="F12" s="691" t="s">
        <v>24</v>
      </c>
      <c r="G12" s="692">
        <v>42522</v>
      </c>
    </row>
    <row r="13" spans="1:8" ht="20.100000000000001" customHeight="1" thickBot="1">
      <c r="B13" s="793"/>
      <c r="C13" s="689" t="s">
        <v>25</v>
      </c>
      <c r="D13" s="693">
        <v>23498</v>
      </c>
      <c r="E13" s="693">
        <v>1475974</v>
      </c>
      <c r="F13" s="691" t="s">
        <v>10</v>
      </c>
      <c r="G13" s="692">
        <v>42522</v>
      </c>
    </row>
    <row r="14" spans="1:8" ht="20.100000000000001" customHeight="1" thickBot="1">
      <c r="B14" s="793" t="s">
        <v>26</v>
      </c>
      <c r="C14" s="689" t="s">
        <v>23</v>
      </c>
      <c r="D14" s="693">
        <v>37</v>
      </c>
      <c r="E14" s="693">
        <v>2331</v>
      </c>
      <c r="F14" s="691" t="s">
        <v>24</v>
      </c>
      <c r="G14" s="692">
        <v>43252</v>
      </c>
    </row>
    <row r="15" spans="1:8" ht="20.100000000000001" customHeight="1" thickBot="1">
      <c r="B15" s="793"/>
      <c r="C15" s="689" t="s">
        <v>25</v>
      </c>
      <c r="D15" s="693">
        <v>3982</v>
      </c>
      <c r="E15" s="693">
        <v>90938</v>
      </c>
      <c r="F15" s="691" t="s">
        <v>10</v>
      </c>
      <c r="G15" s="692">
        <v>43252</v>
      </c>
    </row>
    <row r="16" spans="1:8" ht="20.100000000000001" customHeight="1" thickBot="1">
      <c r="B16" s="793" t="s">
        <v>27</v>
      </c>
      <c r="C16" s="689" t="s">
        <v>23</v>
      </c>
      <c r="D16" s="693">
        <v>362</v>
      </c>
      <c r="E16" s="693">
        <v>18925</v>
      </c>
      <c r="F16" s="691" t="s">
        <v>24</v>
      </c>
      <c r="G16" s="692">
        <v>41821</v>
      </c>
    </row>
    <row r="17" spans="2:7" ht="20.100000000000001" customHeight="1" thickBot="1">
      <c r="B17" s="793"/>
      <c r="C17" s="689" t="s">
        <v>25</v>
      </c>
      <c r="D17" s="693">
        <v>3424</v>
      </c>
      <c r="E17" s="693">
        <v>203816</v>
      </c>
      <c r="F17" s="691" t="s">
        <v>10</v>
      </c>
      <c r="G17" s="692">
        <v>41821</v>
      </c>
    </row>
    <row r="18" spans="2:7" ht="20.100000000000001" customHeight="1" thickBot="1">
      <c r="B18" s="793" t="s">
        <v>28</v>
      </c>
      <c r="C18" s="689" t="s">
        <v>29</v>
      </c>
      <c r="D18" s="699">
        <v>119</v>
      </c>
      <c r="E18" s="693">
        <v>3451</v>
      </c>
      <c r="F18" s="691" t="s">
        <v>30</v>
      </c>
      <c r="G18" s="692">
        <v>42036</v>
      </c>
    </row>
    <row r="19" spans="2:7" ht="20.100000000000001" customHeight="1" thickBot="1">
      <c r="B19" s="793"/>
      <c r="C19" s="689" t="s">
        <v>31</v>
      </c>
      <c r="D19" s="693">
        <v>4257</v>
      </c>
      <c r="E19" s="693">
        <v>187754</v>
      </c>
      <c r="F19" s="691" t="s">
        <v>32</v>
      </c>
      <c r="G19" s="692">
        <v>42036</v>
      </c>
    </row>
    <row r="20" spans="2:7" ht="20.100000000000001" customHeight="1" thickBot="1">
      <c r="B20" s="793" t="s">
        <v>33</v>
      </c>
      <c r="C20" s="689" t="s">
        <v>34</v>
      </c>
      <c r="D20" s="693">
        <v>23</v>
      </c>
      <c r="E20" s="693">
        <v>1005</v>
      </c>
      <c r="F20" s="691" t="s">
        <v>35</v>
      </c>
      <c r="G20" s="696" t="s">
        <v>36</v>
      </c>
    </row>
    <row r="21" spans="2:7" ht="20.100000000000001" customHeight="1" thickBot="1">
      <c r="B21" s="793"/>
      <c r="C21" s="689" t="s">
        <v>37</v>
      </c>
      <c r="D21" s="693">
        <v>1654</v>
      </c>
      <c r="E21" s="693">
        <v>64623</v>
      </c>
      <c r="F21" s="691" t="s">
        <v>10</v>
      </c>
      <c r="G21" s="696" t="s">
        <v>36</v>
      </c>
    </row>
    <row r="22" spans="2:7" ht="20.100000000000001" customHeight="1" thickBot="1">
      <c r="B22" s="793" t="s">
        <v>38</v>
      </c>
      <c r="C22" s="689" t="s">
        <v>39</v>
      </c>
      <c r="D22" s="693">
        <v>8</v>
      </c>
      <c r="E22" s="693">
        <v>247</v>
      </c>
      <c r="F22" s="691" t="s">
        <v>40</v>
      </c>
      <c r="G22" s="692">
        <v>43586</v>
      </c>
    </row>
    <row r="23" spans="2:7" ht="20.100000000000001" customHeight="1" thickBot="1">
      <c r="B23" s="793"/>
      <c r="C23" s="689" t="s">
        <v>41</v>
      </c>
      <c r="D23" s="693">
        <v>927</v>
      </c>
      <c r="E23" s="693">
        <v>41909</v>
      </c>
      <c r="F23" s="691" t="s">
        <v>10</v>
      </c>
      <c r="G23" s="692">
        <v>43586</v>
      </c>
    </row>
    <row r="24" spans="2:7" ht="20.100000000000001" customHeight="1" thickBot="1">
      <c r="B24" s="793"/>
      <c r="C24" s="689" t="s">
        <v>42</v>
      </c>
      <c r="D24" s="693">
        <v>3</v>
      </c>
      <c r="E24" s="693">
        <v>36</v>
      </c>
      <c r="F24" s="691" t="s">
        <v>40</v>
      </c>
      <c r="G24" s="692">
        <v>43586</v>
      </c>
    </row>
    <row r="25" spans="2:7" ht="20.100000000000001" customHeight="1" thickBot="1">
      <c r="B25" s="793"/>
      <c r="C25" s="689" t="s">
        <v>43</v>
      </c>
      <c r="D25" s="693">
        <v>754</v>
      </c>
      <c r="E25" s="693">
        <v>8131</v>
      </c>
      <c r="F25" s="691" t="s">
        <v>10</v>
      </c>
      <c r="G25" s="692">
        <v>43586</v>
      </c>
    </row>
    <row r="26" spans="2:7" ht="20.100000000000001" customHeight="1" thickBot="1">
      <c r="B26" s="793"/>
      <c r="C26" s="689" t="s">
        <v>44</v>
      </c>
      <c r="D26" s="693">
        <v>14</v>
      </c>
      <c r="E26" s="693">
        <v>352</v>
      </c>
      <c r="F26" s="691" t="s">
        <v>45</v>
      </c>
      <c r="G26" s="692">
        <v>43586</v>
      </c>
    </row>
    <row r="27" spans="2:7" ht="20.100000000000001" customHeight="1" thickBot="1">
      <c r="B27" s="793"/>
      <c r="C27" s="689" t="s">
        <v>46</v>
      </c>
      <c r="D27" s="693">
        <v>6049</v>
      </c>
      <c r="E27" s="693">
        <v>184716</v>
      </c>
      <c r="F27" s="691" t="s">
        <v>10</v>
      </c>
      <c r="G27" s="692">
        <v>43586</v>
      </c>
    </row>
    <row r="28" spans="2:7" ht="20.100000000000001" customHeight="1" thickBot="1">
      <c r="B28" s="793"/>
      <c r="C28" s="689" t="s">
        <v>47</v>
      </c>
      <c r="D28" s="693">
        <v>7</v>
      </c>
      <c r="E28" s="693">
        <v>179</v>
      </c>
      <c r="F28" s="691" t="s">
        <v>45</v>
      </c>
      <c r="G28" s="692">
        <v>43586</v>
      </c>
    </row>
    <row r="29" spans="2:7" ht="20.100000000000001" customHeight="1" thickBot="1">
      <c r="B29" s="793"/>
      <c r="C29" s="689" t="s">
        <v>48</v>
      </c>
      <c r="D29" s="693">
        <v>3152</v>
      </c>
      <c r="E29" s="693">
        <v>89975</v>
      </c>
      <c r="F29" s="691" t="s">
        <v>10</v>
      </c>
      <c r="G29" s="692">
        <v>43586</v>
      </c>
    </row>
    <row r="30" spans="2:7" ht="20.100000000000001" customHeight="1" thickBot="1">
      <c r="B30" s="793"/>
      <c r="C30" s="689" t="s">
        <v>49</v>
      </c>
      <c r="D30" s="693">
        <v>4</v>
      </c>
      <c r="E30" s="693">
        <v>93</v>
      </c>
      <c r="F30" s="691" t="s">
        <v>45</v>
      </c>
      <c r="G30" s="692">
        <v>43586</v>
      </c>
    </row>
    <row r="31" spans="2:7" ht="20.100000000000001" customHeight="1" thickBot="1">
      <c r="B31" s="793"/>
      <c r="C31" s="689" t="s">
        <v>50</v>
      </c>
      <c r="D31" s="693">
        <v>4534</v>
      </c>
      <c r="E31" s="693">
        <v>83451</v>
      </c>
      <c r="F31" s="691" t="s">
        <v>10</v>
      </c>
      <c r="G31" s="692">
        <v>43586</v>
      </c>
    </row>
    <row r="32" spans="2:7" ht="20.100000000000001" customHeight="1" thickBot="1">
      <c r="B32" s="793"/>
      <c r="C32" s="689" t="s">
        <v>51</v>
      </c>
      <c r="D32" s="693">
        <v>1</v>
      </c>
      <c r="E32" s="693">
        <v>24</v>
      </c>
      <c r="F32" s="691" t="s">
        <v>45</v>
      </c>
      <c r="G32" s="692">
        <v>43586</v>
      </c>
    </row>
    <row r="33" spans="2:7" ht="20.100000000000001" customHeight="1" thickBot="1">
      <c r="B33" s="793"/>
      <c r="C33" s="689" t="s">
        <v>52</v>
      </c>
      <c r="D33" s="693">
        <v>168</v>
      </c>
      <c r="E33" s="693">
        <v>3610</v>
      </c>
      <c r="F33" s="691" t="s">
        <v>10</v>
      </c>
      <c r="G33" s="692">
        <v>43586</v>
      </c>
    </row>
    <row r="34" spans="2:7" ht="20.100000000000001" customHeight="1" thickBot="1">
      <c r="B34" s="793" t="s">
        <v>53</v>
      </c>
      <c r="C34" s="689" t="s">
        <v>54</v>
      </c>
      <c r="D34" s="693">
        <v>128</v>
      </c>
      <c r="E34" s="693">
        <v>2689</v>
      </c>
      <c r="F34" s="691" t="s">
        <v>55</v>
      </c>
      <c r="G34" s="692">
        <v>43555</v>
      </c>
    </row>
    <row r="35" spans="2:7" ht="20.100000000000001" customHeight="1" thickBot="1">
      <c r="B35" s="793"/>
      <c r="C35" s="689" t="s">
        <v>56</v>
      </c>
      <c r="D35" s="697">
        <v>70.099999999999994</v>
      </c>
      <c r="E35" s="697">
        <v>1840.7</v>
      </c>
      <c r="F35" s="691" t="s">
        <v>57</v>
      </c>
      <c r="G35" s="692">
        <v>43555</v>
      </c>
    </row>
    <row r="36" spans="2:7" ht="20.100000000000001" customHeight="1" thickBot="1">
      <c r="B36" s="793"/>
      <c r="C36" s="689" t="s">
        <v>58</v>
      </c>
      <c r="D36" s="695">
        <v>5.84</v>
      </c>
      <c r="E36" s="695">
        <v>4.91</v>
      </c>
      <c r="F36" s="691" t="s">
        <v>59</v>
      </c>
      <c r="G36" s="692">
        <v>43555</v>
      </c>
    </row>
    <row r="37" spans="2:7" ht="20.100000000000001" customHeight="1" thickBot="1">
      <c r="B37" s="794" t="s">
        <v>60</v>
      </c>
      <c r="C37" s="689" t="s">
        <v>61</v>
      </c>
      <c r="D37" s="698">
        <v>2</v>
      </c>
      <c r="E37" s="698">
        <v>134</v>
      </c>
      <c r="F37" s="691" t="s">
        <v>35</v>
      </c>
      <c r="G37" s="692">
        <v>43009</v>
      </c>
    </row>
    <row r="38" spans="2:7" ht="20.100000000000001" customHeight="1" thickBot="1">
      <c r="B38" s="794"/>
      <c r="C38" s="689" t="s">
        <v>62</v>
      </c>
      <c r="D38" s="698">
        <v>69</v>
      </c>
      <c r="E38" s="698">
        <v>3010</v>
      </c>
      <c r="F38" s="691" t="s">
        <v>35</v>
      </c>
      <c r="G38" s="692">
        <v>43009</v>
      </c>
    </row>
    <row r="39" spans="2:7" ht="20.100000000000001" customHeight="1" thickBot="1">
      <c r="B39" s="794"/>
      <c r="C39" s="689" t="s">
        <v>63</v>
      </c>
      <c r="D39" s="698">
        <v>50</v>
      </c>
      <c r="E39" s="698">
        <v>2088</v>
      </c>
      <c r="F39" s="691" t="s">
        <v>35</v>
      </c>
      <c r="G39" s="692">
        <v>43009</v>
      </c>
    </row>
  </sheetData>
  <mergeCells count="10">
    <mergeCell ref="B22:B33"/>
    <mergeCell ref="B34:B36"/>
    <mergeCell ref="B37:B39"/>
    <mergeCell ref="A1:H1"/>
    <mergeCell ref="B5:B11"/>
    <mergeCell ref="B12:B13"/>
    <mergeCell ref="B14:B15"/>
    <mergeCell ref="B16:B17"/>
    <mergeCell ref="B18:B19"/>
    <mergeCell ref="B20:B21"/>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showGridLines="0" view="pageBreakPreview" zoomScaleNormal="100" zoomScaleSheetLayoutView="100" workbookViewId="0">
      <selection activeCell="A3" sqref="A3"/>
    </sheetView>
  </sheetViews>
  <sheetFormatPr defaultRowHeight="18.75"/>
  <cols>
    <col min="1" max="1" width="3.625" style="61" customWidth="1"/>
    <col min="2" max="2" width="13.625" style="61" customWidth="1"/>
    <col min="3" max="8" width="11.625" style="61" customWidth="1"/>
    <col min="9" max="9" width="3.625" style="61" customWidth="1"/>
    <col min="10" max="10" width="9" style="61" customWidth="1"/>
    <col min="11" max="11" width="23" style="61" customWidth="1"/>
    <col min="12" max="12" width="9" style="61" customWidth="1"/>
    <col min="13" max="16384" width="9" style="61"/>
  </cols>
  <sheetData>
    <row r="1" spans="1:16" s="1" customFormat="1" ht="36.950000000000003" customHeight="1">
      <c r="A1" s="844" t="s">
        <v>438</v>
      </c>
      <c r="B1" s="844"/>
      <c r="C1" s="844"/>
      <c r="D1" s="844"/>
      <c r="E1" s="844"/>
      <c r="F1" s="844"/>
      <c r="G1" s="844"/>
      <c r="H1" s="844"/>
      <c r="I1" s="844"/>
      <c r="J1" s="234"/>
      <c r="K1" s="234"/>
      <c r="L1" s="234"/>
      <c r="M1" s="234"/>
      <c r="N1" s="234"/>
      <c r="O1" s="234"/>
      <c r="P1" s="234"/>
    </row>
    <row r="2" spans="1:16" s="1" customFormat="1" ht="3" customHeight="1"/>
    <row r="3" spans="1:16" s="330" customFormat="1" ht="19.5" customHeight="1">
      <c r="B3" s="349" t="s">
        <v>550</v>
      </c>
    </row>
    <row r="4" spans="1:16" s="330" customFormat="1" ht="19.5" customHeight="1">
      <c r="B4" s="331" t="s">
        <v>551</v>
      </c>
      <c r="H4" s="332"/>
      <c r="I4" s="333"/>
    </row>
    <row r="5" spans="1:16" ht="19.5" thickBot="1">
      <c r="B5" s="61" t="s">
        <v>552</v>
      </c>
    </row>
    <row r="6" spans="1:16">
      <c r="B6" s="859"/>
      <c r="C6" s="863" t="s">
        <v>549</v>
      </c>
      <c r="D6" s="863"/>
      <c r="E6" s="858" t="s">
        <v>548</v>
      </c>
      <c r="F6" s="858"/>
      <c r="G6" s="858" t="s">
        <v>547</v>
      </c>
      <c r="H6" s="858"/>
    </row>
    <row r="7" spans="1:16" ht="19.5" thickBot="1">
      <c r="B7" s="859"/>
      <c r="C7" s="337" t="s">
        <v>546</v>
      </c>
      <c r="D7" s="337" t="s">
        <v>545</v>
      </c>
      <c r="E7" s="337" t="s">
        <v>546</v>
      </c>
      <c r="F7" s="337" t="s">
        <v>545</v>
      </c>
      <c r="G7" s="337" t="s">
        <v>546</v>
      </c>
      <c r="H7" s="337" t="s">
        <v>545</v>
      </c>
    </row>
    <row r="8" spans="1:16" ht="20.25" thickTop="1" thickBot="1">
      <c r="B8" s="713" t="s">
        <v>72</v>
      </c>
      <c r="C8" s="334">
        <v>27996</v>
      </c>
      <c r="D8" s="334">
        <v>24552</v>
      </c>
      <c r="E8" s="334">
        <v>42696</v>
      </c>
      <c r="F8" s="334">
        <v>33458</v>
      </c>
      <c r="G8" s="334">
        <v>1463106</v>
      </c>
      <c r="H8" s="335">
        <v>1287985</v>
      </c>
    </row>
    <row r="9" spans="1:16" ht="20.25" thickTop="1" thickBot="1">
      <c r="B9" s="713" t="s">
        <v>73</v>
      </c>
      <c r="C9" s="334">
        <v>4202</v>
      </c>
      <c r="D9" s="334">
        <v>3451</v>
      </c>
      <c r="E9" s="334">
        <v>7080</v>
      </c>
      <c r="F9" s="334">
        <v>5639</v>
      </c>
      <c r="G9" s="334">
        <v>220259</v>
      </c>
      <c r="H9" s="336">
        <v>187754</v>
      </c>
    </row>
    <row r="10" spans="1:16" ht="20.25" thickTop="1" thickBot="1">
      <c r="B10" s="713" t="s">
        <v>74</v>
      </c>
      <c r="C10" s="334">
        <v>151</v>
      </c>
      <c r="D10" s="334">
        <v>119</v>
      </c>
      <c r="E10" s="334">
        <v>192</v>
      </c>
      <c r="F10" s="334">
        <v>144</v>
      </c>
      <c r="G10" s="334">
        <v>5287</v>
      </c>
      <c r="H10" s="336">
        <v>4257</v>
      </c>
    </row>
    <row r="11" spans="1:16" ht="19.5" thickTop="1">
      <c r="B11" s="338" t="s">
        <v>544</v>
      </c>
      <c r="C11" s="63"/>
      <c r="D11" s="63"/>
      <c r="E11" s="63"/>
      <c r="F11" s="63"/>
      <c r="G11" s="63"/>
      <c r="H11" s="325"/>
    </row>
    <row r="12" spans="1:16">
      <c r="B12" s="61" t="s">
        <v>553</v>
      </c>
    </row>
    <row r="13" spans="1:16">
      <c r="B13" s="61" t="s">
        <v>554</v>
      </c>
      <c r="G13" s="60"/>
      <c r="K13" s="60"/>
    </row>
    <row r="14" spans="1:16">
      <c r="B14" s="60"/>
      <c r="G14" s="60"/>
      <c r="K14" s="60"/>
    </row>
    <row r="15" spans="1:16" ht="19.5">
      <c r="B15" s="349" t="s">
        <v>543</v>
      </c>
    </row>
    <row r="16" spans="1:16" ht="19.5" thickBot="1">
      <c r="B16" s="339" t="s">
        <v>555</v>
      </c>
      <c r="D16" s="324"/>
      <c r="H16" s="326"/>
    </row>
    <row r="17" spans="2:20">
      <c r="B17" s="859"/>
      <c r="C17" s="860" t="s">
        <v>539</v>
      </c>
      <c r="D17" s="860"/>
      <c r="E17" s="860"/>
      <c r="F17" s="861" t="s">
        <v>542</v>
      </c>
    </row>
    <row r="18" spans="2:20" ht="19.5" thickBot="1">
      <c r="B18" s="859"/>
      <c r="C18" s="343" t="s">
        <v>106</v>
      </c>
      <c r="D18" s="343" t="s">
        <v>541</v>
      </c>
      <c r="E18" s="343" t="s">
        <v>540</v>
      </c>
      <c r="F18" s="862"/>
    </row>
    <row r="19" spans="2:20" ht="20.25" thickTop="1" thickBot="1">
      <c r="B19" s="713" t="s">
        <v>72</v>
      </c>
      <c r="C19" s="73">
        <v>48275</v>
      </c>
      <c r="D19" s="73">
        <v>10572</v>
      </c>
      <c r="E19" s="73">
        <v>37703</v>
      </c>
      <c r="F19" s="73">
        <v>476534</v>
      </c>
      <c r="H19" s="64"/>
      <c r="K19" s="327"/>
      <c r="L19" s="327"/>
      <c r="M19" s="327"/>
      <c r="N19" s="327"/>
    </row>
    <row r="20" spans="2:20" ht="20.25" thickTop="1" thickBot="1">
      <c r="B20" s="713" t="s">
        <v>73</v>
      </c>
      <c r="C20" s="73">
        <v>18925</v>
      </c>
      <c r="D20" s="73">
        <v>4708</v>
      </c>
      <c r="E20" s="73">
        <v>14217</v>
      </c>
      <c r="F20" s="73">
        <v>203816</v>
      </c>
      <c r="H20" s="64"/>
      <c r="J20" s="327"/>
      <c r="K20" s="327"/>
      <c r="L20" s="327"/>
      <c r="M20" s="327"/>
      <c r="N20" s="327"/>
    </row>
    <row r="21" spans="2:20" ht="20.25" thickTop="1" thickBot="1">
      <c r="B21" s="713" t="s">
        <v>74</v>
      </c>
      <c r="C21" s="75">
        <v>362</v>
      </c>
      <c r="D21" s="75">
        <v>88</v>
      </c>
      <c r="E21" s="75">
        <v>274</v>
      </c>
      <c r="F21" s="75">
        <v>3424</v>
      </c>
      <c r="J21" s="327"/>
      <c r="K21" s="327"/>
      <c r="L21" s="327"/>
      <c r="M21" s="327"/>
      <c r="N21" s="327"/>
      <c r="O21" s="328"/>
      <c r="P21" s="328"/>
      <c r="Q21" s="328"/>
      <c r="R21" s="328"/>
      <c r="S21" s="328"/>
      <c r="T21" s="328"/>
    </row>
    <row r="22" spans="2:20" ht="19.5" thickTop="1">
      <c r="B22" s="329" t="s">
        <v>558</v>
      </c>
      <c r="C22" s="329"/>
      <c r="D22" s="329"/>
      <c r="E22" s="329"/>
      <c r="H22" s="324"/>
      <c r="I22" s="324"/>
      <c r="J22" s="327"/>
      <c r="K22" s="328"/>
    </row>
    <row r="23" spans="2:20">
      <c r="B23" s="341" t="s">
        <v>559</v>
      </c>
      <c r="C23" s="329"/>
      <c r="D23" s="329"/>
      <c r="E23" s="329"/>
      <c r="F23" s="340"/>
      <c r="H23" s="324"/>
      <c r="I23" s="324"/>
      <c r="J23" s="327"/>
      <c r="K23" s="328"/>
    </row>
    <row r="24" spans="2:20">
      <c r="B24" s="329"/>
      <c r="C24" s="329"/>
      <c r="D24" s="329"/>
      <c r="E24" s="329"/>
      <c r="F24" s="342"/>
      <c r="J24" s="327"/>
      <c r="K24" s="328"/>
    </row>
    <row r="25" spans="2:20" ht="19.5" thickBot="1">
      <c r="B25" s="344" t="s">
        <v>560</v>
      </c>
      <c r="C25" s="329"/>
      <c r="D25" s="329"/>
      <c r="E25" s="329"/>
      <c r="F25" s="342"/>
      <c r="J25" s="327"/>
      <c r="K25" s="328"/>
    </row>
    <row r="26" spans="2:20" ht="19.5" thickBot="1">
      <c r="B26" s="59"/>
      <c r="C26" s="346" t="s">
        <v>1168</v>
      </c>
      <c r="D26" s="346" t="s">
        <v>1169</v>
      </c>
      <c r="E26" s="346" t="s">
        <v>1170</v>
      </c>
      <c r="F26" s="329"/>
      <c r="J26" s="327"/>
      <c r="K26" s="327"/>
    </row>
    <row r="27" spans="2:20" ht="20.25" thickTop="1" thickBot="1">
      <c r="B27" s="345" t="s">
        <v>539</v>
      </c>
      <c r="C27" s="73">
        <v>590</v>
      </c>
      <c r="D27" s="73">
        <v>468</v>
      </c>
      <c r="E27" s="73">
        <v>362</v>
      </c>
      <c r="F27" s="329"/>
    </row>
    <row r="28" spans="2:20" ht="20.25" thickTop="1" thickBot="1">
      <c r="B28" s="345" t="s">
        <v>538</v>
      </c>
      <c r="C28" s="73">
        <v>4935</v>
      </c>
      <c r="D28" s="73">
        <v>4263</v>
      </c>
      <c r="E28" s="73">
        <v>3424</v>
      </c>
      <c r="F28" s="329"/>
    </row>
    <row r="29" spans="2:20" ht="39" thickTop="1" thickBot="1">
      <c r="B29" s="348" t="s">
        <v>537</v>
      </c>
      <c r="C29" s="347">
        <v>125739</v>
      </c>
      <c r="D29" s="347">
        <v>95334</v>
      </c>
      <c r="E29" s="347">
        <v>81302</v>
      </c>
      <c r="F29" s="329"/>
      <c r="K29" s="327"/>
    </row>
    <row r="30" spans="2:20" ht="19.5" thickTop="1">
      <c r="B30" s="61" t="s">
        <v>557</v>
      </c>
      <c r="K30" s="327"/>
      <c r="L30" s="327"/>
      <c r="M30" s="327"/>
      <c r="N30" s="327"/>
      <c r="O30" s="327"/>
      <c r="P30" s="327"/>
      <c r="Q30" s="327"/>
      <c r="R30" s="327"/>
      <c r="S30" s="327"/>
      <c r="T30" s="327"/>
    </row>
    <row r="31" spans="2:20">
      <c r="B31" s="61" t="s">
        <v>556</v>
      </c>
      <c r="K31" s="327"/>
    </row>
    <row r="32" spans="2:20">
      <c r="K32" s="327"/>
      <c r="L32" s="327"/>
      <c r="M32" s="327"/>
      <c r="N32" s="327"/>
      <c r="O32" s="327"/>
      <c r="P32" s="327"/>
      <c r="Q32" s="327"/>
      <c r="R32" s="327"/>
      <c r="S32" s="327"/>
      <c r="T32" s="327"/>
    </row>
    <row r="37" spans="2:10" ht="13.5" customHeight="1"/>
    <row r="47" spans="2:10">
      <c r="B47" s="329"/>
      <c r="C47" s="329"/>
      <c r="D47" s="329"/>
      <c r="E47" s="329"/>
      <c r="F47" s="329"/>
      <c r="G47" s="329"/>
      <c r="H47" s="329"/>
      <c r="I47" s="329"/>
      <c r="J47" s="329"/>
    </row>
    <row r="55" spans="2:10" s="329" customFormat="1">
      <c r="B55" s="61"/>
      <c r="C55" s="61"/>
      <c r="D55" s="61"/>
      <c r="E55" s="61"/>
      <c r="F55" s="61"/>
      <c r="G55" s="61"/>
      <c r="H55" s="61"/>
      <c r="I55" s="61"/>
      <c r="J55" s="61"/>
    </row>
  </sheetData>
  <mergeCells count="8">
    <mergeCell ref="A1:I1"/>
    <mergeCell ref="G6:H6"/>
    <mergeCell ref="B17:B18"/>
    <mergeCell ref="C17:E17"/>
    <mergeCell ref="F17:F18"/>
    <mergeCell ref="B6:B7"/>
    <mergeCell ref="C6:D6"/>
    <mergeCell ref="E6:F6"/>
  </mergeCells>
  <phoneticPr fontId="4"/>
  <printOptions horizontalCentered="1"/>
  <pageMargins left="0.51181102362204722" right="0.27559055118110237" top="0.6692913385826772" bottom="0.70866141732283472" header="0.51181102362204722" footer="0.51181102362204722"/>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70" zoomScaleNormal="80" zoomScaleSheetLayoutView="70" workbookViewId="0">
      <selection activeCell="A3" sqref="A3"/>
    </sheetView>
  </sheetViews>
  <sheetFormatPr defaultRowHeight="18.75"/>
  <cols>
    <col min="1" max="1" width="3.625" style="12" customWidth="1"/>
    <col min="2" max="2" width="20.25" style="12" customWidth="1"/>
    <col min="3" max="11" width="11" style="12" customWidth="1"/>
    <col min="12" max="12" width="3.625" style="12" customWidth="1"/>
    <col min="13" max="13" width="11" style="12" bestFit="1" customWidth="1"/>
    <col min="14" max="16384" width="9" style="12"/>
  </cols>
  <sheetData>
    <row r="1" spans="1:13" s="1" customFormat="1" ht="36.950000000000003" customHeight="1">
      <c r="A1" s="844" t="s">
        <v>438</v>
      </c>
      <c r="B1" s="844"/>
      <c r="C1" s="844"/>
      <c r="D1" s="844"/>
      <c r="E1" s="844"/>
      <c r="F1" s="844"/>
      <c r="G1" s="844"/>
      <c r="H1" s="844"/>
      <c r="I1" s="844"/>
      <c r="J1" s="844"/>
      <c r="K1" s="844"/>
      <c r="L1" s="844"/>
      <c r="M1" s="234"/>
    </row>
    <row r="2" spans="1:13" s="1" customFormat="1" ht="3" customHeight="1"/>
    <row r="3" spans="1:13" s="330" customFormat="1" ht="18.75" customHeight="1">
      <c r="B3" s="352" t="s">
        <v>587</v>
      </c>
    </row>
    <row r="4" spans="1:13" s="292" customFormat="1" ht="18.75" customHeight="1">
      <c r="B4" s="291" t="s">
        <v>588</v>
      </c>
    </row>
    <row r="5" spans="1:13" s="292" customFormat="1" ht="18.75" customHeight="1">
      <c r="B5" s="353" t="s">
        <v>589</v>
      </c>
    </row>
    <row r="6" spans="1:13" s="292" customFormat="1" ht="9.75" customHeight="1" thickBot="1">
      <c r="B6" s="353"/>
    </row>
    <row r="7" spans="1:13" s="357" customFormat="1" ht="38.25" thickBot="1">
      <c r="B7" s="361"/>
      <c r="C7" s="362" t="s">
        <v>539</v>
      </c>
      <c r="D7" s="363" t="s">
        <v>585</v>
      </c>
      <c r="E7" s="864" t="s">
        <v>591</v>
      </c>
      <c r="F7" s="864"/>
      <c r="G7" s="864" t="s">
        <v>586</v>
      </c>
      <c r="H7" s="864"/>
      <c r="I7" s="864" t="s">
        <v>592</v>
      </c>
      <c r="J7" s="864"/>
    </row>
    <row r="8" spans="1:13" s="357" customFormat="1" ht="18.75" customHeight="1" thickTop="1" thickBot="1">
      <c r="B8" s="717" t="s">
        <v>72</v>
      </c>
      <c r="C8" s="749">
        <v>7604</v>
      </c>
      <c r="D8" s="749">
        <v>359025</v>
      </c>
      <c r="E8" s="865">
        <v>17956427</v>
      </c>
      <c r="F8" s="865"/>
      <c r="G8" s="867">
        <f>D8/C8</f>
        <v>47.215281430825883</v>
      </c>
      <c r="H8" s="867"/>
      <c r="I8" s="868">
        <f>E8/C8</f>
        <v>2361.4448974224092</v>
      </c>
      <c r="J8" s="868"/>
    </row>
    <row r="9" spans="1:13" s="357" customFormat="1" ht="18.75" customHeight="1" thickTop="1" thickBot="1">
      <c r="B9" s="717" t="s">
        <v>73</v>
      </c>
      <c r="C9" s="749">
        <v>2331</v>
      </c>
      <c r="D9" s="749">
        <v>90938</v>
      </c>
      <c r="E9" s="865">
        <v>3997522</v>
      </c>
      <c r="F9" s="865"/>
      <c r="G9" s="867">
        <f>D9/C9</f>
        <v>39.012441012441009</v>
      </c>
      <c r="H9" s="867"/>
      <c r="I9" s="868">
        <f>E9/C9</f>
        <v>1714.9386529386529</v>
      </c>
      <c r="J9" s="868"/>
    </row>
    <row r="10" spans="1:13" s="357" customFormat="1" ht="18.75" customHeight="1" thickTop="1" thickBot="1">
      <c r="B10" s="717" t="s">
        <v>74</v>
      </c>
      <c r="C10" s="750">
        <v>37</v>
      </c>
      <c r="D10" s="750">
        <v>3982</v>
      </c>
      <c r="E10" s="866">
        <v>248884</v>
      </c>
      <c r="F10" s="866"/>
      <c r="G10" s="867">
        <f>D10/C10</f>
        <v>107.62162162162163</v>
      </c>
      <c r="H10" s="867"/>
      <c r="I10" s="868">
        <f>E10/C10</f>
        <v>6726.594594594595</v>
      </c>
      <c r="J10" s="868"/>
    </row>
    <row r="11" spans="1:13" s="357" customFormat="1" ht="18.75" customHeight="1" thickTop="1">
      <c r="B11" s="358" t="s">
        <v>593</v>
      </c>
    </row>
    <row r="12" spans="1:13" s="357" customFormat="1" ht="18.75" customHeight="1">
      <c r="F12" s="358"/>
    </row>
    <row r="13" spans="1:13" s="157" customFormat="1" ht="18.75" customHeight="1" thickBot="1">
      <c r="B13" s="359" t="s">
        <v>584</v>
      </c>
    </row>
    <row r="14" spans="1:13" s="157" customFormat="1" ht="50.25" thickBot="1">
      <c r="B14" s="354"/>
      <c r="C14" s="365" t="s">
        <v>583</v>
      </c>
      <c r="D14" s="365" t="s">
        <v>582</v>
      </c>
      <c r="E14" s="365" t="s">
        <v>581</v>
      </c>
      <c r="F14" s="365" t="s">
        <v>580</v>
      </c>
      <c r="G14" s="365" t="s">
        <v>579</v>
      </c>
      <c r="H14" s="365" t="s">
        <v>578</v>
      </c>
      <c r="I14" s="366" t="s">
        <v>577</v>
      </c>
      <c r="J14" s="366" t="s">
        <v>576</v>
      </c>
      <c r="L14" s="22"/>
      <c r="M14" s="22"/>
    </row>
    <row r="15" spans="1:13" s="157" customFormat="1" ht="18.75" customHeight="1" thickTop="1" thickBot="1">
      <c r="B15" s="715" t="s">
        <v>575</v>
      </c>
      <c r="C15" s="744">
        <v>184.7</v>
      </c>
      <c r="D15" s="744">
        <v>239.5</v>
      </c>
      <c r="E15" s="744">
        <v>213.8</v>
      </c>
      <c r="F15" s="744">
        <v>181.5</v>
      </c>
      <c r="G15" s="744">
        <v>201.9</v>
      </c>
      <c r="H15" s="745">
        <v>219.7</v>
      </c>
      <c r="I15" s="746">
        <v>238</v>
      </c>
      <c r="J15" s="745">
        <v>248.9</v>
      </c>
      <c r="L15" s="22"/>
      <c r="M15" s="22"/>
    </row>
    <row r="16" spans="1:13" s="157" customFormat="1" ht="18.75" customHeight="1" thickTop="1" thickBot="1">
      <c r="B16" s="713" t="s">
        <v>572</v>
      </c>
      <c r="C16" s="747">
        <v>4181</v>
      </c>
      <c r="D16" s="747">
        <v>4718</v>
      </c>
      <c r="E16" s="747">
        <v>4471</v>
      </c>
      <c r="F16" s="747">
        <v>4575</v>
      </c>
      <c r="G16" s="747">
        <v>3451</v>
      </c>
      <c r="H16" s="745">
        <v>3644</v>
      </c>
      <c r="I16" s="745">
        <v>3791</v>
      </c>
      <c r="J16" s="748">
        <v>3982</v>
      </c>
      <c r="L16" s="157" t="s">
        <v>574</v>
      </c>
      <c r="M16" s="162"/>
    </row>
    <row r="17" spans="2:11" s="157" customFormat="1" ht="18.75" customHeight="1" thickTop="1" thickBot="1">
      <c r="B17" s="716" t="s">
        <v>539</v>
      </c>
      <c r="C17" s="745">
        <v>42</v>
      </c>
      <c r="D17" s="745">
        <v>50</v>
      </c>
      <c r="E17" s="745">
        <v>46</v>
      </c>
      <c r="F17" s="745">
        <v>44</v>
      </c>
      <c r="G17" s="745">
        <v>41</v>
      </c>
      <c r="H17" s="745">
        <v>45</v>
      </c>
      <c r="I17" s="745">
        <v>37</v>
      </c>
      <c r="J17" s="745">
        <v>37</v>
      </c>
    </row>
    <row r="18" spans="2:11" s="157" customFormat="1" ht="18.75" customHeight="1" thickTop="1">
      <c r="B18" s="157" t="s">
        <v>1164</v>
      </c>
      <c r="C18" s="367"/>
      <c r="D18" s="367"/>
      <c r="E18" s="367"/>
      <c r="F18" s="367"/>
      <c r="G18" s="367"/>
      <c r="H18" s="367"/>
      <c r="I18" s="367"/>
      <c r="J18" s="367"/>
      <c r="K18" s="367"/>
    </row>
    <row r="19" spans="2:11" ht="18.75" customHeight="1">
      <c r="B19" s="350"/>
      <c r="C19" s="350"/>
      <c r="D19" s="350"/>
      <c r="E19" s="350"/>
      <c r="F19" s="350"/>
      <c r="G19" s="350"/>
      <c r="H19" s="350"/>
      <c r="I19" s="350"/>
      <c r="J19" s="350"/>
      <c r="K19" s="350"/>
    </row>
    <row r="20" spans="2:11" ht="18.75" customHeight="1" thickBot="1">
      <c r="B20" s="17" t="s">
        <v>573</v>
      </c>
    </row>
    <row r="21" spans="2:11" ht="38.25" thickBot="1">
      <c r="B21" s="56"/>
      <c r="C21" s="702" t="s">
        <v>539</v>
      </c>
      <c r="D21" s="703" t="s">
        <v>565</v>
      </c>
      <c r="E21" s="702" t="s">
        <v>572</v>
      </c>
      <c r="F21" s="703" t="s">
        <v>571</v>
      </c>
      <c r="G21" s="871" t="s">
        <v>570</v>
      </c>
      <c r="H21" s="871"/>
      <c r="I21" s="702" t="s">
        <v>569</v>
      </c>
      <c r="J21" s="56"/>
      <c r="K21" s="56"/>
    </row>
    <row r="22" spans="2:11" ht="18.75" customHeight="1" thickTop="1" thickBot="1">
      <c r="B22" s="714" t="s">
        <v>564</v>
      </c>
      <c r="C22" s="741">
        <v>5</v>
      </c>
      <c r="D22" s="742">
        <v>0.13513513513513514</v>
      </c>
      <c r="E22" s="741">
        <v>116</v>
      </c>
      <c r="F22" s="742">
        <v>2.9131089904570567E-2</v>
      </c>
      <c r="G22" s="872">
        <v>569815</v>
      </c>
      <c r="H22" s="872"/>
      <c r="I22" s="742">
        <v>2.2894767441813745E-2</v>
      </c>
    </row>
    <row r="23" spans="2:11" ht="18.75" customHeight="1" thickTop="1" thickBot="1">
      <c r="B23" s="714" t="s">
        <v>563</v>
      </c>
      <c r="C23" s="741">
        <v>4</v>
      </c>
      <c r="D23" s="742">
        <v>0.10810810810810811</v>
      </c>
      <c r="E23" s="741">
        <v>573</v>
      </c>
      <c r="F23" s="742">
        <v>0.14389753892516324</v>
      </c>
      <c r="G23" s="872">
        <v>2005743</v>
      </c>
      <c r="H23" s="872"/>
      <c r="I23" s="742">
        <v>8.0589348355248322E-2</v>
      </c>
    </row>
    <row r="24" spans="2:11" ht="18.75" customHeight="1" thickTop="1" thickBot="1">
      <c r="B24" s="714" t="s">
        <v>562</v>
      </c>
      <c r="C24" s="741">
        <v>3</v>
      </c>
      <c r="D24" s="742">
        <v>8.1081081081081086E-2</v>
      </c>
      <c r="E24" s="741">
        <v>530</v>
      </c>
      <c r="F24" s="742">
        <v>0.13309894525364138</v>
      </c>
      <c r="G24" s="872">
        <v>1772783</v>
      </c>
      <c r="H24" s="872"/>
      <c r="I24" s="742">
        <v>7.1229178785747818E-2</v>
      </c>
    </row>
    <row r="25" spans="2:11" ht="18.75" customHeight="1" thickTop="1" thickBot="1">
      <c r="B25" s="714" t="s">
        <v>561</v>
      </c>
      <c r="C25" s="741">
        <v>3</v>
      </c>
      <c r="D25" s="742">
        <v>8.1081081081081086E-2</v>
      </c>
      <c r="E25" s="741">
        <v>41</v>
      </c>
      <c r="F25" s="742">
        <v>1.029633350075339E-2</v>
      </c>
      <c r="G25" s="872">
        <v>44616</v>
      </c>
      <c r="H25" s="872"/>
      <c r="I25" s="742">
        <v>1.7926396184445163E-3</v>
      </c>
    </row>
    <row r="26" spans="2:11" ht="18.75" customHeight="1" thickTop="1" thickBot="1">
      <c r="B26" s="714" t="s">
        <v>566</v>
      </c>
      <c r="C26" s="741">
        <v>22</v>
      </c>
      <c r="D26" s="743">
        <v>0.59459459459459463</v>
      </c>
      <c r="E26" s="741">
        <v>2722</v>
      </c>
      <c r="F26" s="743">
        <v>0.68357609241587147</v>
      </c>
      <c r="G26" s="869">
        <v>20495481</v>
      </c>
      <c r="H26" s="869"/>
      <c r="I26" s="743">
        <v>0.82349406579874562</v>
      </c>
    </row>
    <row r="27" spans="2:11" ht="18.75" customHeight="1" thickTop="1" thickBot="1">
      <c r="B27" s="713" t="s">
        <v>568</v>
      </c>
      <c r="C27" s="741">
        <v>37</v>
      </c>
      <c r="D27" s="743">
        <v>1</v>
      </c>
      <c r="E27" s="741">
        <v>3982</v>
      </c>
      <c r="F27" s="743">
        <v>1</v>
      </c>
      <c r="G27" s="870">
        <v>24888438</v>
      </c>
      <c r="H27" s="870"/>
      <c r="I27" s="743">
        <v>1</v>
      </c>
    </row>
    <row r="28" spans="2:11" ht="18.75" customHeight="1" thickTop="1">
      <c r="B28" s="157" t="s">
        <v>590</v>
      </c>
      <c r="C28" s="157"/>
      <c r="D28" s="157"/>
      <c r="E28" s="157"/>
      <c r="F28" s="157"/>
      <c r="G28" s="157"/>
      <c r="H28" s="157"/>
      <c r="I28" s="157"/>
      <c r="J28" s="157"/>
      <c r="K28" s="157"/>
    </row>
    <row r="29" spans="2:11" ht="18.75" customHeight="1">
      <c r="B29" s="157" t="s">
        <v>1165</v>
      </c>
      <c r="C29" s="157"/>
      <c r="D29" s="157"/>
      <c r="E29" s="157"/>
      <c r="F29" s="157"/>
      <c r="G29" s="157"/>
      <c r="H29" s="157"/>
      <c r="I29" s="157"/>
      <c r="J29" s="157"/>
      <c r="K29" s="157"/>
    </row>
    <row r="30" spans="2:11" ht="18.75" customHeight="1">
      <c r="B30" s="157"/>
      <c r="C30" s="157"/>
      <c r="D30" s="355"/>
      <c r="E30" s="355"/>
      <c r="F30" s="355"/>
      <c r="G30" s="157"/>
      <c r="H30" s="157"/>
      <c r="I30" s="157"/>
      <c r="J30" s="157"/>
      <c r="K30" s="157"/>
    </row>
    <row r="31" spans="2:11" ht="18.75" customHeight="1">
      <c r="B31" s="157"/>
      <c r="C31" s="157"/>
      <c r="D31" s="157"/>
      <c r="E31" s="157"/>
      <c r="F31" s="157"/>
      <c r="G31" s="157"/>
      <c r="H31" s="157"/>
      <c r="I31" s="157"/>
      <c r="J31" s="157"/>
      <c r="K31" s="157"/>
    </row>
    <row r="32" spans="2:11" ht="18.75" customHeight="1"/>
  </sheetData>
  <mergeCells count="20">
    <mergeCell ref="G26:H26"/>
    <mergeCell ref="G27:H27"/>
    <mergeCell ref="G21:H21"/>
    <mergeCell ref="G22:H22"/>
    <mergeCell ref="G23:H23"/>
    <mergeCell ref="G24:H24"/>
    <mergeCell ref="G25:H25"/>
    <mergeCell ref="A1:L1"/>
    <mergeCell ref="E7:F7"/>
    <mergeCell ref="E8:F8"/>
    <mergeCell ref="E9:F9"/>
    <mergeCell ref="E10:F10"/>
    <mergeCell ref="G7:H7"/>
    <mergeCell ref="G8:H8"/>
    <mergeCell ref="G9:H9"/>
    <mergeCell ref="G10:H10"/>
    <mergeCell ref="I7:J7"/>
    <mergeCell ref="I8:J8"/>
    <mergeCell ref="I9:J9"/>
    <mergeCell ref="I10:J10"/>
  </mergeCells>
  <phoneticPr fontId="4"/>
  <pageMargins left="0.78740157480314965" right="0.78740157480314965" top="0.59055118110236227" bottom="0.62992125984251968" header="0.51181102362204722" footer="0.51181102362204722"/>
  <pageSetup paperSize="9" scale="56" orientation="portrait" r:id="rId1"/>
  <headerFooter alignWithMargins="0">
    <oddFooter>&amp;C&amp;P/&amp;N&amp;R&amp;D/&amp;F/&amp;A</oddFooter>
  </headerFooter>
  <colBreaks count="1" manualBreakCount="1">
    <brk id="12" max="6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view="pageBreakPreview" zoomScale="85" zoomScaleNormal="100" zoomScaleSheetLayoutView="85" workbookViewId="0">
      <selection activeCell="A3" sqref="A3"/>
    </sheetView>
  </sheetViews>
  <sheetFormatPr defaultRowHeight="18.75"/>
  <cols>
    <col min="1" max="1" width="3.625" style="62" customWidth="1"/>
    <col min="2" max="2" width="17" style="62" customWidth="1"/>
    <col min="3" max="7" width="10.625" style="62" customWidth="1"/>
    <col min="8" max="8" width="10.75" style="62" customWidth="1"/>
    <col min="9" max="9" width="10.5" style="62" customWidth="1"/>
    <col min="10" max="10" width="3.625" style="62" customWidth="1"/>
    <col min="11" max="16384" width="9" style="62"/>
  </cols>
  <sheetData>
    <row r="1" spans="1:16" s="1" customFormat="1" ht="36.950000000000003" customHeight="1">
      <c r="A1" s="878" t="s">
        <v>717</v>
      </c>
      <c r="B1" s="878"/>
      <c r="C1" s="878"/>
      <c r="D1" s="878"/>
      <c r="E1" s="878"/>
      <c r="F1" s="878"/>
      <c r="G1" s="878"/>
      <c r="H1" s="878"/>
      <c r="I1" s="878"/>
      <c r="J1" s="878"/>
      <c r="K1" s="234"/>
      <c r="L1" s="234"/>
      <c r="M1" s="234"/>
      <c r="N1" s="234"/>
      <c r="O1" s="234"/>
      <c r="P1" s="234"/>
    </row>
    <row r="2" spans="1:16" ht="3" customHeight="1">
      <c r="B2" s="368"/>
    </row>
    <row r="3" spans="1:16">
      <c r="B3" s="235" t="s">
        <v>719</v>
      </c>
    </row>
    <row r="4" spans="1:16" ht="45.75" customHeight="1" thickBot="1">
      <c r="B4" s="881" t="s">
        <v>636</v>
      </c>
      <c r="C4" s="881"/>
      <c r="D4" s="881"/>
      <c r="E4" s="881"/>
      <c r="F4" s="881"/>
      <c r="G4" s="881"/>
      <c r="H4" s="881"/>
      <c r="I4" s="881"/>
    </row>
    <row r="5" spans="1:16" ht="19.5" thickBot="1">
      <c r="B5" s="373"/>
      <c r="C5" s="375" t="s">
        <v>634</v>
      </c>
      <c r="D5" s="375" t="s">
        <v>545</v>
      </c>
      <c r="E5" s="375" t="s">
        <v>633</v>
      </c>
      <c r="F5" s="375" t="s">
        <v>632</v>
      </c>
      <c r="G5" s="375" t="s">
        <v>631</v>
      </c>
      <c r="H5" s="375" t="s">
        <v>685</v>
      </c>
    </row>
    <row r="6" spans="1:16" ht="20.25" thickTop="1" thickBot="1">
      <c r="B6" s="723" t="s">
        <v>635</v>
      </c>
      <c r="C6" s="751">
        <v>0.83499999999999996</v>
      </c>
      <c r="D6" s="751">
        <v>0.83299999999999996</v>
      </c>
      <c r="E6" s="751">
        <v>0.82799999999999996</v>
      </c>
      <c r="F6" s="751">
        <v>0.82699999999999996</v>
      </c>
      <c r="G6" s="751">
        <v>0.82299999999999995</v>
      </c>
      <c r="H6" s="752">
        <v>0.81599999999999995</v>
      </c>
    </row>
    <row r="7" spans="1:16" ht="20.25" thickTop="1" thickBot="1">
      <c r="B7" s="723" t="s">
        <v>630</v>
      </c>
      <c r="C7" s="753">
        <v>42426</v>
      </c>
      <c r="D7" s="753">
        <v>42244</v>
      </c>
      <c r="E7" s="753">
        <v>42062</v>
      </c>
      <c r="F7" s="753">
        <v>42090</v>
      </c>
      <c r="G7" s="753">
        <v>42002</v>
      </c>
      <c r="H7" s="754">
        <v>41774</v>
      </c>
    </row>
    <row r="8" spans="1:16" ht="19.5" thickTop="1">
      <c r="B8" s="62" t="s">
        <v>720</v>
      </c>
    </row>
    <row r="9" spans="1:16">
      <c r="B9" s="62" t="s">
        <v>724</v>
      </c>
    </row>
    <row r="11" spans="1:16">
      <c r="B11" s="378" t="s">
        <v>722</v>
      </c>
      <c r="C11" s="369"/>
      <c r="D11" s="369"/>
    </row>
    <row r="12" spans="1:16" ht="19.5" thickBot="1">
      <c r="B12" s="377" t="s">
        <v>721</v>
      </c>
      <c r="C12" s="369"/>
      <c r="D12" s="369"/>
    </row>
    <row r="13" spans="1:16" ht="19.5" thickBot="1">
      <c r="B13" s="381"/>
      <c r="C13" s="376" t="s">
        <v>725</v>
      </c>
      <c r="D13" s="880" t="s">
        <v>629</v>
      </c>
      <c r="E13" s="880"/>
      <c r="F13" s="880"/>
      <c r="G13" s="880"/>
      <c r="H13" s="880"/>
    </row>
    <row r="14" spans="1:16" ht="20.25" thickTop="1" thickBot="1">
      <c r="B14" s="723" t="s">
        <v>628</v>
      </c>
      <c r="C14" s="755">
        <v>131</v>
      </c>
      <c r="D14" s="879" t="s">
        <v>718</v>
      </c>
      <c r="E14" s="879"/>
      <c r="F14" s="879"/>
      <c r="G14" s="879"/>
      <c r="H14" s="879"/>
    </row>
    <row r="15" spans="1:16" ht="20.25" thickTop="1" thickBot="1">
      <c r="B15" s="723" t="s">
        <v>627</v>
      </c>
      <c r="C15" s="755">
        <v>88</v>
      </c>
      <c r="D15" s="875" t="s">
        <v>626</v>
      </c>
      <c r="E15" s="875"/>
      <c r="F15" s="875"/>
      <c r="G15" s="875"/>
      <c r="H15" s="875"/>
    </row>
    <row r="16" spans="1:16" ht="20.25" thickTop="1" thickBot="1">
      <c r="B16" s="723" t="s">
        <v>625</v>
      </c>
      <c r="C16" s="755">
        <v>103</v>
      </c>
      <c r="D16" s="875" t="s">
        <v>624</v>
      </c>
      <c r="E16" s="875"/>
      <c r="F16" s="875"/>
      <c r="G16" s="875"/>
      <c r="H16" s="875"/>
    </row>
    <row r="17" spans="2:8" ht="20.25" thickTop="1" thickBot="1">
      <c r="B17" s="723" t="s">
        <v>623</v>
      </c>
      <c r="C17" s="755">
        <v>84</v>
      </c>
      <c r="D17" s="875" t="s">
        <v>622</v>
      </c>
      <c r="E17" s="875"/>
      <c r="F17" s="875"/>
      <c r="G17" s="875"/>
      <c r="H17" s="875"/>
    </row>
    <row r="18" spans="2:8" ht="20.25" thickTop="1" thickBot="1">
      <c r="B18" s="723" t="s">
        <v>621</v>
      </c>
      <c r="C18" s="755">
        <v>155</v>
      </c>
      <c r="D18" s="875" t="s">
        <v>620</v>
      </c>
      <c r="E18" s="875"/>
      <c r="F18" s="875"/>
      <c r="G18" s="875"/>
      <c r="H18" s="875"/>
    </row>
    <row r="19" spans="2:8" ht="20.25" thickTop="1" thickBot="1">
      <c r="B19" s="723" t="s">
        <v>619</v>
      </c>
      <c r="C19" s="755">
        <v>118</v>
      </c>
      <c r="D19" s="875" t="s">
        <v>618</v>
      </c>
      <c r="E19" s="875"/>
      <c r="F19" s="875"/>
      <c r="G19" s="875"/>
      <c r="H19" s="875"/>
    </row>
    <row r="20" spans="2:8" ht="19.5" thickTop="1">
      <c r="B20" s="379" t="s">
        <v>723</v>
      </c>
      <c r="C20" s="381"/>
      <c r="D20" s="380"/>
      <c r="E20" s="380"/>
      <c r="F20" s="380"/>
      <c r="G20" s="380"/>
    </row>
    <row r="21" spans="2:8">
      <c r="B21" s="382" t="s">
        <v>716</v>
      </c>
      <c r="C21" s="250"/>
      <c r="D21" s="370"/>
      <c r="G21" s="236"/>
    </row>
    <row r="23" spans="2:8" ht="19.5" thickBot="1">
      <c r="B23" s="62" t="s">
        <v>617</v>
      </c>
      <c r="E23" s="371"/>
    </row>
    <row r="24" spans="2:8" ht="19.5" thickBot="1">
      <c r="B24" s="874"/>
      <c r="C24" s="874"/>
      <c r="D24" s="876" t="s">
        <v>616</v>
      </c>
      <c r="E24" s="877"/>
    </row>
    <row r="25" spans="2:8" ht="20.25" thickTop="1" thickBot="1">
      <c r="B25" s="724" t="s">
        <v>615</v>
      </c>
      <c r="C25" s="725"/>
      <c r="D25" s="873">
        <v>196216</v>
      </c>
      <c r="E25" s="873"/>
    </row>
    <row r="26" spans="2:8" ht="20.25" thickTop="1" thickBot="1">
      <c r="B26" s="724" t="s">
        <v>614</v>
      </c>
      <c r="C26" s="725"/>
      <c r="D26" s="873">
        <v>319453</v>
      </c>
      <c r="E26" s="873"/>
    </row>
    <row r="27" spans="2:8" ht="20.25" thickTop="1" thickBot="1">
      <c r="B27" s="724" t="s">
        <v>613</v>
      </c>
      <c r="C27" s="725"/>
      <c r="D27" s="873">
        <v>135224</v>
      </c>
      <c r="E27" s="873"/>
    </row>
    <row r="28" spans="2:8" ht="20.25" thickTop="1" thickBot="1">
      <c r="B28" s="724" t="s">
        <v>612</v>
      </c>
      <c r="C28" s="725"/>
      <c r="D28" s="873">
        <v>103883</v>
      </c>
      <c r="E28" s="873"/>
    </row>
    <row r="29" spans="2:8" ht="20.25" thickTop="1" thickBot="1">
      <c r="B29" s="724" t="s">
        <v>611</v>
      </c>
      <c r="C29" s="725"/>
      <c r="D29" s="873">
        <v>102319</v>
      </c>
      <c r="E29" s="873"/>
    </row>
    <row r="30" spans="2:8" ht="20.25" thickTop="1" thickBot="1">
      <c r="B30" s="724" t="s">
        <v>610</v>
      </c>
      <c r="C30" s="725"/>
      <c r="D30" s="873">
        <v>106837</v>
      </c>
      <c r="E30" s="873"/>
    </row>
    <row r="31" spans="2:8" ht="20.25" thickTop="1" thickBot="1">
      <c r="B31" s="724" t="s">
        <v>609</v>
      </c>
      <c r="C31" s="725"/>
      <c r="D31" s="873">
        <v>23266</v>
      </c>
      <c r="E31" s="873"/>
    </row>
    <row r="32" spans="2:8" ht="20.25" thickTop="1" thickBot="1">
      <c r="B32" s="724" t="s">
        <v>608</v>
      </c>
      <c r="C32" s="725"/>
      <c r="D32" s="873">
        <v>19150</v>
      </c>
      <c r="E32" s="873"/>
    </row>
    <row r="33" spans="2:9" ht="20.25" thickTop="1" thickBot="1">
      <c r="B33" s="724" t="s">
        <v>607</v>
      </c>
      <c r="C33" s="725"/>
      <c r="D33" s="873">
        <v>12124</v>
      </c>
      <c r="E33" s="873"/>
    </row>
    <row r="34" spans="2:9" ht="20.25" thickTop="1" thickBot="1">
      <c r="B34" s="724" t="s">
        <v>606</v>
      </c>
      <c r="C34" s="725"/>
      <c r="D34" s="873">
        <v>14726</v>
      </c>
      <c r="E34" s="873"/>
    </row>
    <row r="35" spans="2:9" ht="20.25" thickTop="1" thickBot="1">
      <c r="B35" s="724" t="s">
        <v>605</v>
      </c>
      <c r="C35" s="725"/>
      <c r="D35" s="873">
        <v>44065</v>
      </c>
      <c r="E35" s="873"/>
    </row>
    <row r="36" spans="2:9" ht="20.25" thickTop="1" thickBot="1">
      <c r="B36" s="724" t="s">
        <v>604</v>
      </c>
      <c r="C36" s="725"/>
      <c r="D36" s="873">
        <v>36577</v>
      </c>
      <c r="E36" s="873"/>
    </row>
    <row r="37" spans="2:9" ht="20.25" thickTop="1" thickBot="1">
      <c r="B37" s="724" t="s">
        <v>568</v>
      </c>
      <c r="C37" s="725"/>
      <c r="D37" s="883">
        <v>1113475</v>
      </c>
      <c r="E37" s="883"/>
    </row>
    <row r="38" spans="2:9" ht="19.5" thickTop="1">
      <c r="B38" s="382" t="s">
        <v>726</v>
      </c>
    </row>
    <row r="39" spans="2:9">
      <c r="B39" s="382" t="s">
        <v>603</v>
      </c>
    </row>
    <row r="41" spans="2:9">
      <c r="B41" s="235" t="s">
        <v>736</v>
      </c>
    </row>
    <row r="42" spans="2:9" ht="80.25" customHeight="1">
      <c r="B42" s="882" t="s">
        <v>727</v>
      </c>
      <c r="C42" s="882"/>
      <c r="D42" s="882"/>
      <c r="E42" s="882"/>
      <c r="F42" s="882"/>
      <c r="G42" s="882"/>
      <c r="H42" s="882"/>
      <c r="I42" s="882"/>
    </row>
    <row r="43" spans="2:9" ht="19.5" thickBot="1">
      <c r="B43" s="62" t="s">
        <v>728</v>
      </c>
    </row>
    <row r="44" spans="2:9" ht="20.25" thickTop="1" thickBot="1">
      <c r="B44" s="384" t="s">
        <v>601</v>
      </c>
      <c r="C44" s="383" t="s">
        <v>602</v>
      </c>
      <c r="D44" s="372"/>
    </row>
    <row r="45" spans="2:9" ht="20.25" thickTop="1" thickBot="1">
      <c r="B45" s="384" t="s">
        <v>600</v>
      </c>
      <c r="C45" s="383" t="s">
        <v>715</v>
      </c>
      <c r="D45" s="62" t="s">
        <v>730</v>
      </c>
    </row>
    <row r="46" spans="2:9" ht="6" customHeight="1" thickTop="1">
      <c r="B46" s="110"/>
      <c r="C46" s="250"/>
    </row>
    <row r="47" spans="2:9" ht="19.5" thickBot="1">
      <c r="B47" s="110" t="s">
        <v>729</v>
      </c>
      <c r="C47" s="250"/>
    </row>
    <row r="48" spans="2:9" ht="20.25" thickTop="1" thickBot="1">
      <c r="B48" s="384" t="s">
        <v>601</v>
      </c>
      <c r="C48" s="383" t="s">
        <v>714</v>
      </c>
    </row>
    <row r="49" spans="2:9" ht="20.25" thickTop="1" thickBot="1">
      <c r="B49" s="384" t="s">
        <v>600</v>
      </c>
      <c r="C49" s="383" t="s">
        <v>713</v>
      </c>
      <c r="D49" s="62" t="s">
        <v>730</v>
      </c>
    </row>
    <row r="50" spans="2:9" ht="19.5" thickTop="1"/>
    <row r="51" spans="2:9">
      <c r="B51" s="235" t="s">
        <v>731</v>
      </c>
    </row>
    <row r="52" spans="2:9" ht="19.5" thickBot="1">
      <c r="B52" s="62" t="s">
        <v>732</v>
      </c>
    </row>
    <row r="53" spans="2:9" ht="19.5" thickBot="1">
      <c r="C53" s="375" t="s">
        <v>599</v>
      </c>
      <c r="D53" s="375" t="s">
        <v>598</v>
      </c>
      <c r="E53" s="375" t="s">
        <v>597</v>
      </c>
      <c r="F53" s="375" t="s">
        <v>596</v>
      </c>
      <c r="G53" s="375" t="s">
        <v>595</v>
      </c>
      <c r="H53" s="375" t="s">
        <v>594</v>
      </c>
      <c r="I53" s="373"/>
    </row>
    <row r="54" spans="2:9" ht="20.25" thickTop="1" thickBot="1">
      <c r="B54" s="726" t="s">
        <v>735</v>
      </c>
      <c r="C54" s="753">
        <v>20976</v>
      </c>
      <c r="D54" s="753">
        <v>19910</v>
      </c>
      <c r="E54" s="753">
        <v>18842</v>
      </c>
      <c r="F54" s="753">
        <v>18548</v>
      </c>
      <c r="G54" s="753">
        <v>18359</v>
      </c>
      <c r="H54" s="753">
        <v>18004</v>
      </c>
      <c r="I54" s="250"/>
    </row>
    <row r="55" spans="2:9" ht="19.5" thickTop="1">
      <c r="B55" s="385" t="s">
        <v>734</v>
      </c>
      <c r="H55" s="236"/>
    </row>
    <row r="56" spans="2:9">
      <c r="B56" s="385" t="s">
        <v>733</v>
      </c>
    </row>
    <row r="57" spans="2:9">
      <c r="B57" s="369"/>
      <c r="C57" s="369"/>
    </row>
    <row r="58" spans="2:9">
      <c r="B58" s="369"/>
      <c r="C58" s="369"/>
    </row>
    <row r="67" spans="2:2">
      <c r="B67" s="374"/>
    </row>
  </sheetData>
  <mergeCells count="25">
    <mergeCell ref="B42:I42"/>
    <mergeCell ref="D32:E32"/>
    <mergeCell ref="D33:E33"/>
    <mergeCell ref="D34:E34"/>
    <mergeCell ref="D35:E35"/>
    <mergeCell ref="D36:E36"/>
    <mergeCell ref="D37:E37"/>
    <mergeCell ref="A1:J1"/>
    <mergeCell ref="D14:H14"/>
    <mergeCell ref="D15:H15"/>
    <mergeCell ref="D16:H16"/>
    <mergeCell ref="D17:H17"/>
    <mergeCell ref="D13:H13"/>
    <mergeCell ref="B4:I4"/>
    <mergeCell ref="B24:C24"/>
    <mergeCell ref="D18:H18"/>
    <mergeCell ref="D19:H19"/>
    <mergeCell ref="D24:E24"/>
    <mergeCell ref="D25:E25"/>
    <mergeCell ref="D31:E31"/>
    <mergeCell ref="D26:E26"/>
    <mergeCell ref="D27:E27"/>
    <mergeCell ref="D28:E28"/>
    <mergeCell ref="D29:E29"/>
    <mergeCell ref="D30:E30"/>
  </mergeCells>
  <phoneticPr fontId="4"/>
  <pageMargins left="0.70866141732283472" right="0.70866141732283472" top="0.74803149606299213" bottom="0.74803149606299213" header="0.31496062992125984" footer="0.31496062992125984"/>
  <pageSetup paperSize="9" scale="6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view="pageBreakPreview" zoomScaleNormal="100" zoomScaleSheetLayoutView="100" workbookViewId="0">
      <selection activeCell="A3" sqref="A3"/>
    </sheetView>
  </sheetViews>
  <sheetFormatPr defaultRowHeight="18.75"/>
  <cols>
    <col min="1" max="1" width="3.625" style="62" customWidth="1"/>
    <col min="2" max="2" width="16" style="62" customWidth="1"/>
    <col min="3" max="10" width="10.625" style="62" customWidth="1"/>
    <col min="11" max="11" width="9.5" style="62" bestFit="1" customWidth="1"/>
    <col min="12" max="12" width="9.625" style="62" bestFit="1" customWidth="1"/>
    <col min="13" max="13" width="3.625" style="62" customWidth="1"/>
    <col min="14" max="14" width="9.625" style="62" bestFit="1" customWidth="1"/>
    <col min="15" max="15" width="10.25" style="62" customWidth="1"/>
    <col min="16" max="16" width="9.625" style="62" bestFit="1" customWidth="1"/>
    <col min="17" max="16384" width="9" style="62"/>
  </cols>
  <sheetData>
    <row r="1" spans="1:17" s="1" customFormat="1" ht="36.950000000000003" customHeight="1">
      <c r="A1" s="899" t="s">
        <v>737</v>
      </c>
      <c r="B1" s="899"/>
      <c r="C1" s="899"/>
      <c r="D1" s="899"/>
      <c r="E1" s="899"/>
      <c r="F1" s="899"/>
      <c r="G1" s="899"/>
      <c r="H1" s="899"/>
      <c r="I1" s="899"/>
      <c r="J1" s="899"/>
      <c r="K1" s="899"/>
      <c r="L1" s="899"/>
      <c r="M1" s="899"/>
      <c r="N1" s="234"/>
      <c r="O1" s="234"/>
      <c r="P1" s="234"/>
      <c r="Q1" s="234"/>
    </row>
    <row r="2" spans="1:17" ht="3" customHeight="1">
      <c r="C2" s="368"/>
    </row>
    <row r="3" spans="1:17" ht="19.5" customHeight="1">
      <c r="B3" s="235" t="s">
        <v>738</v>
      </c>
    </row>
    <row r="4" spans="1:17" ht="19.5" customHeight="1" thickBot="1">
      <c r="C4" s="389"/>
    </row>
    <row r="5" spans="1:17" ht="19.5" customHeight="1" thickTop="1" thickBot="1">
      <c r="B5" s="401" t="s">
        <v>690</v>
      </c>
      <c r="C5" s="402" t="s">
        <v>743</v>
      </c>
      <c r="D5" s="403" t="s">
        <v>634</v>
      </c>
      <c r="E5" s="403" t="s">
        <v>545</v>
      </c>
      <c r="F5" s="403" t="s">
        <v>633</v>
      </c>
      <c r="G5" s="403" t="s">
        <v>632</v>
      </c>
    </row>
    <row r="6" spans="1:17" ht="19.5" customHeight="1" thickTop="1" thickBot="1">
      <c r="B6" s="727" t="s">
        <v>740</v>
      </c>
      <c r="C6" s="756">
        <v>957</v>
      </c>
      <c r="D6" s="756">
        <v>874</v>
      </c>
      <c r="E6" s="756">
        <v>864</v>
      </c>
      <c r="F6" s="756">
        <v>821</v>
      </c>
      <c r="G6" s="756">
        <v>791</v>
      </c>
    </row>
    <row r="7" spans="1:17" ht="19.5" customHeight="1" thickTop="1" thickBot="1">
      <c r="B7" s="400"/>
      <c r="C7" s="250"/>
      <c r="D7" s="250"/>
      <c r="E7" s="250"/>
      <c r="F7" s="250"/>
      <c r="G7" s="250"/>
    </row>
    <row r="8" spans="1:17" ht="19.5" customHeight="1" thickTop="1" thickBot="1">
      <c r="B8" s="404" t="s">
        <v>739</v>
      </c>
      <c r="C8" s="402" t="s">
        <v>743</v>
      </c>
      <c r="D8" s="403" t="s">
        <v>634</v>
      </c>
      <c r="E8" s="403" t="s">
        <v>545</v>
      </c>
      <c r="F8" s="403" t="s">
        <v>633</v>
      </c>
      <c r="G8" s="403" t="s">
        <v>632</v>
      </c>
    </row>
    <row r="9" spans="1:17" ht="19.5" customHeight="1" thickTop="1" thickBot="1">
      <c r="B9" s="727" t="s">
        <v>741</v>
      </c>
      <c r="C9" s="757">
        <v>1.43</v>
      </c>
      <c r="D9" s="757">
        <v>1.42</v>
      </c>
      <c r="E9" s="757">
        <v>1.46</v>
      </c>
      <c r="F9" s="757">
        <v>1.44</v>
      </c>
      <c r="G9" s="757">
        <v>1.43</v>
      </c>
    </row>
    <row r="10" spans="1:17" ht="19.5" customHeight="1" thickTop="1" thickBot="1">
      <c r="B10" s="727" t="s">
        <v>742</v>
      </c>
      <c r="C10" s="757">
        <v>1.31</v>
      </c>
      <c r="D10" s="757">
        <v>1.34</v>
      </c>
      <c r="E10" s="757">
        <v>1.37</v>
      </c>
      <c r="F10" s="757">
        <v>1.35</v>
      </c>
      <c r="G10" s="757">
        <v>1.32</v>
      </c>
    </row>
    <row r="11" spans="1:17" ht="19.5" customHeight="1" thickTop="1" thickBot="1">
      <c r="B11" s="727" t="s">
        <v>740</v>
      </c>
      <c r="C11" s="757">
        <v>1.35</v>
      </c>
      <c r="D11" s="757">
        <v>1.3</v>
      </c>
      <c r="E11" s="757">
        <v>1.34</v>
      </c>
      <c r="F11" s="757">
        <v>1.33</v>
      </c>
      <c r="G11" s="757">
        <v>1.32</v>
      </c>
    </row>
    <row r="12" spans="1:17" ht="19.5" customHeight="1" thickTop="1">
      <c r="B12" s="62" t="s">
        <v>689</v>
      </c>
    </row>
    <row r="13" spans="1:17" ht="19.5" customHeight="1"/>
    <row r="14" spans="1:17" ht="19.5" customHeight="1">
      <c r="B14" s="235" t="s">
        <v>744</v>
      </c>
    </row>
    <row r="15" spans="1:17" ht="19.5" customHeight="1" thickBot="1"/>
    <row r="16" spans="1:17" ht="19.5" customHeight="1" thickBot="1">
      <c r="B16" s="399" t="s">
        <v>688</v>
      </c>
      <c r="C16" s="406" t="s">
        <v>545</v>
      </c>
      <c r="D16" s="406" t="s">
        <v>633</v>
      </c>
      <c r="E16" s="406" t="s">
        <v>632</v>
      </c>
      <c r="F16" s="406" t="s">
        <v>631</v>
      </c>
      <c r="G16" s="406" t="s">
        <v>687</v>
      </c>
    </row>
    <row r="17" spans="2:10" ht="19.5" customHeight="1" thickTop="1" thickBot="1">
      <c r="B17" s="727" t="s">
        <v>740</v>
      </c>
      <c r="C17" s="758">
        <v>15634</v>
      </c>
      <c r="D17" s="758">
        <v>15251</v>
      </c>
      <c r="E17" s="758">
        <v>14877</v>
      </c>
      <c r="F17" s="758">
        <v>14336</v>
      </c>
      <c r="G17" s="758">
        <v>13946</v>
      </c>
    </row>
    <row r="18" spans="2:10" ht="19.5" customHeight="1" thickTop="1" thickBot="1">
      <c r="B18" s="250"/>
      <c r="C18" s="250"/>
      <c r="D18" s="250"/>
      <c r="E18" s="250"/>
      <c r="F18" s="250"/>
      <c r="G18" s="250"/>
    </row>
    <row r="19" spans="2:10" ht="19.5" customHeight="1" thickBot="1">
      <c r="B19" s="399" t="s">
        <v>747</v>
      </c>
      <c r="C19" s="406" t="s">
        <v>545</v>
      </c>
      <c r="D19" s="406" t="s">
        <v>633</v>
      </c>
      <c r="E19" s="406" t="s">
        <v>632</v>
      </c>
      <c r="F19" s="406" t="s">
        <v>631</v>
      </c>
      <c r="G19" s="406" t="s">
        <v>687</v>
      </c>
    </row>
    <row r="20" spans="2:10" ht="19.5" customHeight="1" thickTop="1" thickBot="1">
      <c r="B20" s="727" t="s">
        <v>740</v>
      </c>
      <c r="C20" s="392">
        <v>12.7</v>
      </c>
      <c r="D20" s="392">
        <v>12.4</v>
      </c>
      <c r="E20" s="392">
        <v>12.2</v>
      </c>
      <c r="F20" s="392">
        <v>11.8</v>
      </c>
      <c r="G20" s="392">
        <v>11.6</v>
      </c>
    </row>
    <row r="21" spans="2:10" ht="19.5" customHeight="1" thickTop="1">
      <c r="B21" s="405" t="s">
        <v>746</v>
      </c>
      <c r="C21" s="390"/>
      <c r="D21" s="390"/>
      <c r="E21" s="390"/>
      <c r="F21" s="391"/>
    </row>
    <row r="22" spans="2:10" ht="19.5" customHeight="1">
      <c r="B22" s="391" t="s">
        <v>686</v>
      </c>
      <c r="C22" s="390"/>
      <c r="D22" s="390"/>
      <c r="E22" s="390"/>
      <c r="F22" s="391"/>
      <c r="G22" s="392"/>
    </row>
    <row r="23" spans="2:10" ht="19.5" customHeight="1"/>
    <row r="24" spans="2:10" ht="19.5" customHeight="1" thickBot="1">
      <c r="B24" s="235" t="s">
        <v>745</v>
      </c>
      <c r="F24" s="393"/>
      <c r="G24" s="394"/>
      <c r="J24" s="387"/>
    </row>
    <row r="25" spans="2:10" ht="19.5" customHeight="1" thickBot="1">
      <c r="B25" s="250"/>
      <c r="C25" s="403" t="s">
        <v>634</v>
      </c>
      <c r="D25" s="403" t="s">
        <v>545</v>
      </c>
      <c r="E25" s="403" t="s">
        <v>633</v>
      </c>
      <c r="F25" s="403" t="s">
        <v>632</v>
      </c>
      <c r="G25" s="403" t="s">
        <v>631</v>
      </c>
      <c r="H25" s="403" t="s">
        <v>685</v>
      </c>
    </row>
    <row r="26" spans="2:10" ht="19.5" customHeight="1" thickTop="1" thickBot="1">
      <c r="B26" s="727" t="s">
        <v>740</v>
      </c>
      <c r="C26" s="760">
        <v>14</v>
      </c>
      <c r="D26" s="760">
        <v>20</v>
      </c>
      <c r="E26" s="760">
        <v>22</v>
      </c>
      <c r="F26" s="760">
        <v>23</v>
      </c>
      <c r="G26" s="760">
        <v>23</v>
      </c>
      <c r="H26" s="760">
        <v>24</v>
      </c>
    </row>
    <row r="27" spans="2:10" ht="19.5" customHeight="1" thickTop="1" thickBot="1">
      <c r="B27" s="727" t="s">
        <v>742</v>
      </c>
      <c r="C27" s="760">
        <v>611</v>
      </c>
      <c r="D27" s="760">
        <v>797</v>
      </c>
      <c r="E27" s="760">
        <v>868</v>
      </c>
      <c r="F27" s="760">
        <v>938</v>
      </c>
      <c r="G27" s="760">
        <v>1005</v>
      </c>
      <c r="H27" s="760">
        <v>1063</v>
      </c>
    </row>
    <row r="28" spans="2:10" ht="19.5" customHeight="1" thickTop="1">
      <c r="B28" s="399"/>
      <c r="C28" s="407"/>
      <c r="D28" s="373"/>
      <c r="E28" s="373"/>
      <c r="F28" s="373"/>
      <c r="G28" s="373"/>
      <c r="H28" s="373"/>
    </row>
    <row r="29" spans="2:10" ht="19.5" customHeight="1" thickBot="1">
      <c r="B29" s="408" t="s">
        <v>748</v>
      </c>
      <c r="C29" s="250"/>
      <c r="D29" s="250"/>
      <c r="E29" s="250"/>
      <c r="F29" s="393"/>
      <c r="G29" s="393"/>
      <c r="H29" s="250"/>
    </row>
    <row r="30" spans="2:10" ht="19.5" customHeight="1" thickBot="1">
      <c r="B30" s="250"/>
      <c r="C30" s="403" t="s">
        <v>634</v>
      </c>
      <c r="D30" s="403" t="s">
        <v>545</v>
      </c>
      <c r="E30" s="403" t="s">
        <v>633</v>
      </c>
      <c r="F30" s="403" t="s">
        <v>632</v>
      </c>
      <c r="G30" s="403" t="s">
        <v>631</v>
      </c>
      <c r="H30" s="403" t="s">
        <v>685</v>
      </c>
    </row>
    <row r="31" spans="2:10" ht="19.5" customHeight="1" thickTop="1" thickBot="1">
      <c r="B31" s="727" t="s">
        <v>740</v>
      </c>
      <c r="C31" s="759">
        <v>1314</v>
      </c>
      <c r="D31" s="753">
        <v>1390</v>
      </c>
      <c r="E31" s="753">
        <v>1416</v>
      </c>
      <c r="F31" s="753">
        <v>1613</v>
      </c>
      <c r="G31" s="753">
        <v>1654</v>
      </c>
      <c r="H31" s="753">
        <v>1639</v>
      </c>
    </row>
    <row r="32" spans="2:10" ht="19.5" customHeight="1" thickTop="1" thickBot="1">
      <c r="B32" s="727" t="s">
        <v>742</v>
      </c>
      <c r="C32" s="759">
        <v>50548</v>
      </c>
      <c r="D32" s="753">
        <v>54992</v>
      </c>
      <c r="E32" s="753">
        <v>58756</v>
      </c>
      <c r="F32" s="753">
        <v>61885</v>
      </c>
      <c r="G32" s="753">
        <v>64623</v>
      </c>
      <c r="H32" s="753">
        <v>66477</v>
      </c>
    </row>
    <row r="33" spans="2:14" ht="19.5" customHeight="1" thickTop="1">
      <c r="B33" s="412" t="s">
        <v>684</v>
      </c>
      <c r="C33" s="374"/>
      <c r="D33" s="374"/>
      <c r="E33" s="374"/>
      <c r="F33" s="374"/>
      <c r="G33" s="374"/>
      <c r="H33" s="374"/>
      <c r="I33" s="374"/>
      <c r="J33" s="374"/>
      <c r="K33" s="374"/>
      <c r="L33" s="374"/>
    </row>
    <row r="34" spans="2:14">
      <c r="B34" s="374"/>
      <c r="C34" s="374"/>
      <c r="D34" s="374"/>
      <c r="E34" s="374"/>
      <c r="F34" s="374"/>
      <c r="G34" s="374"/>
      <c r="H34" s="374"/>
      <c r="I34" s="374"/>
      <c r="J34" s="374"/>
      <c r="K34" s="374"/>
      <c r="L34" s="374"/>
    </row>
    <row r="35" spans="2:14" ht="19.5" customHeight="1"/>
    <row r="36" spans="2:14" ht="19.5" customHeight="1" thickBot="1">
      <c r="B36" s="235" t="s">
        <v>749</v>
      </c>
      <c r="H36" s="236"/>
    </row>
    <row r="37" spans="2:14" ht="19.5" customHeight="1" thickBot="1">
      <c r="B37" s="413"/>
      <c r="C37" s="414" t="s">
        <v>683</v>
      </c>
      <c r="D37" s="414" t="s">
        <v>682</v>
      </c>
      <c r="E37" s="414" t="s">
        <v>681</v>
      </c>
      <c r="F37" s="414" t="s">
        <v>680</v>
      </c>
      <c r="G37" s="414" t="s">
        <v>679</v>
      </c>
    </row>
    <row r="38" spans="2:14" ht="19.5" customHeight="1" thickTop="1" thickBot="1">
      <c r="B38" s="728" t="s">
        <v>678</v>
      </c>
      <c r="C38" s="117">
        <v>52</v>
      </c>
      <c r="D38" s="761">
        <v>63</v>
      </c>
      <c r="E38" s="117">
        <v>73</v>
      </c>
      <c r="F38" s="117">
        <v>67</v>
      </c>
      <c r="G38" s="117">
        <v>85</v>
      </c>
    </row>
    <row r="39" spans="2:14" ht="19.5" customHeight="1" thickTop="1" thickBot="1">
      <c r="B39" s="728" t="s">
        <v>677</v>
      </c>
      <c r="C39" s="117">
        <v>0</v>
      </c>
      <c r="D39" s="761">
        <v>0</v>
      </c>
      <c r="E39" s="117">
        <v>0</v>
      </c>
      <c r="F39" s="117">
        <v>0</v>
      </c>
      <c r="G39" s="117">
        <v>0</v>
      </c>
    </row>
    <row r="40" spans="2:14" ht="19.5" customHeight="1" thickTop="1" thickBot="1">
      <c r="B40" s="763" t="s">
        <v>676</v>
      </c>
      <c r="C40" s="762">
        <v>5752</v>
      </c>
      <c r="D40" s="762">
        <v>5465</v>
      </c>
      <c r="E40" s="762">
        <v>5310</v>
      </c>
      <c r="F40" s="762">
        <v>5074</v>
      </c>
      <c r="G40" s="762">
        <v>4905</v>
      </c>
    </row>
    <row r="41" spans="2:14" ht="19.5" customHeight="1" thickTop="1">
      <c r="B41" s="411" t="s">
        <v>751</v>
      </c>
      <c r="C41" s="410"/>
      <c r="D41" s="410"/>
      <c r="E41" s="410"/>
      <c r="F41" s="410"/>
      <c r="G41" s="410"/>
    </row>
    <row r="42" spans="2:14" ht="19.5" customHeight="1">
      <c r="B42" s="62" t="s">
        <v>750</v>
      </c>
      <c r="G42" s="236"/>
    </row>
    <row r="43" spans="2:14" ht="19.5" customHeight="1">
      <c r="B43" s="62" t="s">
        <v>752</v>
      </c>
    </row>
    <row r="44" spans="2:14" ht="19.5" customHeight="1">
      <c r="B44" s="62" t="s">
        <v>675</v>
      </c>
    </row>
    <row r="45" spans="2:14" ht="19.5" customHeight="1">
      <c r="B45" s="62" t="s">
        <v>753</v>
      </c>
    </row>
    <row r="46" spans="2:14" ht="19.5" customHeight="1">
      <c r="B46" s="62" t="s">
        <v>674</v>
      </c>
    </row>
    <row r="47" spans="2:14" ht="19.5" customHeight="1"/>
    <row r="48" spans="2:14" ht="19.5" customHeight="1">
      <c r="K48" s="250"/>
      <c r="L48" s="250"/>
      <c r="N48" s="395"/>
    </row>
    <row r="49" spans="2:14" ht="19.5" customHeight="1" thickBot="1">
      <c r="B49" s="419" t="s">
        <v>758</v>
      </c>
      <c r="C49" s="396"/>
      <c r="D49" s="396"/>
      <c r="E49" s="396"/>
      <c r="K49" s="373"/>
      <c r="L49" s="373"/>
      <c r="N49" s="373"/>
    </row>
    <row r="50" spans="2:14" ht="19.5" customHeight="1" thickBot="1">
      <c r="B50" s="893"/>
      <c r="C50" s="893"/>
      <c r="D50" s="894" t="s">
        <v>673</v>
      </c>
      <c r="E50" s="894"/>
      <c r="F50" s="901" t="s">
        <v>672</v>
      </c>
      <c r="G50" s="901"/>
      <c r="H50" s="894" t="s">
        <v>671</v>
      </c>
      <c r="I50" s="894"/>
      <c r="K50" s="373"/>
      <c r="L50" s="360"/>
      <c r="N50" s="373"/>
    </row>
    <row r="51" spans="2:14" ht="19.5" customHeight="1" thickTop="1" thickBot="1">
      <c r="B51" s="729" t="s">
        <v>670</v>
      </c>
      <c r="C51" s="730"/>
      <c r="D51" s="898">
        <v>13</v>
      </c>
      <c r="E51" s="898"/>
      <c r="F51" s="898">
        <v>2</v>
      </c>
      <c r="G51" s="898"/>
      <c r="H51" s="898">
        <v>7</v>
      </c>
      <c r="I51" s="898"/>
      <c r="K51" s="373"/>
      <c r="L51" s="373"/>
      <c r="N51" s="373"/>
    </row>
    <row r="52" spans="2:14" ht="19.5" customHeight="1" thickTop="1" thickBot="1">
      <c r="B52" s="729" t="s">
        <v>669</v>
      </c>
      <c r="C52" s="730"/>
      <c r="D52" s="898">
        <v>53.2</v>
      </c>
      <c r="E52" s="898"/>
      <c r="F52" s="900">
        <v>51</v>
      </c>
      <c r="G52" s="900"/>
      <c r="H52" s="898" t="s">
        <v>668</v>
      </c>
      <c r="I52" s="898"/>
      <c r="K52" s="250"/>
      <c r="L52" s="250"/>
      <c r="N52" s="395"/>
    </row>
    <row r="53" spans="2:14" ht="19.5" customHeight="1" thickTop="1" thickBot="1">
      <c r="B53" s="729" t="s">
        <v>667</v>
      </c>
      <c r="C53" s="730"/>
      <c r="D53" s="898">
        <v>807</v>
      </c>
      <c r="E53" s="898"/>
      <c r="F53" s="898">
        <v>46</v>
      </c>
      <c r="G53" s="898"/>
      <c r="H53" s="898">
        <v>200</v>
      </c>
      <c r="I53" s="898"/>
    </row>
    <row r="54" spans="2:14" ht="19.5" customHeight="1" thickTop="1">
      <c r="B54" s="415" t="s">
        <v>1166</v>
      </c>
      <c r="C54" s="373"/>
      <c r="D54" s="373"/>
      <c r="E54" s="373"/>
      <c r="F54" s="373"/>
      <c r="G54" s="373"/>
      <c r="H54" s="373"/>
      <c r="I54" s="373"/>
    </row>
    <row r="55" spans="2:14" ht="19.5" customHeight="1">
      <c r="B55" s="238" t="s">
        <v>666</v>
      </c>
    </row>
    <row r="56" spans="2:14" ht="19.5" customHeight="1">
      <c r="B56" s="881" t="s">
        <v>665</v>
      </c>
      <c r="C56" s="881"/>
      <c r="D56" s="881"/>
      <c r="E56" s="881"/>
      <c r="F56" s="881"/>
      <c r="G56" s="881"/>
      <c r="H56" s="881"/>
      <c r="I56" s="881"/>
      <c r="J56" s="881"/>
      <c r="K56" s="881"/>
      <c r="L56" s="881"/>
    </row>
    <row r="57" spans="2:14" ht="19.5" customHeight="1"/>
    <row r="58" spans="2:14" s="242" customFormat="1" ht="19.5" customHeight="1" thickBot="1">
      <c r="B58" s="417" t="s">
        <v>754</v>
      </c>
      <c r="H58" s="418" t="s">
        <v>755</v>
      </c>
    </row>
    <row r="59" spans="2:14" ht="19.5" customHeight="1" thickBot="1">
      <c r="B59" s="398"/>
      <c r="C59" s="420" t="s">
        <v>583</v>
      </c>
      <c r="D59" s="420" t="s">
        <v>582</v>
      </c>
      <c r="E59" s="420" t="s">
        <v>581</v>
      </c>
      <c r="F59" s="420" t="s">
        <v>580</v>
      </c>
      <c r="G59" s="420" t="s">
        <v>579</v>
      </c>
      <c r="H59" s="420" t="s">
        <v>578</v>
      </c>
      <c r="I59" s="420" t="s">
        <v>664</v>
      </c>
      <c r="J59" s="421" t="s">
        <v>663</v>
      </c>
      <c r="K59" s="421" t="s">
        <v>662</v>
      </c>
      <c r="L59" s="421" t="s">
        <v>661</v>
      </c>
    </row>
    <row r="60" spans="2:14" ht="19.5" customHeight="1" thickTop="1" thickBot="1">
      <c r="B60" s="728" t="s">
        <v>658</v>
      </c>
      <c r="C60" s="764">
        <v>2201</v>
      </c>
      <c r="D60" s="765">
        <v>2126</v>
      </c>
      <c r="E60" s="765">
        <v>2102</v>
      </c>
      <c r="F60" s="765">
        <v>1998</v>
      </c>
      <c r="G60" s="765">
        <v>1927</v>
      </c>
      <c r="H60" s="766">
        <v>1356</v>
      </c>
      <c r="I60" s="766">
        <v>1108</v>
      </c>
      <c r="J60" s="767">
        <v>1068</v>
      </c>
      <c r="K60" s="768">
        <v>1011</v>
      </c>
      <c r="L60" s="768">
        <v>927</v>
      </c>
    </row>
    <row r="61" spans="2:14" ht="19.5" customHeight="1" thickTop="1" thickBot="1">
      <c r="B61" s="728" t="s">
        <v>657</v>
      </c>
      <c r="C61" s="766" t="s">
        <v>659</v>
      </c>
      <c r="D61" s="766" t="s">
        <v>659</v>
      </c>
      <c r="E61" s="766" t="s">
        <v>660</v>
      </c>
      <c r="F61" s="766" t="s">
        <v>659</v>
      </c>
      <c r="G61" s="766" t="s">
        <v>659</v>
      </c>
      <c r="H61" s="766">
        <v>571</v>
      </c>
      <c r="I61" s="766">
        <v>813</v>
      </c>
      <c r="J61" s="768">
        <v>794</v>
      </c>
      <c r="K61" s="768">
        <v>779</v>
      </c>
      <c r="L61" s="768">
        <v>754</v>
      </c>
    </row>
    <row r="62" spans="2:14" ht="19.5" customHeight="1" thickTop="1" thickBot="1">
      <c r="B62" s="728" t="s">
        <v>656</v>
      </c>
      <c r="C62" s="769">
        <v>7044</v>
      </c>
      <c r="D62" s="765">
        <v>7027</v>
      </c>
      <c r="E62" s="765">
        <v>6939</v>
      </c>
      <c r="F62" s="765">
        <v>6922</v>
      </c>
      <c r="G62" s="765">
        <v>6793</v>
      </c>
      <c r="H62" s="766">
        <v>6668</v>
      </c>
      <c r="I62" s="766">
        <v>6483</v>
      </c>
      <c r="J62" s="767">
        <v>6380</v>
      </c>
      <c r="K62" s="768">
        <v>6268</v>
      </c>
      <c r="L62" s="768">
        <v>6049</v>
      </c>
    </row>
    <row r="63" spans="2:14" ht="19.5" customHeight="1" thickTop="1" thickBot="1">
      <c r="B63" s="728" t="s">
        <v>655</v>
      </c>
      <c r="C63" s="769">
        <v>2998</v>
      </c>
      <c r="D63" s="765">
        <v>3131</v>
      </c>
      <c r="E63" s="765">
        <v>3200</v>
      </c>
      <c r="F63" s="765">
        <v>3200</v>
      </c>
      <c r="G63" s="765">
        <v>3177</v>
      </c>
      <c r="H63" s="766">
        <v>3180</v>
      </c>
      <c r="I63" s="766">
        <v>3188</v>
      </c>
      <c r="J63" s="767">
        <v>3244</v>
      </c>
      <c r="K63" s="768">
        <v>3154</v>
      </c>
      <c r="L63" s="768">
        <v>3152</v>
      </c>
    </row>
    <row r="64" spans="2:14" ht="19.5" customHeight="1" thickTop="1" thickBot="1">
      <c r="B64" s="728" t="s">
        <v>654</v>
      </c>
      <c r="C64" s="769">
        <v>3713</v>
      </c>
      <c r="D64" s="765">
        <v>3642</v>
      </c>
      <c r="E64" s="765">
        <v>3667</v>
      </c>
      <c r="F64" s="765">
        <v>3833</v>
      </c>
      <c r="G64" s="765">
        <v>4017</v>
      </c>
      <c r="H64" s="766">
        <v>4225</v>
      </c>
      <c r="I64" s="766">
        <v>4301</v>
      </c>
      <c r="J64" s="767">
        <v>4352</v>
      </c>
      <c r="K64" s="768">
        <v>4367</v>
      </c>
      <c r="L64" s="768">
        <v>4534</v>
      </c>
    </row>
    <row r="65" spans="2:12" ht="19.5" customHeight="1" thickTop="1" thickBot="1">
      <c r="B65" s="728" t="s">
        <v>653</v>
      </c>
      <c r="C65" s="769">
        <v>183</v>
      </c>
      <c r="D65" s="765">
        <v>186</v>
      </c>
      <c r="E65" s="765">
        <v>180</v>
      </c>
      <c r="F65" s="765">
        <v>190</v>
      </c>
      <c r="G65" s="765">
        <v>193</v>
      </c>
      <c r="H65" s="766">
        <v>182</v>
      </c>
      <c r="I65" s="766">
        <v>178</v>
      </c>
      <c r="J65" s="767">
        <v>173</v>
      </c>
      <c r="K65" s="768">
        <v>171</v>
      </c>
      <c r="L65" s="768">
        <v>168</v>
      </c>
    </row>
    <row r="66" spans="2:12" ht="19.5" customHeight="1" thickTop="1" thickBot="1">
      <c r="B66" s="728" t="s">
        <v>568</v>
      </c>
      <c r="C66" s="766">
        <f t="shared" ref="C66:L66" si="0">SUM(C60:C65)</f>
        <v>16139</v>
      </c>
      <c r="D66" s="766">
        <f t="shared" si="0"/>
        <v>16112</v>
      </c>
      <c r="E66" s="766">
        <f t="shared" si="0"/>
        <v>16088</v>
      </c>
      <c r="F66" s="766">
        <f t="shared" si="0"/>
        <v>16143</v>
      </c>
      <c r="G66" s="766">
        <f t="shared" si="0"/>
        <v>16107</v>
      </c>
      <c r="H66" s="766">
        <f t="shared" si="0"/>
        <v>16182</v>
      </c>
      <c r="I66" s="766">
        <f t="shared" si="0"/>
        <v>16071</v>
      </c>
      <c r="J66" s="770">
        <f t="shared" si="0"/>
        <v>16011</v>
      </c>
      <c r="K66" s="770">
        <f t="shared" si="0"/>
        <v>15750</v>
      </c>
      <c r="L66" s="770">
        <f t="shared" si="0"/>
        <v>15584</v>
      </c>
    </row>
    <row r="67" spans="2:12" ht="19.5" customHeight="1" thickTop="1">
      <c r="B67" s="238" t="s">
        <v>756</v>
      </c>
    </row>
    <row r="68" spans="2:12" ht="19.5" customHeight="1">
      <c r="B68" s="62" t="s">
        <v>757</v>
      </c>
    </row>
    <row r="69" spans="2:12" ht="19.5" customHeight="1"/>
    <row r="70" spans="2:12" ht="19.5" customHeight="1" thickBot="1">
      <c r="B70" s="235" t="s">
        <v>761</v>
      </c>
      <c r="I70" s="242"/>
      <c r="J70" s="386"/>
    </row>
    <row r="71" spans="2:12" ht="39" customHeight="1" thickBot="1">
      <c r="B71" s="397"/>
      <c r="C71" s="397"/>
      <c r="D71" s="397"/>
      <c r="E71" s="430" t="s">
        <v>658</v>
      </c>
      <c r="F71" s="430" t="s">
        <v>759</v>
      </c>
      <c r="G71" s="430" t="s">
        <v>656</v>
      </c>
      <c r="H71" s="430" t="s">
        <v>655</v>
      </c>
      <c r="I71" s="430" t="s">
        <v>654</v>
      </c>
      <c r="J71" s="430" t="s">
        <v>760</v>
      </c>
      <c r="K71" s="387"/>
    </row>
    <row r="72" spans="2:12" ht="19.5" customHeight="1" thickTop="1" thickBot="1">
      <c r="B72" s="884" t="s">
        <v>74</v>
      </c>
      <c r="C72" s="886" t="s">
        <v>646</v>
      </c>
      <c r="D72" s="887"/>
      <c r="E72" s="431">
        <v>8</v>
      </c>
      <c r="F72" s="427">
        <v>3</v>
      </c>
      <c r="G72" s="427">
        <v>14</v>
      </c>
      <c r="H72" s="427">
        <v>7</v>
      </c>
      <c r="I72" s="427">
        <v>4</v>
      </c>
      <c r="J72" s="427">
        <v>1</v>
      </c>
      <c r="K72" s="236"/>
    </row>
    <row r="73" spans="2:12" ht="39" thickTop="1" thickBot="1">
      <c r="B73" s="884"/>
      <c r="C73" s="886"/>
      <c r="D73" s="887"/>
      <c r="E73" s="428" t="s">
        <v>652</v>
      </c>
      <c r="F73" s="428" t="s">
        <v>651</v>
      </c>
      <c r="G73" s="428" t="s">
        <v>650</v>
      </c>
      <c r="H73" s="429" t="s">
        <v>762</v>
      </c>
      <c r="I73" s="429" t="s">
        <v>763</v>
      </c>
      <c r="J73" s="429" t="s">
        <v>649</v>
      </c>
    </row>
    <row r="74" spans="2:12" ht="19.5" customHeight="1" thickTop="1" thickBot="1">
      <c r="B74" s="884"/>
      <c r="C74" s="896" t="s">
        <v>645</v>
      </c>
      <c r="D74" s="897"/>
      <c r="E74" s="422">
        <v>44</v>
      </c>
      <c r="F74" s="422">
        <v>34</v>
      </c>
      <c r="G74" s="422">
        <v>239</v>
      </c>
      <c r="H74" s="422">
        <v>101</v>
      </c>
      <c r="I74" s="422" t="s">
        <v>648</v>
      </c>
      <c r="J74" s="422">
        <v>60</v>
      </c>
    </row>
    <row r="75" spans="2:12" ht="19.5" customHeight="1" thickTop="1" thickBot="1">
      <c r="B75" s="895"/>
      <c r="C75" s="456"/>
      <c r="D75" s="457" t="s">
        <v>107</v>
      </c>
      <c r="E75" s="422">
        <v>500</v>
      </c>
      <c r="F75" s="422">
        <v>391</v>
      </c>
      <c r="G75" s="422">
        <v>3185</v>
      </c>
      <c r="H75" s="422">
        <v>1731</v>
      </c>
      <c r="I75" s="422">
        <v>2392</v>
      </c>
      <c r="J75" s="422">
        <v>122</v>
      </c>
    </row>
    <row r="76" spans="2:12" ht="19.5" customHeight="1" thickTop="1" thickBot="1">
      <c r="B76" s="895"/>
      <c r="C76" s="458" t="s">
        <v>643</v>
      </c>
      <c r="D76" s="459" t="s">
        <v>108</v>
      </c>
      <c r="E76" s="422">
        <v>427</v>
      </c>
      <c r="F76" s="422">
        <v>363</v>
      </c>
      <c r="G76" s="422">
        <v>2864</v>
      </c>
      <c r="H76" s="422">
        <v>1421</v>
      </c>
      <c r="I76" s="422">
        <v>2142</v>
      </c>
      <c r="J76" s="422">
        <v>46</v>
      </c>
    </row>
    <row r="77" spans="2:12" ht="19.5" customHeight="1" thickTop="1" thickBot="1">
      <c r="B77" s="895"/>
      <c r="C77" s="460"/>
      <c r="D77" s="461" t="s">
        <v>647</v>
      </c>
      <c r="E77" s="422">
        <f t="shared" ref="E77:J77" si="1">SUM(E75:E76)</f>
        <v>927</v>
      </c>
      <c r="F77" s="422">
        <f t="shared" si="1"/>
        <v>754</v>
      </c>
      <c r="G77" s="422">
        <f t="shared" si="1"/>
        <v>6049</v>
      </c>
      <c r="H77" s="422">
        <f t="shared" si="1"/>
        <v>3152</v>
      </c>
      <c r="I77" s="422">
        <f t="shared" si="1"/>
        <v>4534</v>
      </c>
      <c r="J77" s="422">
        <f t="shared" si="1"/>
        <v>168</v>
      </c>
    </row>
    <row r="78" spans="2:12" ht="19.5" customHeight="1" thickTop="1" thickBot="1">
      <c r="B78" s="884"/>
      <c r="C78" s="890" t="s">
        <v>642</v>
      </c>
      <c r="D78" s="891"/>
      <c r="E78" s="423">
        <f t="shared" ref="E78:J78" si="2">E77/E72</f>
        <v>115.875</v>
      </c>
      <c r="F78" s="426">
        <f t="shared" si="2"/>
        <v>251.33333333333334</v>
      </c>
      <c r="G78" s="423">
        <f t="shared" si="2"/>
        <v>432.07142857142856</v>
      </c>
      <c r="H78" s="423">
        <f t="shared" si="2"/>
        <v>450.28571428571428</v>
      </c>
      <c r="I78" s="423">
        <f t="shared" si="2"/>
        <v>1133.5</v>
      </c>
      <c r="J78" s="423">
        <f t="shared" si="2"/>
        <v>168</v>
      </c>
    </row>
    <row r="79" spans="2:12" ht="19.5" customHeight="1" thickTop="1" thickBot="1">
      <c r="B79" s="884"/>
      <c r="C79" s="890" t="s">
        <v>641</v>
      </c>
      <c r="D79" s="891"/>
      <c r="E79" s="423">
        <f>E77/E74</f>
        <v>21.068181818181817</v>
      </c>
      <c r="F79" s="423">
        <f>F77/F74</f>
        <v>22.176470588235293</v>
      </c>
      <c r="G79" s="423">
        <f>G77/G74</f>
        <v>25.309623430962343</v>
      </c>
      <c r="H79" s="423">
        <f>H77/H74</f>
        <v>31.207920792079207</v>
      </c>
      <c r="I79" s="422" t="s">
        <v>644</v>
      </c>
      <c r="J79" s="423">
        <f>J77/J74</f>
        <v>2.8</v>
      </c>
    </row>
    <row r="80" spans="2:12" ht="19.5" customHeight="1" thickTop="1" thickBot="1">
      <c r="B80" s="884"/>
      <c r="C80" s="456"/>
      <c r="D80" s="457" t="s">
        <v>107</v>
      </c>
      <c r="E80" s="422">
        <v>5</v>
      </c>
      <c r="F80" s="422">
        <v>8</v>
      </c>
      <c r="G80" s="422">
        <v>134</v>
      </c>
      <c r="H80" s="422">
        <v>114</v>
      </c>
      <c r="I80" s="422">
        <v>152</v>
      </c>
      <c r="J80" s="422">
        <v>56</v>
      </c>
    </row>
    <row r="81" spans="2:10" ht="19.5" customHeight="1" thickTop="1" thickBot="1">
      <c r="B81" s="884"/>
      <c r="C81" s="462" t="s">
        <v>639</v>
      </c>
      <c r="D81" s="459" t="s">
        <v>108</v>
      </c>
      <c r="E81" s="422">
        <v>60</v>
      </c>
      <c r="F81" s="422">
        <v>85</v>
      </c>
      <c r="G81" s="422">
        <v>219</v>
      </c>
      <c r="H81" s="422">
        <v>79</v>
      </c>
      <c r="I81" s="422">
        <v>80</v>
      </c>
      <c r="J81" s="422">
        <v>69</v>
      </c>
    </row>
    <row r="82" spans="2:10" ht="19.5" customHeight="1" thickTop="1" thickBot="1">
      <c r="B82" s="884"/>
      <c r="C82" s="460"/>
      <c r="D82" s="461" t="s">
        <v>647</v>
      </c>
      <c r="E82" s="422">
        <f t="shared" ref="E82:J82" si="3">SUM(E80:E81)</f>
        <v>65</v>
      </c>
      <c r="F82" s="422">
        <f t="shared" si="3"/>
        <v>93</v>
      </c>
      <c r="G82" s="422">
        <f t="shared" si="3"/>
        <v>353</v>
      </c>
      <c r="H82" s="422">
        <f t="shared" si="3"/>
        <v>193</v>
      </c>
      <c r="I82" s="422">
        <f t="shared" si="3"/>
        <v>232</v>
      </c>
      <c r="J82" s="422">
        <f t="shared" si="3"/>
        <v>125</v>
      </c>
    </row>
    <row r="83" spans="2:10" ht="19.5" customHeight="1" thickTop="1" thickBot="1">
      <c r="B83" s="884"/>
      <c r="C83" s="892" t="s">
        <v>638</v>
      </c>
      <c r="D83" s="892"/>
      <c r="E83" s="423">
        <f t="shared" ref="E83:J83" si="4">E77/E82</f>
        <v>14.261538461538462</v>
      </c>
      <c r="F83" s="423">
        <f t="shared" si="4"/>
        <v>8.10752688172043</v>
      </c>
      <c r="G83" s="423">
        <f t="shared" si="4"/>
        <v>17.135977337110482</v>
      </c>
      <c r="H83" s="423">
        <f t="shared" si="4"/>
        <v>16.331606217616581</v>
      </c>
      <c r="I83" s="423">
        <f t="shared" si="4"/>
        <v>19.543103448275861</v>
      </c>
      <c r="J83" s="423">
        <f t="shared" si="4"/>
        <v>1.3440000000000001</v>
      </c>
    </row>
    <row r="84" spans="2:10" ht="19.5" customHeight="1" thickTop="1" thickBot="1">
      <c r="B84" s="884" t="s">
        <v>73</v>
      </c>
      <c r="C84" s="885" t="s">
        <v>646</v>
      </c>
      <c r="D84" s="885"/>
      <c r="E84" s="425">
        <v>247</v>
      </c>
      <c r="F84" s="425">
        <v>36</v>
      </c>
      <c r="G84" s="425">
        <v>352</v>
      </c>
      <c r="H84" s="425">
        <v>179</v>
      </c>
      <c r="I84" s="425">
        <v>93</v>
      </c>
      <c r="J84" s="425">
        <v>24</v>
      </c>
    </row>
    <row r="85" spans="2:10" ht="19.5" customHeight="1" thickTop="1" thickBot="1">
      <c r="B85" s="884"/>
      <c r="C85" s="886" t="s">
        <v>645</v>
      </c>
      <c r="D85" s="887"/>
      <c r="E85" s="422">
        <v>1825</v>
      </c>
      <c r="F85" s="422">
        <v>311</v>
      </c>
      <c r="G85" s="422">
        <v>6840</v>
      </c>
      <c r="H85" s="422">
        <v>2856</v>
      </c>
      <c r="I85" s="422" t="s">
        <v>644</v>
      </c>
      <c r="J85" s="422">
        <v>935</v>
      </c>
    </row>
    <row r="86" spans="2:10" ht="19.5" customHeight="1" thickTop="1" thickBot="1">
      <c r="B86" s="884"/>
      <c r="C86" s="888" t="s">
        <v>643</v>
      </c>
      <c r="D86" s="889"/>
      <c r="E86" s="422">
        <v>41909</v>
      </c>
      <c r="F86" s="422">
        <v>8131</v>
      </c>
      <c r="G86" s="422">
        <v>184716</v>
      </c>
      <c r="H86" s="422">
        <v>89975</v>
      </c>
      <c r="I86" s="422">
        <v>83451</v>
      </c>
      <c r="J86" s="422">
        <v>3610</v>
      </c>
    </row>
    <row r="87" spans="2:10" ht="19.5" customHeight="1" thickTop="1" thickBot="1">
      <c r="B87" s="884"/>
      <c r="C87" s="888" t="s">
        <v>642</v>
      </c>
      <c r="D87" s="889"/>
      <c r="E87" s="423">
        <f t="shared" ref="E87:J87" si="5">E86/E84</f>
        <v>169.67206477732793</v>
      </c>
      <c r="F87" s="423">
        <f t="shared" si="5"/>
        <v>225.86111111111111</v>
      </c>
      <c r="G87" s="423">
        <f t="shared" si="5"/>
        <v>524.76136363636363</v>
      </c>
      <c r="H87" s="423">
        <f t="shared" si="5"/>
        <v>502.65363128491617</v>
      </c>
      <c r="I87" s="423">
        <f t="shared" si="5"/>
        <v>897.32258064516134</v>
      </c>
      <c r="J87" s="423">
        <f t="shared" si="5"/>
        <v>150.41666666666666</v>
      </c>
    </row>
    <row r="88" spans="2:10" ht="19.5" customHeight="1" thickTop="1" thickBot="1">
      <c r="B88" s="884"/>
      <c r="C88" s="888" t="s">
        <v>641</v>
      </c>
      <c r="D88" s="889"/>
      <c r="E88" s="423">
        <f>E86/E85</f>
        <v>22.963835616438356</v>
      </c>
      <c r="F88" s="423">
        <f>F86/F85</f>
        <v>26.144694533762056</v>
      </c>
      <c r="G88" s="423">
        <f>G86/G85</f>
        <v>27.005263157894738</v>
      </c>
      <c r="H88" s="423">
        <f>H86/H85</f>
        <v>31.503851540616246</v>
      </c>
      <c r="I88" s="424" t="s">
        <v>640</v>
      </c>
      <c r="J88" s="424">
        <f>J86/J85</f>
        <v>3.8609625668449197</v>
      </c>
    </row>
    <row r="89" spans="2:10" ht="19.5" customHeight="1" thickTop="1" thickBot="1">
      <c r="B89" s="884"/>
      <c r="C89" s="886" t="s">
        <v>639</v>
      </c>
      <c r="D89" s="887"/>
      <c r="E89" s="422">
        <v>3104</v>
      </c>
      <c r="F89" s="422">
        <v>928</v>
      </c>
      <c r="G89" s="422">
        <v>10270</v>
      </c>
      <c r="H89" s="422">
        <v>5608</v>
      </c>
      <c r="I89" s="422">
        <v>5206</v>
      </c>
      <c r="J89" s="422">
        <v>2072</v>
      </c>
    </row>
    <row r="90" spans="2:10" ht="19.5" customHeight="1" thickTop="1" thickBot="1">
      <c r="B90" s="884"/>
      <c r="C90" s="888" t="s">
        <v>638</v>
      </c>
      <c r="D90" s="889"/>
      <c r="E90" s="423">
        <f t="shared" ref="E90:J90" si="6">E86/E89</f>
        <v>13.501610824742269</v>
      </c>
      <c r="F90" s="423">
        <f t="shared" si="6"/>
        <v>8.7618534482758612</v>
      </c>
      <c r="G90" s="423">
        <f t="shared" si="6"/>
        <v>17.985978578383641</v>
      </c>
      <c r="H90" s="423">
        <f t="shared" si="6"/>
        <v>16.044044222539231</v>
      </c>
      <c r="I90" s="423">
        <f t="shared" si="6"/>
        <v>16.029773338455627</v>
      </c>
      <c r="J90" s="423">
        <f t="shared" si="6"/>
        <v>1.7422779922779923</v>
      </c>
    </row>
    <row r="91" spans="2:10" ht="19.5" customHeight="1" thickTop="1">
      <c r="B91" s="243" t="s">
        <v>637</v>
      </c>
      <c r="D91" s="388"/>
      <c r="E91" s="388"/>
      <c r="F91" s="388"/>
      <c r="G91" s="388"/>
      <c r="H91" s="388"/>
      <c r="I91" s="388"/>
    </row>
    <row r="92" spans="2:10" ht="19.5" customHeight="1">
      <c r="B92" s="388" t="s">
        <v>764</v>
      </c>
      <c r="C92" s="388"/>
      <c r="D92" s="388"/>
      <c r="E92" s="388"/>
      <c r="F92" s="388"/>
      <c r="G92" s="388"/>
      <c r="I92" s="388"/>
    </row>
    <row r="93" spans="2:10" ht="19.5" customHeight="1">
      <c r="B93" s="243" t="s">
        <v>765</v>
      </c>
    </row>
  </sheetData>
  <mergeCells count="29">
    <mergeCell ref="A1:M1"/>
    <mergeCell ref="B56:L56"/>
    <mergeCell ref="H52:I52"/>
    <mergeCell ref="D53:E53"/>
    <mergeCell ref="F53:G53"/>
    <mergeCell ref="H53:I53"/>
    <mergeCell ref="D52:E52"/>
    <mergeCell ref="F52:G52"/>
    <mergeCell ref="F50:G50"/>
    <mergeCell ref="H50:I50"/>
    <mergeCell ref="F51:G51"/>
    <mergeCell ref="H51:I51"/>
    <mergeCell ref="C78:D78"/>
    <mergeCell ref="C79:D79"/>
    <mergeCell ref="C83:D83"/>
    <mergeCell ref="B50:C50"/>
    <mergeCell ref="D50:E50"/>
    <mergeCell ref="C72:D73"/>
    <mergeCell ref="B72:B83"/>
    <mergeCell ref="C74:D74"/>
    <mergeCell ref="D51:E51"/>
    <mergeCell ref="B84:B90"/>
    <mergeCell ref="C84:D84"/>
    <mergeCell ref="C85:D85"/>
    <mergeCell ref="C87:D87"/>
    <mergeCell ref="C88:D88"/>
    <mergeCell ref="C90:D90"/>
    <mergeCell ref="C86:D86"/>
    <mergeCell ref="C89:D89"/>
  </mergeCells>
  <phoneticPr fontId="13"/>
  <conditionalFormatting sqref="C72 E72:J72">
    <cfRule type="expression" dxfId="0" priority="1" stopIfTrue="1">
      <formula>MOD(ROW(),2)=1</formula>
    </cfRule>
  </conditionalFormatting>
  <pageMargins left="0.7" right="0.7" top="0.75" bottom="0.75" header="0.3" footer="0.3"/>
  <pageSetup paperSize="9" scale="66" orientation="portrait" r:id="rId1"/>
  <rowBreaks count="1" manualBreakCount="1">
    <brk id="47"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view="pageBreakPreview" zoomScale="85" zoomScaleNormal="100" zoomScaleSheetLayoutView="85" workbookViewId="0">
      <selection activeCell="A3" sqref="A3"/>
    </sheetView>
  </sheetViews>
  <sheetFormatPr defaultRowHeight="15" customHeight="1"/>
  <cols>
    <col min="1" max="1" width="3.625" style="62" customWidth="1"/>
    <col min="2" max="2" width="9" style="62"/>
    <col min="3" max="3" width="9" style="62" customWidth="1"/>
    <col min="4" max="11" width="9" style="62"/>
    <col min="12" max="12" width="3.625" style="62" customWidth="1"/>
    <col min="13" max="13" width="11" style="62" bestFit="1" customWidth="1"/>
    <col min="14" max="17" width="11.125" style="62" bestFit="1" customWidth="1"/>
    <col min="18" max="20" width="10.625" style="62" customWidth="1"/>
    <col min="21" max="16384" width="9" style="62"/>
  </cols>
  <sheetData>
    <row r="1" spans="1:18" s="1" customFormat="1" ht="36.950000000000003" customHeight="1">
      <c r="A1" s="899" t="s">
        <v>737</v>
      </c>
      <c r="B1" s="899"/>
      <c r="C1" s="899"/>
      <c r="D1" s="899"/>
      <c r="E1" s="899"/>
      <c r="F1" s="899"/>
      <c r="G1" s="899"/>
      <c r="H1" s="899"/>
      <c r="I1" s="899"/>
      <c r="J1" s="899"/>
      <c r="K1" s="899"/>
      <c r="L1" s="899"/>
      <c r="M1" s="447"/>
      <c r="N1" s="447"/>
      <c r="O1" s="234"/>
      <c r="P1" s="234"/>
      <c r="Q1" s="234"/>
      <c r="R1" s="234"/>
    </row>
    <row r="2" spans="1:18" ht="3" customHeight="1">
      <c r="D2" s="368"/>
    </row>
    <row r="3" spans="1:18" ht="18.95" customHeight="1">
      <c r="B3" s="446" t="s">
        <v>766</v>
      </c>
      <c r="C3" s="433"/>
      <c r="D3" s="433"/>
      <c r="E3" s="433"/>
      <c r="F3" s="433"/>
      <c r="G3" s="397"/>
      <c r="H3" s="397"/>
      <c r="I3" s="433"/>
      <c r="J3" s="433"/>
      <c r="K3" s="433"/>
      <c r="L3" s="433"/>
    </row>
    <row r="4" spans="1:18" ht="18.95" customHeight="1">
      <c r="B4" s="239" t="s">
        <v>712</v>
      </c>
      <c r="C4" s="432"/>
      <c r="D4" s="432"/>
      <c r="E4" s="432"/>
      <c r="F4" s="432"/>
      <c r="G4" s="432"/>
      <c r="H4" s="432"/>
      <c r="I4" s="432"/>
      <c r="J4" s="432"/>
      <c r="K4" s="432"/>
      <c r="L4" s="432"/>
    </row>
    <row r="5" spans="1:18" ht="18.95" customHeight="1" thickBot="1">
      <c r="B5" s="450" t="s">
        <v>780</v>
      </c>
      <c r="C5" s="433"/>
      <c r="D5" s="433"/>
      <c r="E5" s="433"/>
      <c r="F5" s="433"/>
      <c r="G5" s="451" t="s">
        <v>781</v>
      </c>
      <c r="H5" s="433"/>
      <c r="I5" s="433"/>
      <c r="J5" s="433"/>
      <c r="K5" s="435"/>
      <c r="L5" s="435"/>
    </row>
    <row r="6" spans="1:18" ht="18.95" customHeight="1">
      <c r="B6" s="908" t="s">
        <v>711</v>
      </c>
      <c r="C6" s="908"/>
      <c r="D6" s="908" t="s">
        <v>710</v>
      </c>
      <c r="E6" s="908"/>
      <c r="F6" s="908" t="s">
        <v>568</v>
      </c>
      <c r="G6" s="908"/>
      <c r="H6" s="433"/>
      <c r="I6" s="433"/>
      <c r="J6" s="433"/>
      <c r="K6" s="435"/>
      <c r="L6" s="435"/>
    </row>
    <row r="7" spans="1:18" ht="18.95" customHeight="1">
      <c r="B7" s="909">
        <v>299</v>
      </c>
      <c r="C7" s="910"/>
      <c r="D7" s="909">
        <v>520</v>
      </c>
      <c r="E7" s="910"/>
      <c r="F7" s="911">
        <v>819</v>
      </c>
      <c r="G7" s="910"/>
      <c r="H7" s="433"/>
      <c r="I7" s="433"/>
      <c r="J7" s="433"/>
      <c r="K7" s="435"/>
      <c r="L7" s="435"/>
    </row>
    <row r="8" spans="1:18" ht="18.95" customHeight="1">
      <c r="B8" s="433" t="s">
        <v>768</v>
      </c>
      <c r="C8" s="433"/>
      <c r="D8" s="433"/>
      <c r="E8" s="433"/>
      <c r="F8" s="433"/>
      <c r="G8" s="433"/>
      <c r="H8" s="433"/>
      <c r="I8" s="433"/>
      <c r="K8" s="434"/>
      <c r="L8" s="436"/>
    </row>
    <row r="9" spans="1:18" ht="18.75">
      <c r="B9" s="433"/>
      <c r="C9" s="433"/>
      <c r="D9" s="433"/>
      <c r="E9" s="433"/>
      <c r="F9" s="433"/>
      <c r="G9" s="433"/>
      <c r="H9" s="433"/>
      <c r="I9" s="433"/>
      <c r="K9" s="434"/>
      <c r="L9" s="436"/>
    </row>
    <row r="10" spans="1:18" ht="18.95" customHeight="1" thickBot="1">
      <c r="B10" s="902" t="s">
        <v>778</v>
      </c>
      <c r="C10" s="902"/>
      <c r="D10" s="903"/>
      <c r="E10" s="66"/>
      <c r="F10" s="66"/>
      <c r="G10" s="437"/>
      <c r="H10" s="437"/>
      <c r="I10" s="433"/>
      <c r="J10" s="433"/>
      <c r="K10" s="438" t="s">
        <v>775</v>
      </c>
      <c r="L10" s="437"/>
    </row>
    <row r="11" spans="1:18" ht="18.95" customHeight="1" thickBot="1">
      <c r="B11" s="904"/>
      <c r="C11" s="905"/>
      <c r="D11" s="448" t="s">
        <v>709</v>
      </c>
      <c r="E11" s="448" t="s">
        <v>769</v>
      </c>
      <c r="F11" s="448" t="s">
        <v>770</v>
      </c>
      <c r="G11" s="448" t="s">
        <v>771</v>
      </c>
      <c r="H11" s="448" t="s">
        <v>772</v>
      </c>
      <c r="I11" s="449" t="s">
        <v>708</v>
      </c>
      <c r="J11" s="449" t="s">
        <v>568</v>
      </c>
      <c r="K11" s="449" t="s">
        <v>252</v>
      </c>
      <c r="L11" s="409"/>
    </row>
    <row r="12" spans="1:18" ht="20.25" thickTop="1" thickBot="1">
      <c r="B12" s="906" t="s">
        <v>707</v>
      </c>
      <c r="C12" s="907"/>
      <c r="D12" s="454">
        <v>37</v>
      </c>
      <c r="E12" s="454">
        <v>8</v>
      </c>
      <c r="F12" s="454">
        <v>0</v>
      </c>
      <c r="G12" s="454">
        <v>0</v>
      </c>
      <c r="H12" s="454">
        <v>0</v>
      </c>
      <c r="I12" s="454">
        <v>0</v>
      </c>
      <c r="J12" s="454">
        <f t="shared" ref="J12:J19" si="0">SUM(D12:I12)</f>
        <v>45</v>
      </c>
      <c r="K12" s="455">
        <v>3.6615134255492267E-2</v>
      </c>
      <c r="L12" s="439"/>
    </row>
    <row r="13" spans="1:18" ht="18.95" customHeight="1" thickTop="1" thickBot="1">
      <c r="B13" s="906" t="s">
        <v>706</v>
      </c>
      <c r="C13" s="907"/>
      <c r="D13" s="454">
        <v>26</v>
      </c>
      <c r="E13" s="454">
        <v>67</v>
      </c>
      <c r="F13" s="454">
        <v>35</v>
      </c>
      <c r="G13" s="454">
        <v>6</v>
      </c>
      <c r="H13" s="454">
        <v>0</v>
      </c>
      <c r="I13" s="454">
        <v>2</v>
      </c>
      <c r="J13" s="454">
        <f t="shared" si="0"/>
        <v>136</v>
      </c>
      <c r="K13" s="455">
        <v>0.11065907241659886</v>
      </c>
      <c r="L13" s="439"/>
    </row>
    <row r="14" spans="1:18" ht="18.95" customHeight="1" thickTop="1" thickBot="1">
      <c r="B14" s="906" t="s">
        <v>705</v>
      </c>
      <c r="C14" s="907"/>
      <c r="D14" s="454">
        <v>76</v>
      </c>
      <c r="E14" s="454">
        <v>6</v>
      </c>
      <c r="F14" s="454">
        <v>1</v>
      </c>
      <c r="G14" s="454">
        <v>0</v>
      </c>
      <c r="H14" s="454">
        <v>0</v>
      </c>
      <c r="I14" s="454">
        <v>0</v>
      </c>
      <c r="J14" s="454">
        <f t="shared" si="0"/>
        <v>83</v>
      </c>
      <c r="K14" s="455">
        <v>6.7534580960130181E-2</v>
      </c>
      <c r="L14" s="439"/>
    </row>
    <row r="15" spans="1:18" ht="18.95" customHeight="1" thickTop="1" thickBot="1">
      <c r="B15" s="906" t="s">
        <v>704</v>
      </c>
      <c r="C15" s="907"/>
      <c r="D15" s="454">
        <v>20</v>
      </c>
      <c r="E15" s="454">
        <v>334</v>
      </c>
      <c r="F15" s="454">
        <v>246</v>
      </c>
      <c r="G15" s="454">
        <v>43</v>
      </c>
      <c r="H15" s="454">
        <v>3</v>
      </c>
      <c r="I15" s="454">
        <v>1</v>
      </c>
      <c r="J15" s="454">
        <f t="shared" si="0"/>
        <v>647</v>
      </c>
      <c r="K15" s="455">
        <v>0.52644426362896668</v>
      </c>
      <c r="L15" s="439"/>
    </row>
    <row r="16" spans="1:18" ht="18.95" customHeight="1" thickTop="1" thickBot="1">
      <c r="B16" s="906" t="s">
        <v>703</v>
      </c>
      <c r="C16" s="907"/>
      <c r="D16" s="454">
        <v>6</v>
      </c>
      <c r="E16" s="454">
        <v>28</v>
      </c>
      <c r="F16" s="454">
        <v>15</v>
      </c>
      <c r="G16" s="454">
        <v>3</v>
      </c>
      <c r="H16" s="454">
        <v>0</v>
      </c>
      <c r="I16" s="454">
        <v>0</v>
      </c>
      <c r="J16" s="454">
        <f t="shared" si="0"/>
        <v>52</v>
      </c>
      <c r="K16" s="455">
        <v>4.231082180634662E-2</v>
      </c>
      <c r="L16" s="439"/>
    </row>
    <row r="17" spans="2:12" ht="18.95" customHeight="1" thickTop="1" thickBot="1">
      <c r="B17" s="906" t="s">
        <v>702</v>
      </c>
      <c r="C17" s="907"/>
      <c r="D17" s="454">
        <v>26</v>
      </c>
      <c r="E17" s="454">
        <v>63</v>
      </c>
      <c r="F17" s="454">
        <v>54</v>
      </c>
      <c r="G17" s="454">
        <v>5</v>
      </c>
      <c r="H17" s="454">
        <v>6</v>
      </c>
      <c r="I17" s="454">
        <v>4</v>
      </c>
      <c r="J17" s="454">
        <f t="shared" si="0"/>
        <v>158</v>
      </c>
      <c r="K17" s="455">
        <v>0.12855980471928397</v>
      </c>
      <c r="L17" s="439"/>
    </row>
    <row r="18" spans="2:12" ht="18.95" customHeight="1" thickTop="1" thickBot="1">
      <c r="B18" s="906" t="s">
        <v>701</v>
      </c>
      <c r="C18" s="907"/>
      <c r="D18" s="454">
        <v>41</v>
      </c>
      <c r="E18" s="454">
        <v>8</v>
      </c>
      <c r="F18" s="454">
        <v>3</v>
      </c>
      <c r="G18" s="454">
        <v>1</v>
      </c>
      <c r="H18" s="454">
        <v>6</v>
      </c>
      <c r="I18" s="454">
        <v>8</v>
      </c>
      <c r="J18" s="454">
        <f t="shared" si="0"/>
        <v>67</v>
      </c>
      <c r="K18" s="455">
        <v>5.3999999999999999E-2</v>
      </c>
      <c r="L18" s="439"/>
    </row>
    <row r="19" spans="2:12" ht="18.95" customHeight="1" thickTop="1" thickBot="1">
      <c r="B19" s="906" t="s">
        <v>406</v>
      </c>
      <c r="C19" s="907"/>
      <c r="D19" s="454">
        <v>19</v>
      </c>
      <c r="E19" s="454">
        <v>8</v>
      </c>
      <c r="F19" s="454">
        <v>3</v>
      </c>
      <c r="G19" s="454">
        <v>1</v>
      </c>
      <c r="H19" s="454">
        <v>6</v>
      </c>
      <c r="I19" s="454">
        <v>4</v>
      </c>
      <c r="J19" s="454">
        <f t="shared" si="0"/>
        <v>41</v>
      </c>
      <c r="K19" s="455">
        <v>3.3360455655004069E-2</v>
      </c>
      <c r="L19" s="439"/>
    </row>
    <row r="20" spans="2:12" ht="18.95" customHeight="1" thickTop="1" thickBot="1">
      <c r="B20" s="906" t="s">
        <v>568</v>
      </c>
      <c r="C20" s="907"/>
      <c r="D20" s="454">
        <f t="shared" ref="D20:J20" si="1">SUM(D12:D19)</f>
        <v>251</v>
      </c>
      <c r="E20" s="454">
        <f t="shared" si="1"/>
        <v>522</v>
      </c>
      <c r="F20" s="454">
        <f t="shared" si="1"/>
        <v>357</v>
      </c>
      <c r="G20" s="454">
        <f t="shared" si="1"/>
        <v>59</v>
      </c>
      <c r="H20" s="454">
        <f t="shared" si="1"/>
        <v>21</v>
      </c>
      <c r="I20" s="454">
        <f t="shared" si="1"/>
        <v>19</v>
      </c>
      <c r="J20" s="29">
        <f t="shared" si="1"/>
        <v>1229</v>
      </c>
      <c r="K20" s="455">
        <v>1</v>
      </c>
      <c r="L20" s="440"/>
    </row>
    <row r="21" spans="2:12" ht="18.95" customHeight="1" thickTop="1">
      <c r="B21" s="452" t="s">
        <v>773</v>
      </c>
      <c r="C21" s="441"/>
      <c r="D21" s="442"/>
      <c r="E21" s="442"/>
      <c r="F21" s="442"/>
      <c r="G21" s="442"/>
      <c r="H21" s="443"/>
      <c r="I21" s="432"/>
      <c r="J21" s="444"/>
      <c r="K21" s="445"/>
      <c r="L21" s="445"/>
    </row>
    <row r="22" spans="2:12" ht="18.95" customHeight="1">
      <c r="B22" s="452" t="s">
        <v>774</v>
      </c>
      <c r="C22" s="441"/>
      <c r="D22" s="442"/>
      <c r="E22" s="442"/>
      <c r="F22" s="442"/>
      <c r="G22" s="442"/>
      <c r="H22" s="442"/>
      <c r="I22" s="442"/>
      <c r="J22" s="442"/>
      <c r="K22" s="444"/>
      <c r="L22" s="444"/>
    </row>
    <row r="23" spans="2:12" ht="18.95" customHeight="1">
      <c r="B23" s="452" t="s">
        <v>776</v>
      </c>
      <c r="C23" s="441"/>
      <c r="D23" s="442"/>
      <c r="E23" s="442"/>
      <c r="F23" s="442"/>
      <c r="G23" s="442"/>
      <c r="H23" s="442"/>
      <c r="I23" s="442"/>
      <c r="J23" s="442"/>
      <c r="K23" s="444"/>
      <c r="L23" s="444"/>
    </row>
    <row r="24" spans="2:12" ht="18.95" customHeight="1">
      <c r="B24" s="412" t="s">
        <v>777</v>
      </c>
    </row>
    <row r="25" spans="2:12" ht="18.75">
      <c r="B25" s="433"/>
      <c r="C25" s="433"/>
      <c r="D25" s="433"/>
      <c r="E25" s="433"/>
      <c r="F25" s="433"/>
      <c r="G25" s="433"/>
      <c r="H25" s="433"/>
      <c r="I25" s="433"/>
      <c r="K25" s="434"/>
      <c r="L25" s="436"/>
    </row>
    <row r="26" spans="2:12" ht="18.95" customHeight="1" thickBot="1">
      <c r="B26" s="235" t="s">
        <v>779</v>
      </c>
    </row>
    <row r="27" spans="2:12" ht="18.95" customHeight="1" thickBot="1">
      <c r="B27" s="893" t="s">
        <v>700</v>
      </c>
      <c r="C27" s="893"/>
      <c r="D27" s="453" t="s">
        <v>699</v>
      </c>
      <c r="E27" s="453" t="s">
        <v>698</v>
      </c>
      <c r="F27" s="453" t="s">
        <v>697</v>
      </c>
      <c r="G27" s="453" t="s">
        <v>696</v>
      </c>
      <c r="H27" s="453" t="s">
        <v>695</v>
      </c>
      <c r="I27" s="453" t="s">
        <v>694</v>
      </c>
      <c r="J27" s="453" t="s">
        <v>693</v>
      </c>
    </row>
    <row r="28" spans="2:12" ht="18.95" customHeight="1" thickTop="1" thickBot="1">
      <c r="B28" s="912" t="s">
        <v>692</v>
      </c>
      <c r="C28" s="913"/>
      <c r="D28" s="395">
        <v>95</v>
      </c>
      <c r="E28" s="395">
        <v>93</v>
      </c>
      <c r="F28" s="395">
        <v>124</v>
      </c>
      <c r="G28" s="395">
        <v>95</v>
      </c>
      <c r="H28" s="395">
        <v>96</v>
      </c>
      <c r="I28" s="395">
        <v>101</v>
      </c>
      <c r="J28" s="395">
        <v>131</v>
      </c>
    </row>
    <row r="29" spans="2:12" ht="18.95" customHeight="1" thickTop="1">
      <c r="B29" s="62" t="s">
        <v>767</v>
      </c>
    </row>
    <row r="30" spans="2:12" ht="18.75">
      <c r="B30" s="881" t="s">
        <v>782</v>
      </c>
      <c r="C30" s="881"/>
      <c r="D30" s="881"/>
      <c r="E30" s="881"/>
      <c r="F30" s="881"/>
      <c r="G30" s="881"/>
      <c r="H30" s="881"/>
      <c r="I30" s="881"/>
      <c r="J30" s="881"/>
      <c r="K30" s="881"/>
    </row>
    <row r="31" spans="2:12" ht="18.95" customHeight="1">
      <c r="B31" s="881"/>
      <c r="C31" s="881"/>
      <c r="D31" s="881"/>
      <c r="E31" s="881"/>
      <c r="F31" s="881"/>
      <c r="G31" s="881"/>
      <c r="H31" s="881"/>
      <c r="I31" s="881"/>
      <c r="J31" s="881"/>
      <c r="K31" s="881"/>
    </row>
    <row r="32" spans="2:12" ht="18" customHeight="1">
      <c r="B32" s="881"/>
      <c r="C32" s="881"/>
      <c r="D32" s="881"/>
      <c r="E32" s="881"/>
      <c r="F32" s="881"/>
      <c r="G32" s="881"/>
      <c r="H32" s="881"/>
      <c r="I32" s="881"/>
      <c r="J32" s="881"/>
      <c r="K32" s="881"/>
    </row>
    <row r="33" spans="2:2" ht="18.95" customHeight="1">
      <c r="B33" s="238" t="s">
        <v>691</v>
      </c>
    </row>
  </sheetData>
  <mergeCells count="21">
    <mergeCell ref="A1:L1"/>
    <mergeCell ref="B30:K32"/>
    <mergeCell ref="F6:G6"/>
    <mergeCell ref="B7:C7"/>
    <mergeCell ref="D7:E7"/>
    <mergeCell ref="F7:G7"/>
    <mergeCell ref="B16:C16"/>
    <mergeCell ref="B27:C27"/>
    <mergeCell ref="B28:C28"/>
    <mergeCell ref="B15:C15"/>
    <mergeCell ref="B6:C6"/>
    <mergeCell ref="D6:E6"/>
    <mergeCell ref="B17:C17"/>
    <mergeCell ref="B18:C18"/>
    <mergeCell ref="B19:C19"/>
    <mergeCell ref="B20:C20"/>
    <mergeCell ref="B10:D10"/>
    <mergeCell ref="B11:C11"/>
    <mergeCell ref="B12:C12"/>
    <mergeCell ref="B13:C13"/>
    <mergeCell ref="B14:C14"/>
  </mergeCells>
  <phoneticPr fontId="4"/>
  <pageMargins left="0.7" right="0.7" top="0.75" bottom="0.75" header="0.3" footer="0.3"/>
  <pageSetup paperSize="9" scale="8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showGridLines="0" view="pageBreakPreview" zoomScaleNormal="100" zoomScaleSheetLayoutView="100" workbookViewId="0">
      <selection activeCell="D24" sqref="D24"/>
    </sheetView>
  </sheetViews>
  <sheetFormatPr defaultRowHeight="18.75"/>
  <cols>
    <col min="1" max="1" width="3.625" style="62" customWidth="1"/>
    <col min="2" max="2" width="9" style="62"/>
    <col min="3" max="3" width="9" style="62" customWidth="1"/>
    <col min="4" max="7" width="9" style="62"/>
    <col min="8" max="8" width="3.625" style="62" customWidth="1"/>
    <col min="9" max="10" width="9" style="62"/>
    <col min="11" max="11" width="10.25" style="62" customWidth="1"/>
    <col min="12" max="12" width="15.875" style="62" customWidth="1"/>
    <col min="13" max="16384" width="9" style="62"/>
  </cols>
  <sheetData>
    <row r="1" spans="1:19" s="293" customFormat="1" ht="36.950000000000003" customHeight="1">
      <c r="A1" s="914" t="s">
        <v>826</v>
      </c>
      <c r="B1" s="914"/>
      <c r="C1" s="914"/>
      <c r="D1" s="914"/>
      <c r="E1" s="914"/>
      <c r="F1" s="914"/>
      <c r="G1" s="914"/>
      <c r="H1" s="914"/>
      <c r="I1" s="234"/>
      <c r="J1" s="234"/>
      <c r="K1" s="234"/>
      <c r="L1" s="234"/>
      <c r="M1" s="234"/>
      <c r="N1" s="234"/>
      <c r="O1" s="234"/>
      <c r="P1" s="234"/>
      <c r="Q1" s="234"/>
      <c r="R1" s="234"/>
      <c r="S1" s="234"/>
    </row>
    <row r="2" spans="1:19" ht="3" customHeight="1">
      <c r="E2" s="368"/>
    </row>
    <row r="3" spans="1:19" ht="19.5" thickBot="1">
      <c r="B3" s="468" t="s">
        <v>827</v>
      </c>
      <c r="C3" s="12"/>
      <c r="D3" s="12"/>
      <c r="E3" s="12"/>
      <c r="K3" s="464"/>
      <c r="L3" s="464"/>
      <c r="M3" s="464"/>
      <c r="N3" s="464"/>
      <c r="O3" s="464"/>
      <c r="P3" s="464"/>
      <c r="Q3" s="250"/>
    </row>
    <row r="4" spans="1:19" ht="19.5" thickBot="1">
      <c r="B4" s="59"/>
      <c r="C4" s="471" t="s">
        <v>74</v>
      </c>
      <c r="D4" s="471" t="s">
        <v>73</v>
      </c>
      <c r="E4" s="471" t="s">
        <v>825</v>
      </c>
      <c r="K4" s="464"/>
      <c r="L4" s="395"/>
      <c r="M4" s="464"/>
      <c r="N4" s="464"/>
      <c r="O4" s="464"/>
      <c r="P4" s="464"/>
      <c r="Q4" s="464"/>
    </row>
    <row r="5" spans="1:19" ht="20.25" thickTop="1" thickBot="1">
      <c r="B5" s="731" t="s">
        <v>583</v>
      </c>
      <c r="C5" s="470">
        <v>23.7</v>
      </c>
      <c r="D5" s="470">
        <v>19.7</v>
      </c>
      <c r="E5" s="470">
        <v>23.1</v>
      </c>
      <c r="K5" s="464"/>
      <c r="L5" s="467"/>
      <c r="M5" s="467"/>
      <c r="N5" s="467"/>
      <c r="O5" s="467"/>
      <c r="P5" s="467"/>
      <c r="Q5" s="464"/>
    </row>
    <row r="6" spans="1:19" ht="20.25" thickTop="1" thickBot="1">
      <c r="B6" s="731" t="s">
        <v>582</v>
      </c>
      <c r="C6" s="470">
        <v>24.2</v>
      </c>
      <c r="D6" s="470">
        <v>20</v>
      </c>
      <c r="E6" s="470">
        <v>23.3</v>
      </c>
      <c r="K6" s="464"/>
      <c r="L6" s="464"/>
      <c r="M6" s="464"/>
      <c r="N6" s="464"/>
      <c r="O6" s="464"/>
      <c r="P6" s="464"/>
      <c r="Q6" s="250"/>
    </row>
    <row r="7" spans="1:19" ht="20.25" thickTop="1" thickBot="1">
      <c r="B7" s="731" t="s">
        <v>581</v>
      </c>
      <c r="C7" s="470">
        <v>25.6</v>
      </c>
      <c r="D7" s="470">
        <v>20.8</v>
      </c>
      <c r="E7" s="470">
        <v>24.1</v>
      </c>
      <c r="K7" s="464"/>
      <c r="L7" s="464"/>
      <c r="M7" s="464"/>
      <c r="N7" s="464"/>
      <c r="O7" s="464"/>
      <c r="P7" s="464"/>
      <c r="Q7" s="250"/>
    </row>
    <row r="8" spans="1:19" ht="20.25" thickTop="1" thickBot="1">
      <c r="B8" s="731" t="s">
        <v>580</v>
      </c>
      <c r="C8" s="470">
        <v>26.8</v>
      </c>
      <c r="D8" s="470">
        <v>21.7</v>
      </c>
      <c r="E8" s="470">
        <v>25.1</v>
      </c>
      <c r="K8" s="464"/>
      <c r="L8" s="395"/>
      <c r="M8" s="464"/>
      <c r="N8" s="464"/>
      <c r="O8" s="464"/>
      <c r="P8" s="464"/>
      <c r="Q8" s="464"/>
    </row>
    <row r="9" spans="1:19" ht="20.25" thickTop="1" thickBot="1">
      <c r="B9" s="731" t="s">
        <v>579</v>
      </c>
      <c r="C9" s="470">
        <v>27.9</v>
      </c>
      <c r="D9" s="470">
        <v>22.5</v>
      </c>
      <c r="E9" s="470">
        <v>26</v>
      </c>
      <c r="K9" s="464"/>
      <c r="L9" s="467"/>
      <c r="M9" s="467"/>
      <c r="N9" s="467"/>
      <c r="O9" s="467"/>
      <c r="P9" s="467"/>
      <c r="Q9" s="464"/>
    </row>
    <row r="10" spans="1:19" ht="20.25" thickTop="1" thickBot="1">
      <c r="B10" s="731" t="s">
        <v>578</v>
      </c>
      <c r="C10" s="470">
        <v>28.856549194032759</v>
      </c>
      <c r="D10" s="470">
        <v>23.08922407227432</v>
      </c>
      <c r="E10" s="470">
        <v>26.65</v>
      </c>
      <c r="K10" s="464"/>
      <c r="L10" s="464"/>
      <c r="M10" s="464"/>
      <c r="N10" s="464"/>
      <c r="O10" s="464"/>
      <c r="P10" s="464"/>
      <c r="Q10" s="250"/>
    </row>
    <row r="11" spans="1:19" ht="20.25" thickTop="1" thickBot="1">
      <c r="B11" s="731" t="s">
        <v>664</v>
      </c>
      <c r="C11" s="470">
        <v>29.602611179110568</v>
      </c>
      <c r="D11" s="470">
        <v>23.57099851071639</v>
      </c>
      <c r="E11" s="470">
        <v>27.25</v>
      </c>
      <c r="K11" s="464"/>
      <c r="L11" s="464"/>
      <c r="M11" s="464"/>
      <c r="N11" s="464"/>
      <c r="O11" s="464"/>
      <c r="P11" s="464"/>
      <c r="Q11" s="250"/>
    </row>
    <row r="12" spans="1:19" ht="20.25" thickTop="1" thickBot="1">
      <c r="B12" s="731" t="s">
        <v>663</v>
      </c>
      <c r="C12" s="470">
        <v>30.1</v>
      </c>
      <c r="D12" s="470">
        <v>24</v>
      </c>
      <c r="E12" s="470">
        <v>27.7</v>
      </c>
      <c r="K12" s="464"/>
      <c r="L12" s="395"/>
      <c r="M12" s="464"/>
      <c r="N12" s="464"/>
      <c r="O12" s="464"/>
      <c r="P12" s="464"/>
      <c r="Q12" s="464"/>
    </row>
    <row r="13" spans="1:19" ht="20.25" thickTop="1" thickBot="1">
      <c r="B13" s="731" t="s">
        <v>824</v>
      </c>
      <c r="C13" s="470">
        <v>30.6</v>
      </c>
      <c r="D13" s="470">
        <v>24.2</v>
      </c>
      <c r="E13" s="470">
        <v>28.1</v>
      </c>
      <c r="K13" s="464"/>
      <c r="L13" s="467"/>
      <c r="M13" s="467"/>
      <c r="N13" s="467"/>
      <c r="O13" s="467"/>
      <c r="P13" s="467"/>
      <c r="Q13" s="464"/>
    </row>
    <row r="14" spans="1:19" ht="20.25" thickTop="1" thickBot="1">
      <c r="B14" s="731" t="s">
        <v>661</v>
      </c>
      <c r="C14" s="470">
        <v>30.8</v>
      </c>
      <c r="D14" s="470">
        <v>24.4</v>
      </c>
      <c r="E14" s="470">
        <v>28.5</v>
      </c>
    </row>
    <row r="15" spans="1:19" ht="19.5" thickTop="1">
      <c r="B15" s="469" t="s">
        <v>828</v>
      </c>
      <c r="C15" s="470"/>
      <c r="D15" s="470"/>
      <c r="E15" s="470"/>
    </row>
    <row r="16" spans="1:19">
      <c r="B16" s="59" t="s">
        <v>829</v>
      </c>
      <c r="C16" s="56"/>
      <c r="D16" s="56"/>
      <c r="E16" s="56"/>
    </row>
    <row r="17" spans="2:10">
      <c r="B17" s="59" t="s">
        <v>830</v>
      </c>
      <c r="C17" s="56"/>
      <c r="D17" s="56"/>
      <c r="E17" s="56"/>
    </row>
    <row r="18" spans="2:10">
      <c r="B18" s="59" t="s">
        <v>831</v>
      </c>
      <c r="C18" s="56"/>
      <c r="D18" s="56"/>
      <c r="E18" s="56"/>
    </row>
    <row r="19" spans="2:10">
      <c r="B19" s="59" t="s">
        <v>832</v>
      </c>
      <c r="C19" s="56"/>
      <c r="D19" s="56"/>
      <c r="E19" s="56"/>
    </row>
    <row r="21" spans="2:10">
      <c r="B21" s="472" t="s">
        <v>833</v>
      </c>
      <c r="G21" s="464"/>
      <c r="H21" s="464"/>
      <c r="I21" s="412"/>
      <c r="J21" s="412"/>
    </row>
    <row r="22" spans="2:10" ht="19.5" thickBot="1">
      <c r="B22" s="464" t="s">
        <v>836</v>
      </c>
      <c r="D22" s="250"/>
      <c r="E22" s="250"/>
      <c r="F22" s="473"/>
      <c r="G22" s="464"/>
      <c r="H22" s="464"/>
      <c r="I22" s="412"/>
      <c r="J22" s="412"/>
    </row>
    <row r="23" spans="2:10" ht="19.5" thickBot="1">
      <c r="B23" s="64" t="s">
        <v>812</v>
      </c>
      <c r="C23" s="478" t="s">
        <v>834</v>
      </c>
      <c r="D23" s="477" t="s">
        <v>835</v>
      </c>
      <c r="E23" s="64"/>
      <c r="F23" s="474"/>
      <c r="G23" s="464"/>
      <c r="H23" s="464"/>
      <c r="I23" s="412"/>
      <c r="J23" s="412"/>
    </row>
    <row r="24" spans="2:10" ht="20.25" thickTop="1" thickBot="1">
      <c r="B24" s="496" t="s">
        <v>74</v>
      </c>
      <c r="C24" s="771">
        <v>30.8</v>
      </c>
      <c r="D24" s="250"/>
      <c r="E24" s="64"/>
      <c r="F24" s="475"/>
      <c r="G24" s="466"/>
      <c r="H24" s="464"/>
      <c r="I24" s="412"/>
      <c r="J24" s="412"/>
    </row>
    <row r="25" spans="2:10" ht="20.25" thickTop="1" thickBot="1">
      <c r="B25" s="496" t="s">
        <v>798</v>
      </c>
      <c r="C25" s="771">
        <v>29.4</v>
      </c>
      <c r="D25" s="250"/>
      <c r="E25" s="64"/>
      <c r="F25" s="475"/>
      <c r="G25" s="466"/>
      <c r="H25" s="464"/>
      <c r="I25" s="412"/>
      <c r="J25" s="412"/>
    </row>
    <row r="26" spans="2:10" ht="20.25" thickTop="1" thickBot="1">
      <c r="B26" s="496" t="s">
        <v>805</v>
      </c>
      <c r="C26" s="771">
        <v>29.1</v>
      </c>
      <c r="D26" s="250"/>
      <c r="E26" s="64"/>
      <c r="F26" s="475"/>
      <c r="G26" s="466"/>
      <c r="H26" s="464"/>
      <c r="I26" s="412"/>
      <c r="J26" s="412"/>
    </row>
    <row r="27" spans="2:10" ht="20.25" thickTop="1" thickBot="1">
      <c r="B27" s="496" t="s">
        <v>801</v>
      </c>
      <c r="C27" s="771">
        <v>28.4</v>
      </c>
      <c r="D27" s="250"/>
      <c r="E27" s="64"/>
      <c r="F27" s="475"/>
      <c r="G27" s="464"/>
      <c r="H27" s="464"/>
      <c r="I27" s="412"/>
      <c r="J27" s="412"/>
    </row>
    <row r="28" spans="2:10" ht="20.25" thickTop="1" thickBot="1">
      <c r="B28" s="496" t="s">
        <v>796</v>
      </c>
      <c r="C28" s="771">
        <v>28.2</v>
      </c>
      <c r="D28" s="250"/>
      <c r="E28" s="64"/>
      <c r="F28" s="475"/>
      <c r="H28" s="464"/>
    </row>
    <row r="29" spans="2:10" s="412" customFormat="1" ht="20.25" thickTop="1" thickBot="1">
      <c r="B29" s="496" t="s">
        <v>794</v>
      </c>
      <c r="C29" s="772">
        <v>27.6</v>
      </c>
      <c r="D29" s="250"/>
      <c r="E29" s="59"/>
      <c r="F29" s="476"/>
      <c r="H29" s="464"/>
    </row>
    <row r="30" spans="2:10" ht="20.25" thickTop="1" thickBot="1">
      <c r="B30" s="496" t="s">
        <v>803</v>
      </c>
      <c r="C30" s="771">
        <v>27.3</v>
      </c>
      <c r="D30" s="250"/>
      <c r="E30" s="64"/>
      <c r="F30" s="475"/>
      <c r="H30" s="464"/>
    </row>
    <row r="31" spans="2:10" ht="20.25" thickTop="1" thickBot="1">
      <c r="B31" s="496" t="s">
        <v>808</v>
      </c>
      <c r="C31" s="771">
        <v>26.9</v>
      </c>
      <c r="D31" s="250"/>
      <c r="E31" s="64"/>
      <c r="F31" s="475"/>
      <c r="G31" s="464"/>
      <c r="H31" s="464"/>
      <c r="I31" s="412"/>
      <c r="J31" s="412"/>
    </row>
    <row r="32" spans="2:10" ht="20.25" thickTop="1" thickBot="1">
      <c r="B32" s="496" t="s">
        <v>806</v>
      </c>
      <c r="C32" s="771">
        <v>26.3</v>
      </c>
      <c r="D32" s="250"/>
      <c r="E32" s="64"/>
      <c r="F32" s="475"/>
      <c r="G32" s="465"/>
      <c r="H32" s="464"/>
      <c r="I32" s="412"/>
      <c r="J32" s="412"/>
    </row>
    <row r="33" spans="2:10" ht="20.25" thickTop="1" thickBot="1">
      <c r="B33" s="496" t="s">
        <v>799</v>
      </c>
      <c r="C33" s="771">
        <v>25.2</v>
      </c>
      <c r="D33" s="250"/>
      <c r="E33" s="64"/>
      <c r="F33" s="475"/>
      <c r="G33" s="465"/>
      <c r="H33" s="464"/>
      <c r="I33" s="412"/>
      <c r="J33" s="412"/>
    </row>
    <row r="34" spans="2:10" ht="20.25" thickTop="1" thickBot="1">
      <c r="B34" s="496" t="s">
        <v>795</v>
      </c>
      <c r="C34" s="771">
        <v>23.7</v>
      </c>
      <c r="D34" s="250"/>
      <c r="E34" s="64"/>
      <c r="F34" s="475"/>
      <c r="G34" s="465"/>
      <c r="H34" s="464"/>
      <c r="I34" s="412"/>
      <c r="J34" s="412"/>
    </row>
    <row r="35" spans="2:10" ht="20.25" thickTop="1" thickBot="1">
      <c r="B35" s="496" t="s">
        <v>810</v>
      </c>
      <c r="C35" s="771">
        <v>23.4</v>
      </c>
      <c r="D35" s="250"/>
      <c r="E35" s="64"/>
      <c r="F35" s="475"/>
      <c r="G35" s="464"/>
      <c r="H35" s="464"/>
      <c r="I35" s="412"/>
      <c r="J35" s="412"/>
    </row>
    <row r="36" spans="2:10" ht="20.25" thickTop="1" thickBot="1">
      <c r="B36" s="496" t="s">
        <v>807</v>
      </c>
      <c r="C36" s="771">
        <v>21.9</v>
      </c>
      <c r="D36" s="250"/>
      <c r="E36" s="64"/>
      <c r="F36" s="475"/>
      <c r="G36" s="466"/>
      <c r="H36" s="464"/>
      <c r="I36" s="412"/>
      <c r="J36" s="412"/>
    </row>
    <row r="37" spans="2:10" ht="20.25" thickTop="1" thickBot="1">
      <c r="B37" s="496" t="s">
        <v>797</v>
      </c>
      <c r="C37" s="771">
        <v>21.4</v>
      </c>
      <c r="D37" s="250"/>
      <c r="E37" s="64"/>
      <c r="F37" s="475"/>
      <c r="G37" s="466"/>
      <c r="H37" s="464"/>
      <c r="I37" s="412"/>
      <c r="J37" s="412"/>
    </row>
    <row r="38" spans="2:10" ht="20.25" thickTop="1" thickBot="1">
      <c r="B38" s="496" t="s">
        <v>804</v>
      </c>
      <c r="C38" s="771">
        <v>21.2</v>
      </c>
      <c r="D38" s="250"/>
      <c r="E38" s="64"/>
      <c r="F38" s="475"/>
      <c r="G38" s="466"/>
      <c r="H38" s="464"/>
      <c r="I38" s="412"/>
      <c r="J38" s="412"/>
    </row>
    <row r="39" spans="2:10" ht="20.25" thickTop="1" thickBot="1">
      <c r="B39" s="496" t="s">
        <v>802</v>
      </c>
      <c r="C39" s="771">
        <v>19.8</v>
      </c>
      <c r="D39" s="250"/>
      <c r="E39" s="64"/>
      <c r="F39" s="475"/>
      <c r="G39" s="465"/>
      <c r="H39" s="464"/>
      <c r="I39" s="412"/>
      <c r="J39" s="412"/>
    </row>
    <row r="40" spans="2:10" ht="20.25" thickTop="1" thickBot="1">
      <c r="B40" s="496" t="s">
        <v>809</v>
      </c>
      <c r="C40" s="771">
        <v>19.7</v>
      </c>
      <c r="D40" s="250"/>
      <c r="E40" s="64"/>
      <c r="F40" s="475"/>
      <c r="G40" s="465"/>
      <c r="H40" s="464"/>
      <c r="I40" s="412"/>
      <c r="J40" s="412"/>
    </row>
    <row r="41" spans="2:10" ht="20.25" thickTop="1" thickBot="1">
      <c r="B41" s="496" t="s">
        <v>800</v>
      </c>
      <c r="C41" s="771">
        <v>17.3</v>
      </c>
      <c r="D41" s="250"/>
      <c r="E41" s="64"/>
      <c r="F41" s="475"/>
      <c r="G41" s="465"/>
      <c r="H41" s="464"/>
      <c r="I41" s="412"/>
      <c r="J41" s="412"/>
    </row>
    <row r="42" spans="2:10" ht="19.5" thickTop="1">
      <c r="B42" s="464" t="s">
        <v>837</v>
      </c>
      <c r="C42" s="464"/>
      <c r="D42" s="464"/>
      <c r="E42" s="464"/>
      <c r="F42" s="464"/>
      <c r="G42" s="464"/>
      <c r="H42" s="413"/>
      <c r="I42" s="412"/>
      <c r="J42" s="412"/>
    </row>
    <row r="43" spans="2:10">
      <c r="B43" s="464" t="s">
        <v>838</v>
      </c>
      <c r="C43" s="464"/>
      <c r="D43" s="464"/>
      <c r="E43" s="464"/>
      <c r="F43" s="464"/>
      <c r="G43" s="464"/>
      <c r="H43" s="413"/>
      <c r="I43" s="412"/>
      <c r="J43" s="412"/>
    </row>
    <row r="44" spans="2:10" s="412" customFormat="1"/>
    <row r="45" spans="2:10">
      <c r="B45" s="472" t="s">
        <v>839</v>
      </c>
      <c r="C45" s="412"/>
      <c r="D45" s="412"/>
      <c r="E45" s="412"/>
      <c r="F45" s="412"/>
      <c r="G45" s="412"/>
      <c r="I45" s="412"/>
      <c r="J45" s="412"/>
    </row>
    <row r="46" spans="2:10" ht="19.5" thickBot="1">
      <c r="B46" s="415" t="s">
        <v>823</v>
      </c>
      <c r="C46" s="412"/>
      <c r="D46" s="412"/>
      <c r="E46" s="412"/>
      <c r="F46" s="412"/>
      <c r="I46" s="412"/>
      <c r="J46" s="412"/>
    </row>
    <row r="47" spans="2:10">
      <c r="B47" s="479"/>
      <c r="C47" s="482" t="s">
        <v>545</v>
      </c>
      <c r="D47" s="483" t="s">
        <v>633</v>
      </c>
      <c r="E47" s="483" t="s">
        <v>632</v>
      </c>
      <c r="F47" s="483" t="s">
        <v>631</v>
      </c>
      <c r="G47" s="483" t="s">
        <v>685</v>
      </c>
      <c r="H47" s="412"/>
      <c r="I47" s="412"/>
      <c r="J47" s="412"/>
    </row>
    <row r="48" spans="2:10">
      <c r="C48" s="467">
        <v>0.14199999999999999</v>
      </c>
      <c r="D48" s="467">
        <v>0.14460000000000001</v>
      </c>
      <c r="E48" s="467">
        <v>0.1479</v>
      </c>
      <c r="F48" s="467">
        <v>0.15229999999999999</v>
      </c>
      <c r="G48" s="467">
        <v>0.15840000000000001</v>
      </c>
      <c r="H48" s="412"/>
      <c r="I48" s="412"/>
      <c r="J48" s="412"/>
    </row>
    <row r="49" spans="2:10" ht="9" customHeight="1">
      <c r="C49" s="467"/>
      <c r="D49" s="467"/>
      <c r="E49" s="467"/>
      <c r="F49" s="467"/>
      <c r="G49" s="467"/>
      <c r="H49" s="412"/>
      <c r="I49" s="412"/>
      <c r="J49" s="412"/>
    </row>
    <row r="50" spans="2:10" ht="19.5" thickBot="1">
      <c r="B50" s="415" t="s">
        <v>822</v>
      </c>
      <c r="C50" s="467"/>
      <c r="D50" s="467"/>
      <c r="E50" s="467"/>
      <c r="F50" s="467"/>
      <c r="G50" s="467"/>
      <c r="H50" s="412"/>
      <c r="I50" s="412"/>
      <c r="J50" s="412"/>
    </row>
    <row r="51" spans="2:10" ht="19.5" thickBot="1">
      <c r="C51" s="482" t="s">
        <v>545</v>
      </c>
      <c r="D51" s="483" t="s">
        <v>633</v>
      </c>
      <c r="E51" s="483" t="s">
        <v>632</v>
      </c>
      <c r="F51" s="483" t="s">
        <v>631</v>
      </c>
      <c r="G51" s="483" t="s">
        <v>685</v>
      </c>
      <c r="H51" s="412"/>
      <c r="I51" s="412"/>
      <c r="J51" s="412"/>
    </row>
    <row r="52" spans="2:10" ht="20.25" thickTop="1" thickBot="1">
      <c r="B52" s="481" t="s">
        <v>821</v>
      </c>
      <c r="C52" s="480">
        <v>853</v>
      </c>
      <c r="D52" s="480">
        <v>925</v>
      </c>
      <c r="E52" s="480">
        <v>946</v>
      </c>
      <c r="F52" s="480">
        <v>1055</v>
      </c>
      <c r="G52" s="480">
        <v>1072</v>
      </c>
      <c r="H52" s="412"/>
      <c r="I52" s="412"/>
      <c r="J52" s="412"/>
    </row>
    <row r="53" spans="2:10" ht="20.25" thickTop="1" thickBot="1">
      <c r="B53" s="481" t="s">
        <v>820</v>
      </c>
      <c r="C53" s="480">
        <v>663</v>
      </c>
      <c r="D53" s="480">
        <v>654</v>
      </c>
      <c r="E53" s="480">
        <v>727</v>
      </c>
      <c r="F53" s="480">
        <v>827</v>
      </c>
      <c r="G53" s="480">
        <v>957</v>
      </c>
      <c r="H53" s="412"/>
      <c r="I53" s="412"/>
      <c r="J53" s="412"/>
    </row>
    <row r="54" spans="2:10" ht="20.25" thickTop="1" thickBot="1">
      <c r="B54" s="481" t="s">
        <v>819</v>
      </c>
      <c r="C54" s="480">
        <v>922</v>
      </c>
      <c r="D54" s="480">
        <v>924</v>
      </c>
      <c r="E54" s="480">
        <v>948</v>
      </c>
      <c r="F54" s="480">
        <v>911</v>
      </c>
      <c r="G54" s="480">
        <v>885</v>
      </c>
      <c r="H54" s="412"/>
      <c r="I54" s="412"/>
      <c r="J54" s="412"/>
    </row>
    <row r="55" spans="2:10" ht="20.25" thickTop="1" thickBot="1">
      <c r="B55" s="481" t="s">
        <v>818</v>
      </c>
      <c r="C55" s="480">
        <v>977</v>
      </c>
      <c r="D55" s="480">
        <v>1066</v>
      </c>
      <c r="E55" s="480">
        <v>1091</v>
      </c>
      <c r="F55" s="480">
        <v>1073</v>
      </c>
      <c r="G55" s="480">
        <v>1117</v>
      </c>
      <c r="H55" s="412"/>
      <c r="I55" s="412"/>
      <c r="J55" s="412"/>
    </row>
    <row r="56" spans="2:10" ht="20.25" thickTop="1" thickBot="1">
      <c r="B56" s="481" t="s">
        <v>817</v>
      </c>
      <c r="C56" s="480">
        <v>566</v>
      </c>
      <c r="D56" s="480">
        <v>600</v>
      </c>
      <c r="E56" s="480">
        <v>622</v>
      </c>
      <c r="F56" s="480">
        <v>663</v>
      </c>
      <c r="G56" s="480">
        <v>748</v>
      </c>
      <c r="H56" s="412"/>
    </row>
    <row r="57" spans="2:10" ht="20.25" thickTop="1" thickBot="1">
      <c r="B57" s="481" t="s">
        <v>816</v>
      </c>
      <c r="C57" s="480">
        <v>529</v>
      </c>
      <c r="D57" s="480">
        <v>562</v>
      </c>
      <c r="E57" s="480">
        <v>579</v>
      </c>
      <c r="F57" s="480">
        <v>618</v>
      </c>
      <c r="G57" s="480">
        <v>615</v>
      </c>
      <c r="H57" s="412"/>
      <c r="I57" s="412"/>
      <c r="J57" s="412"/>
    </row>
    <row r="58" spans="2:10" ht="20.25" thickTop="1" thickBot="1">
      <c r="B58" s="481" t="s">
        <v>815</v>
      </c>
      <c r="C58" s="480">
        <v>485</v>
      </c>
      <c r="D58" s="480">
        <v>479</v>
      </c>
      <c r="E58" s="480">
        <v>499</v>
      </c>
      <c r="F58" s="480">
        <v>499</v>
      </c>
      <c r="G58" s="480">
        <v>511</v>
      </c>
      <c r="H58" s="412"/>
      <c r="I58" s="412"/>
      <c r="J58" s="412"/>
    </row>
    <row r="59" spans="2:10" ht="19.5" customHeight="1" thickTop="1" thickBot="1">
      <c r="B59" s="481" t="s">
        <v>647</v>
      </c>
      <c r="C59" s="480">
        <f>SUM(C52:C58)</f>
        <v>4995</v>
      </c>
      <c r="D59" s="480">
        <f>SUM(D52:D58)</f>
        <v>5210</v>
      </c>
      <c r="E59" s="480">
        <f>SUM(E52:E58)</f>
        <v>5412</v>
      </c>
      <c r="F59" s="480">
        <f>SUM(F52:F58)</f>
        <v>5646</v>
      </c>
      <c r="G59" s="480">
        <f>SUM(G52:G58)</f>
        <v>5905</v>
      </c>
      <c r="H59" s="412"/>
      <c r="I59" s="412"/>
      <c r="J59" s="412"/>
    </row>
    <row r="60" spans="2:10" ht="19.5" customHeight="1" thickTop="1">
      <c r="B60" s="412" t="s">
        <v>840</v>
      </c>
      <c r="C60" s="464"/>
      <c r="D60" s="464"/>
      <c r="E60" s="464"/>
      <c r="F60" s="464"/>
      <c r="G60" s="464"/>
      <c r="H60" s="413"/>
      <c r="I60" s="412"/>
      <c r="J60" s="412"/>
    </row>
    <row r="61" spans="2:10" s="412" customFormat="1" ht="19.5" customHeight="1">
      <c r="B61" s="412" t="s">
        <v>841</v>
      </c>
    </row>
    <row r="62" spans="2:10" ht="19.5" customHeight="1"/>
  </sheetData>
  <mergeCells count="1">
    <mergeCell ref="A1:H1"/>
  </mergeCells>
  <phoneticPr fontId="4"/>
  <pageMargins left="0.70866141732283472" right="0.70866141732283472" top="0.74803149606299213" bottom="0.74803149606299213" header="0.31496062992125984" footer="0.31496062992125984"/>
  <pageSetup paperSize="9" scale="6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showGridLines="0" view="pageBreakPreview" zoomScale="85" zoomScaleNormal="55" zoomScaleSheetLayoutView="85" workbookViewId="0">
      <selection activeCell="A3" sqref="A3"/>
    </sheetView>
  </sheetViews>
  <sheetFormatPr defaultRowHeight="19.5" customHeight="1"/>
  <cols>
    <col min="1" max="1" width="3.625" style="484" customWidth="1"/>
    <col min="2" max="8" width="9" style="484"/>
    <col min="9" max="9" width="3.625" style="484" customWidth="1"/>
    <col min="10" max="10" width="9" style="484"/>
    <col min="11" max="12" width="6.375" style="484" customWidth="1"/>
    <col min="13" max="13" width="12.75" style="484" customWidth="1"/>
    <col min="14" max="16384" width="9" style="484"/>
  </cols>
  <sheetData>
    <row r="1" spans="1:20" s="293" customFormat="1" ht="36.950000000000003" customHeight="1">
      <c r="A1" s="914" t="s">
        <v>826</v>
      </c>
      <c r="B1" s="914"/>
      <c r="C1" s="914"/>
      <c r="D1" s="914"/>
      <c r="E1" s="914"/>
      <c r="F1" s="914"/>
      <c r="G1" s="914"/>
      <c r="H1" s="914"/>
      <c r="I1" s="914"/>
      <c r="J1" s="234"/>
      <c r="K1" s="234"/>
      <c r="L1" s="234"/>
      <c r="M1" s="234"/>
      <c r="N1" s="234"/>
      <c r="O1" s="234"/>
      <c r="P1" s="234"/>
      <c r="Q1" s="234"/>
      <c r="R1" s="234"/>
      <c r="S1" s="234"/>
      <c r="T1" s="234"/>
    </row>
    <row r="2" spans="1:20" s="62" customFormat="1" ht="3" customHeight="1">
      <c r="F2" s="368"/>
    </row>
    <row r="3" spans="1:20" s="412" customFormat="1" ht="19.5" customHeight="1" thickBot="1">
      <c r="B3" s="472" t="s">
        <v>842</v>
      </c>
    </row>
    <row r="4" spans="1:20" s="412" customFormat="1" ht="19.5" customHeight="1" thickBot="1">
      <c r="B4" s="497" t="s">
        <v>812</v>
      </c>
      <c r="C4" s="503" t="s">
        <v>814</v>
      </c>
      <c r="D4" s="504" t="s">
        <v>813</v>
      </c>
      <c r="E4" s="504" t="s">
        <v>811</v>
      </c>
      <c r="F4" s="464"/>
      <c r="G4" s="497" t="s">
        <v>812</v>
      </c>
      <c r="H4" s="504" t="s">
        <v>811</v>
      </c>
    </row>
    <row r="5" spans="1:20" s="412" customFormat="1" ht="19.5" customHeight="1" thickTop="1" thickBot="1">
      <c r="B5" s="501" t="s">
        <v>804</v>
      </c>
      <c r="C5" s="498">
        <v>61950</v>
      </c>
      <c r="D5" s="499">
        <v>11414</v>
      </c>
      <c r="E5" s="467">
        <f>D5/C5</f>
        <v>0.18424535916061341</v>
      </c>
      <c r="F5" s="464">
        <v>1</v>
      </c>
      <c r="G5" s="501" t="s">
        <v>810</v>
      </c>
      <c r="H5" s="467">
        <v>0.20207474776183032</v>
      </c>
    </row>
    <row r="6" spans="1:20" s="412" customFormat="1" ht="19.5" customHeight="1" thickTop="1" thickBot="1">
      <c r="B6" s="501" t="s">
        <v>807</v>
      </c>
      <c r="C6" s="498">
        <v>52363</v>
      </c>
      <c r="D6" s="499">
        <v>9851</v>
      </c>
      <c r="E6" s="467">
        <f t="shared" ref="E6:E23" si="0">D6/C6</f>
        <v>0.18812902240131391</v>
      </c>
      <c r="F6" s="464">
        <v>2</v>
      </c>
      <c r="G6" s="501" t="s">
        <v>794</v>
      </c>
      <c r="H6" s="467">
        <v>0.1989320273778617</v>
      </c>
    </row>
    <row r="7" spans="1:20" s="412" customFormat="1" ht="19.5" customHeight="1" thickTop="1" thickBot="1">
      <c r="B7" s="501" t="s">
        <v>809</v>
      </c>
      <c r="C7" s="498">
        <v>20221</v>
      </c>
      <c r="D7" s="499">
        <v>3844</v>
      </c>
      <c r="E7" s="467">
        <f t="shared" si="0"/>
        <v>0.19009940161218536</v>
      </c>
      <c r="F7" s="464">
        <v>3</v>
      </c>
      <c r="G7" s="501" t="s">
        <v>808</v>
      </c>
      <c r="H7" s="467">
        <v>0.19376237993796017</v>
      </c>
    </row>
    <row r="8" spans="1:20" s="412" customFormat="1" ht="19.5" customHeight="1" thickTop="1" thickBot="1">
      <c r="B8" s="501" t="s">
        <v>810</v>
      </c>
      <c r="C8" s="498">
        <v>35185</v>
      </c>
      <c r="D8" s="499">
        <v>7110</v>
      </c>
      <c r="E8" s="467">
        <f t="shared" si="0"/>
        <v>0.20207474776183032</v>
      </c>
      <c r="F8" s="464">
        <v>4</v>
      </c>
      <c r="G8" s="501" t="s">
        <v>809</v>
      </c>
      <c r="H8" s="467">
        <v>0.19009940161218536</v>
      </c>
    </row>
    <row r="9" spans="1:20" s="412" customFormat="1" ht="19.5" customHeight="1" thickTop="1" thickBot="1">
      <c r="B9" s="501" t="s">
        <v>808</v>
      </c>
      <c r="C9" s="498">
        <v>53514</v>
      </c>
      <c r="D9" s="499">
        <v>10369</v>
      </c>
      <c r="E9" s="467">
        <f t="shared" si="0"/>
        <v>0.19376237993796017</v>
      </c>
      <c r="F9" s="464">
        <v>5</v>
      </c>
      <c r="G9" s="501" t="s">
        <v>806</v>
      </c>
      <c r="H9" s="467">
        <v>0.18828912962271199</v>
      </c>
    </row>
    <row r="10" spans="1:20" s="412" customFormat="1" ht="19.5" customHeight="1" thickTop="1" thickBot="1">
      <c r="B10" s="501" t="s">
        <v>801</v>
      </c>
      <c r="C10" s="498">
        <v>61175</v>
      </c>
      <c r="D10" s="499">
        <v>10384</v>
      </c>
      <c r="E10" s="467">
        <f t="shared" si="0"/>
        <v>0.16974254188802615</v>
      </c>
      <c r="F10" s="464">
        <v>6</v>
      </c>
      <c r="G10" s="501" t="s">
        <v>807</v>
      </c>
      <c r="H10" s="467">
        <v>0.18812902240131391</v>
      </c>
    </row>
    <row r="11" spans="1:20" s="412" customFormat="1" ht="19.5" customHeight="1" thickTop="1" thickBot="1">
      <c r="B11" s="501" t="s">
        <v>806</v>
      </c>
      <c r="C11" s="498">
        <v>53540</v>
      </c>
      <c r="D11" s="499">
        <v>10081</v>
      </c>
      <c r="E11" s="467">
        <f t="shared" si="0"/>
        <v>0.18828912962271199</v>
      </c>
      <c r="F11" s="464">
        <v>7</v>
      </c>
      <c r="G11" s="501" t="s">
        <v>805</v>
      </c>
      <c r="H11" s="467">
        <v>0.18698711250435388</v>
      </c>
    </row>
    <row r="12" spans="1:20" s="412" customFormat="1" ht="19.5" customHeight="1" thickTop="1" thickBot="1">
      <c r="B12" s="501" t="s">
        <v>805</v>
      </c>
      <c r="C12" s="498">
        <v>71775</v>
      </c>
      <c r="D12" s="499">
        <v>13421</v>
      </c>
      <c r="E12" s="467">
        <f t="shared" si="0"/>
        <v>0.18698711250435388</v>
      </c>
      <c r="F12" s="464">
        <v>8</v>
      </c>
      <c r="G12" s="501" t="s">
        <v>804</v>
      </c>
      <c r="H12" s="467">
        <v>0.18424535916061341</v>
      </c>
    </row>
    <row r="13" spans="1:20" s="412" customFormat="1" ht="19.5" customHeight="1" thickTop="1" thickBot="1">
      <c r="B13" s="501" t="s">
        <v>803</v>
      </c>
      <c r="C13" s="498">
        <v>45886</v>
      </c>
      <c r="D13" s="499">
        <v>8180</v>
      </c>
      <c r="E13" s="467">
        <f t="shared" si="0"/>
        <v>0.1782678812709759</v>
      </c>
      <c r="F13" s="464">
        <v>9</v>
      </c>
      <c r="G13" s="501" t="s">
        <v>802</v>
      </c>
      <c r="H13" s="467">
        <v>0.17959118166299479</v>
      </c>
    </row>
    <row r="14" spans="1:20" s="412" customFormat="1" ht="19.5" customHeight="1" thickTop="1" thickBot="1">
      <c r="B14" s="501" t="s">
        <v>798</v>
      </c>
      <c r="C14" s="498">
        <v>58432</v>
      </c>
      <c r="D14" s="499">
        <v>9796</v>
      </c>
      <c r="E14" s="467">
        <f t="shared" si="0"/>
        <v>0.16764786418400876</v>
      </c>
      <c r="F14" s="464">
        <v>10</v>
      </c>
      <c r="G14" s="501" t="s">
        <v>803</v>
      </c>
      <c r="H14" s="467">
        <v>0.1782678812709759</v>
      </c>
    </row>
    <row r="15" spans="1:20" s="412" customFormat="1" ht="19.5" customHeight="1" thickTop="1" thickBot="1">
      <c r="B15" s="501" t="s">
        <v>802</v>
      </c>
      <c r="C15" s="498">
        <v>68539</v>
      </c>
      <c r="D15" s="499">
        <v>12309</v>
      </c>
      <c r="E15" s="467">
        <f t="shared" si="0"/>
        <v>0.17959118166299479</v>
      </c>
      <c r="F15" s="464">
        <v>11</v>
      </c>
      <c r="G15" s="501" t="s">
        <v>800</v>
      </c>
      <c r="H15" s="467">
        <v>0.1756955424260076</v>
      </c>
    </row>
    <row r="16" spans="1:20" s="412" customFormat="1" ht="19.5" customHeight="1" thickTop="1" thickBot="1">
      <c r="B16" s="501" t="s">
        <v>795</v>
      </c>
      <c r="C16" s="498">
        <v>42591</v>
      </c>
      <c r="D16" s="499">
        <v>7029</v>
      </c>
      <c r="E16" s="467">
        <f t="shared" si="0"/>
        <v>0.165034866521096</v>
      </c>
      <c r="F16" s="464">
        <v>12</v>
      </c>
      <c r="G16" s="501" t="s">
        <v>796</v>
      </c>
      <c r="H16" s="467">
        <v>0.17453192231654843</v>
      </c>
    </row>
    <row r="17" spans="2:17" s="412" customFormat="1" ht="19.5" customHeight="1" thickTop="1" thickBot="1">
      <c r="B17" s="501" t="s">
        <v>797</v>
      </c>
      <c r="C17" s="498">
        <v>65251</v>
      </c>
      <c r="D17" s="499">
        <v>10833</v>
      </c>
      <c r="E17" s="467">
        <f t="shared" si="0"/>
        <v>0.16602044413112443</v>
      </c>
      <c r="F17" s="464">
        <v>13</v>
      </c>
      <c r="G17" s="501" t="s">
        <v>801</v>
      </c>
      <c r="H17" s="467">
        <v>0.16974254188802615</v>
      </c>
    </row>
    <row r="18" spans="2:17" s="412" customFormat="1" ht="19.5" customHeight="1" thickTop="1" thickBot="1">
      <c r="B18" s="501" t="s">
        <v>800</v>
      </c>
      <c r="C18" s="498">
        <v>36051</v>
      </c>
      <c r="D18" s="499">
        <v>6334</v>
      </c>
      <c r="E18" s="467">
        <f t="shared" si="0"/>
        <v>0.1756955424260076</v>
      </c>
      <c r="F18" s="464">
        <v>14</v>
      </c>
      <c r="G18" s="501" t="s">
        <v>799</v>
      </c>
      <c r="H18" s="467">
        <v>0.16880208628607063</v>
      </c>
    </row>
    <row r="19" spans="2:17" s="412" customFormat="1" ht="19.5" customHeight="1" thickTop="1" thickBot="1">
      <c r="B19" s="501" t="s">
        <v>799</v>
      </c>
      <c r="C19" s="498">
        <v>70556</v>
      </c>
      <c r="D19" s="499">
        <v>11910</v>
      </c>
      <c r="E19" s="467">
        <f t="shared" si="0"/>
        <v>0.16880208628607063</v>
      </c>
      <c r="F19" s="464">
        <v>15</v>
      </c>
      <c r="G19" s="501" t="s">
        <v>798</v>
      </c>
      <c r="H19" s="467">
        <v>0.16764786418400876</v>
      </c>
    </row>
    <row r="20" spans="2:17" s="412" customFormat="1" ht="19.5" customHeight="1" thickTop="1" thickBot="1">
      <c r="B20" s="501" t="s">
        <v>74</v>
      </c>
      <c r="C20" s="498">
        <v>37288</v>
      </c>
      <c r="D20" s="499">
        <v>5905</v>
      </c>
      <c r="E20" s="467">
        <f t="shared" si="0"/>
        <v>0.15836193949796182</v>
      </c>
      <c r="F20" s="464">
        <v>16</v>
      </c>
      <c r="G20" s="501" t="s">
        <v>797</v>
      </c>
      <c r="H20" s="467">
        <v>0.16602044413112443</v>
      </c>
    </row>
    <row r="21" spans="2:17" s="412" customFormat="1" ht="19.5" customHeight="1" thickTop="1" thickBot="1">
      <c r="B21" s="501" t="s">
        <v>796</v>
      </c>
      <c r="C21" s="498">
        <v>42995</v>
      </c>
      <c r="D21" s="499">
        <v>7504</v>
      </c>
      <c r="E21" s="467">
        <f t="shared" si="0"/>
        <v>0.17453192231654843</v>
      </c>
      <c r="F21" s="464">
        <v>17</v>
      </c>
      <c r="G21" s="501" t="s">
        <v>795</v>
      </c>
      <c r="H21" s="467">
        <v>0.165034866521096</v>
      </c>
    </row>
    <row r="22" spans="2:17" s="412" customFormat="1" ht="19.5" customHeight="1" thickTop="1" thickBot="1">
      <c r="B22" s="501" t="s">
        <v>794</v>
      </c>
      <c r="C22" s="500">
        <v>33896</v>
      </c>
      <c r="D22" s="499">
        <v>6743</v>
      </c>
      <c r="E22" s="467">
        <f t="shared" si="0"/>
        <v>0.1989320273778617</v>
      </c>
      <c r="F22" s="464">
        <v>18</v>
      </c>
      <c r="G22" s="501" t="s">
        <v>74</v>
      </c>
      <c r="H22" s="467">
        <v>0.15836193949796182</v>
      </c>
    </row>
    <row r="23" spans="2:17" s="412" customFormat="1" ht="19.5" customHeight="1" thickTop="1" thickBot="1">
      <c r="B23" s="502" t="s">
        <v>844</v>
      </c>
      <c r="C23" s="499">
        <f>SUM(C5:C22)</f>
        <v>911208</v>
      </c>
      <c r="D23" s="499">
        <f>SUM(D5:D22)</f>
        <v>163017</v>
      </c>
      <c r="E23" s="467">
        <f t="shared" si="0"/>
        <v>0.17890207285274054</v>
      </c>
      <c r="F23" s="464"/>
      <c r="G23" s="464"/>
      <c r="H23" s="464"/>
    </row>
    <row r="24" spans="2:17" s="412" customFormat="1" ht="19.5" customHeight="1" thickTop="1">
      <c r="B24" s="464" t="s">
        <v>843</v>
      </c>
      <c r="C24" s="499"/>
      <c r="D24" s="499"/>
      <c r="E24" s="467"/>
      <c r="F24" s="464"/>
      <c r="G24" s="464"/>
      <c r="H24" s="464"/>
    </row>
    <row r="25" spans="2:17" s="412" customFormat="1" ht="19.5" customHeight="1">
      <c r="B25" s="412" t="s">
        <v>793</v>
      </c>
    </row>
    <row r="26" spans="2:17" ht="19.5" customHeight="1">
      <c r="B26" s="488"/>
      <c r="C26" s="488"/>
      <c r="D26" s="488"/>
      <c r="E26" s="488"/>
      <c r="F26" s="488"/>
      <c r="G26" s="488"/>
      <c r="H26" s="489"/>
      <c r="I26" s="488"/>
      <c r="J26" s="488"/>
      <c r="K26" s="488"/>
      <c r="L26" s="488"/>
      <c r="M26" s="488"/>
    </row>
    <row r="27" spans="2:17" s="412" customFormat="1" ht="19.5" customHeight="1">
      <c r="B27" s="472" t="s">
        <v>845</v>
      </c>
      <c r="M27" s="464"/>
      <c r="N27" s="464"/>
      <c r="O27" s="464"/>
      <c r="P27" s="464"/>
      <c r="Q27" s="464"/>
    </row>
    <row r="28" spans="2:17" s="412" customFormat="1" ht="19.5" customHeight="1">
      <c r="B28" s="882" t="s">
        <v>846</v>
      </c>
      <c r="C28" s="882"/>
      <c r="D28" s="882"/>
      <c r="E28" s="882"/>
      <c r="F28" s="882"/>
      <c r="G28" s="882"/>
      <c r="H28" s="882"/>
      <c r="M28" s="464"/>
      <c r="N28" s="893"/>
      <c r="O28" s="893"/>
      <c r="P28" s="893"/>
      <c r="Q28" s="893"/>
    </row>
    <row r="29" spans="2:17" s="412" customFormat="1" thickBot="1">
      <c r="B29" s="882"/>
      <c r="C29" s="882"/>
      <c r="D29" s="882"/>
      <c r="E29" s="882"/>
      <c r="F29" s="882"/>
      <c r="G29" s="882"/>
      <c r="H29" s="882"/>
      <c r="M29" s="464"/>
      <c r="N29" s="416"/>
      <c r="O29" s="416"/>
      <c r="P29" s="416"/>
      <c r="Q29" s="416"/>
    </row>
    <row r="30" spans="2:17" s="412" customFormat="1" ht="19.5" customHeight="1" thickTop="1" thickBot="1">
      <c r="B30" s="396" t="s">
        <v>74</v>
      </c>
      <c r="C30" s="416" t="s">
        <v>107</v>
      </c>
      <c r="D30" s="705" t="s">
        <v>791</v>
      </c>
      <c r="E30" s="416">
        <v>81.16</v>
      </c>
      <c r="M30" s="464"/>
      <c r="N30" s="416"/>
      <c r="O30" s="416"/>
      <c r="P30" s="416"/>
      <c r="Q30" s="416"/>
    </row>
    <row r="31" spans="2:17" s="412" customFormat="1" ht="19.5" customHeight="1" thickTop="1" thickBot="1">
      <c r="C31" s="464"/>
      <c r="D31" s="508" t="s">
        <v>790</v>
      </c>
      <c r="E31" s="416">
        <v>79.760000000000005</v>
      </c>
      <c r="M31" s="416"/>
      <c r="N31" s="416"/>
      <c r="O31" s="416"/>
      <c r="P31" s="416"/>
      <c r="Q31" s="416"/>
    </row>
    <row r="32" spans="2:17" s="412" customFormat="1" ht="19.5" customHeight="1" thickTop="1" thickBot="1">
      <c r="C32" s="416" t="s">
        <v>108</v>
      </c>
      <c r="D32" s="705" t="s">
        <v>791</v>
      </c>
      <c r="E32" s="416">
        <v>87.25</v>
      </c>
      <c r="M32" s="416"/>
      <c r="N32" s="416"/>
      <c r="O32" s="416"/>
      <c r="P32" s="416"/>
      <c r="Q32" s="485"/>
    </row>
    <row r="33" spans="2:22" s="412" customFormat="1" ht="19.5" customHeight="1" thickTop="1" thickBot="1">
      <c r="C33" s="464"/>
      <c r="D33" s="508" t="s">
        <v>790</v>
      </c>
      <c r="E33" s="416">
        <v>83.85</v>
      </c>
    </row>
    <row r="34" spans="2:22" s="412" customFormat="1" ht="19.5" customHeight="1" thickTop="1" thickBot="1">
      <c r="C34" s="464"/>
      <c r="D34" s="400"/>
      <c r="E34" s="464"/>
    </row>
    <row r="35" spans="2:22" s="412" customFormat="1" ht="19.5" customHeight="1" thickTop="1" thickBot="1">
      <c r="B35" s="396" t="s">
        <v>792</v>
      </c>
      <c r="C35" s="416" t="s">
        <v>107</v>
      </c>
      <c r="D35" s="705" t="s">
        <v>791</v>
      </c>
      <c r="E35" s="416">
        <v>81.37</v>
      </c>
      <c r="J35" s="486"/>
      <c r="K35" s="486"/>
      <c r="L35" s="486"/>
      <c r="M35" s="464"/>
      <c r="N35" s="893"/>
      <c r="O35" s="893"/>
      <c r="P35" s="893"/>
      <c r="Q35" s="893"/>
    </row>
    <row r="36" spans="2:22" s="412" customFormat="1" ht="19.5" customHeight="1" thickTop="1" thickBot="1">
      <c r="C36" s="464"/>
      <c r="D36" s="508" t="s">
        <v>790</v>
      </c>
      <c r="E36" s="416">
        <v>79.61</v>
      </c>
      <c r="J36" s="486"/>
      <c r="K36" s="486"/>
      <c r="L36" s="486"/>
      <c r="M36" s="464"/>
      <c r="N36" s="416"/>
      <c r="O36" s="416"/>
      <c r="P36" s="416"/>
      <c r="Q36" s="416"/>
      <c r="R36" s="486"/>
      <c r="S36" s="486"/>
      <c r="T36" s="486"/>
      <c r="U36" s="486"/>
      <c r="V36" s="486"/>
    </row>
    <row r="37" spans="2:22" s="412" customFormat="1" ht="19.5" customHeight="1" thickTop="1" thickBot="1">
      <c r="C37" s="416" t="s">
        <v>108</v>
      </c>
      <c r="D37" s="705" t="s">
        <v>791</v>
      </c>
      <c r="E37" s="416">
        <v>87.04</v>
      </c>
      <c r="J37" s="486"/>
      <c r="K37" s="486"/>
      <c r="L37" s="486"/>
      <c r="M37" s="416"/>
      <c r="N37" s="485"/>
      <c r="O37" s="416"/>
      <c r="P37" s="416"/>
      <c r="Q37" s="416"/>
      <c r="R37" s="486"/>
      <c r="S37" s="486"/>
      <c r="T37" s="486"/>
      <c r="U37" s="486"/>
      <c r="V37" s="486"/>
    </row>
    <row r="38" spans="2:22" s="412" customFormat="1" ht="19.5" customHeight="1" thickTop="1" thickBot="1">
      <c r="C38" s="464"/>
      <c r="D38" s="508" t="s">
        <v>790</v>
      </c>
      <c r="E38" s="485">
        <v>83.3</v>
      </c>
      <c r="J38" s="486"/>
      <c r="K38" s="486"/>
      <c r="L38" s="486"/>
      <c r="M38" s="416"/>
      <c r="N38" s="416"/>
      <c r="O38" s="416"/>
      <c r="P38" s="416"/>
      <c r="Q38" s="416"/>
      <c r="R38" s="486"/>
      <c r="S38" s="486"/>
      <c r="T38" s="486"/>
      <c r="U38" s="486"/>
      <c r="V38" s="486"/>
    </row>
    <row r="39" spans="2:22" s="412" customFormat="1" ht="19.5" customHeight="1" thickTop="1">
      <c r="B39" s="238" t="s">
        <v>633</v>
      </c>
      <c r="J39" s="486"/>
      <c r="K39" s="486"/>
      <c r="L39" s="486"/>
      <c r="M39" s="486"/>
      <c r="N39" s="486"/>
      <c r="O39" s="486"/>
      <c r="P39" s="486"/>
      <c r="Q39" s="486"/>
      <c r="R39" s="486"/>
      <c r="S39" s="486"/>
      <c r="T39" s="486"/>
      <c r="U39" s="486"/>
      <c r="V39" s="486"/>
    </row>
    <row r="40" spans="2:22" s="412" customFormat="1" ht="19.5" customHeight="1">
      <c r="B40" s="412" t="s">
        <v>793</v>
      </c>
    </row>
    <row r="41" spans="2:22" s="412" customFormat="1" ht="19.5" customHeight="1">
      <c r="J41" s="486"/>
      <c r="K41" s="486"/>
      <c r="L41" s="486"/>
      <c r="M41" s="486"/>
      <c r="N41" s="486"/>
      <c r="O41" s="486"/>
      <c r="P41" s="486"/>
      <c r="Q41" s="486"/>
      <c r="R41" s="486"/>
      <c r="S41" s="486"/>
      <c r="T41" s="486"/>
      <c r="U41" s="486"/>
      <c r="V41" s="486"/>
    </row>
    <row r="42" spans="2:22" s="432" customFormat="1" ht="19.5" customHeight="1">
      <c r="B42" s="509" t="s">
        <v>847</v>
      </c>
      <c r="C42" s="493"/>
      <c r="D42" s="493"/>
      <c r="E42" s="493"/>
      <c r="F42" s="493"/>
      <c r="G42" s="490"/>
      <c r="H42" s="490"/>
      <c r="I42" s="490"/>
      <c r="J42" s="490"/>
      <c r="K42" s="490"/>
      <c r="L42" s="490"/>
      <c r="M42" s="488"/>
      <c r="N42" s="484"/>
      <c r="O42" s="484"/>
      <c r="P42" s="484"/>
      <c r="Q42" s="484"/>
      <c r="R42" s="484"/>
    </row>
    <row r="43" spans="2:22" s="432" customFormat="1" ht="19.5" customHeight="1" thickBot="1">
      <c r="B43" s="493" t="s">
        <v>848</v>
      </c>
      <c r="C43" s="493"/>
      <c r="D43" s="493"/>
      <c r="E43" s="493"/>
      <c r="F43" s="493"/>
      <c r="G43" s="490"/>
      <c r="H43" s="492"/>
      <c r="I43" s="492"/>
      <c r="J43" s="490"/>
      <c r="K43" s="490"/>
      <c r="L43" s="490"/>
      <c r="M43" s="490"/>
    </row>
    <row r="44" spans="2:22" s="432" customFormat="1" ht="19.5" customHeight="1" thickBot="1">
      <c r="B44" s="507"/>
      <c r="D44" s="506" t="s">
        <v>789</v>
      </c>
      <c r="E44" s="505" t="s">
        <v>788</v>
      </c>
      <c r="F44" s="505" t="s">
        <v>546</v>
      </c>
      <c r="G44" s="505" t="s">
        <v>545</v>
      </c>
      <c r="H44" s="494"/>
      <c r="I44" s="494"/>
      <c r="J44" s="495"/>
      <c r="K44" s="490"/>
      <c r="L44" s="490"/>
      <c r="M44" s="490"/>
    </row>
    <row r="45" spans="2:22" s="432" customFormat="1" ht="19.5" customHeight="1" thickTop="1" thickBot="1">
      <c r="B45" s="915" t="s">
        <v>787</v>
      </c>
      <c r="C45" s="916"/>
      <c r="D45" s="773">
        <v>3779</v>
      </c>
      <c r="E45" s="773">
        <v>5485</v>
      </c>
      <c r="F45" s="773">
        <v>7437</v>
      </c>
      <c r="G45" s="774">
        <v>8473</v>
      </c>
      <c r="H45" s="494"/>
      <c r="I45" s="494"/>
      <c r="J45" s="495"/>
      <c r="K45" s="490"/>
      <c r="L45" s="490"/>
      <c r="M45" s="490"/>
    </row>
    <row r="46" spans="2:22" s="432" customFormat="1" ht="19.5" customHeight="1" thickTop="1" thickBot="1">
      <c r="B46" s="915" t="s">
        <v>786</v>
      </c>
      <c r="C46" s="916"/>
      <c r="D46" s="774">
        <v>2012</v>
      </c>
      <c r="E46" s="774">
        <v>2965</v>
      </c>
      <c r="F46" s="774">
        <v>4328</v>
      </c>
      <c r="G46" s="774">
        <v>5670</v>
      </c>
      <c r="H46" s="490"/>
      <c r="I46" s="490"/>
      <c r="J46" s="492"/>
      <c r="K46" s="490"/>
      <c r="L46" s="490"/>
      <c r="M46" s="490"/>
    </row>
    <row r="47" spans="2:22" s="432" customFormat="1" thickTop="1">
      <c r="B47" s="917" t="s">
        <v>784</v>
      </c>
      <c r="C47" s="917"/>
      <c r="D47" s="917"/>
      <c r="E47" s="917"/>
      <c r="F47" s="917"/>
      <c r="G47" s="917"/>
      <c r="H47" s="917"/>
      <c r="I47" s="490"/>
      <c r="J47" s="490"/>
      <c r="K47" s="490"/>
      <c r="L47" s="490"/>
      <c r="M47" s="490"/>
    </row>
    <row r="48" spans="2:22" s="432" customFormat="1" ht="18.75">
      <c r="B48" s="917"/>
      <c r="C48" s="917"/>
      <c r="D48" s="917"/>
      <c r="E48" s="917"/>
      <c r="F48" s="917"/>
      <c r="G48" s="917"/>
      <c r="H48" s="917"/>
      <c r="I48" s="490"/>
      <c r="J48" s="490"/>
      <c r="K48" s="490"/>
      <c r="L48" s="490"/>
      <c r="M48" s="490"/>
    </row>
    <row r="49" spans="2:22" s="432" customFormat="1" ht="19.5" customHeight="1">
      <c r="B49" s="918" t="s">
        <v>783</v>
      </c>
      <c r="C49" s="918"/>
      <c r="D49" s="918"/>
      <c r="E49" s="918"/>
      <c r="F49" s="918"/>
      <c r="G49" s="918"/>
      <c r="H49" s="918"/>
      <c r="I49" s="490"/>
      <c r="J49" s="490"/>
      <c r="K49" s="490"/>
      <c r="L49" s="490"/>
      <c r="M49" s="490"/>
    </row>
    <row r="50" spans="2:22" s="432" customFormat="1" ht="19.5" customHeight="1">
      <c r="B50" s="918"/>
      <c r="C50" s="918"/>
      <c r="D50" s="918"/>
      <c r="E50" s="918"/>
      <c r="F50" s="918"/>
      <c r="G50" s="918"/>
      <c r="H50" s="918"/>
      <c r="I50" s="490"/>
      <c r="J50" s="490"/>
      <c r="K50" s="490"/>
      <c r="L50" s="490"/>
      <c r="M50" s="490"/>
    </row>
    <row r="51" spans="2:22" s="432" customFormat="1" ht="19.5" customHeight="1">
      <c r="B51" s="490" t="s">
        <v>849</v>
      </c>
      <c r="C51" s="487"/>
      <c r="D51" s="490"/>
      <c r="E51" s="490"/>
      <c r="F51" s="490"/>
      <c r="G51" s="490"/>
      <c r="H51" s="490"/>
      <c r="I51" s="490"/>
      <c r="J51" s="490"/>
      <c r="K51" s="490"/>
      <c r="L51" s="490"/>
      <c r="M51" s="490"/>
    </row>
    <row r="52" spans="2:22" s="432" customFormat="1" ht="19.5" customHeight="1">
      <c r="B52" s="488" t="s">
        <v>785</v>
      </c>
      <c r="C52" s="487"/>
      <c r="D52" s="490"/>
      <c r="E52" s="490"/>
      <c r="F52" s="490"/>
      <c r="G52" s="490"/>
      <c r="H52" s="490"/>
      <c r="I52" s="490"/>
      <c r="J52" s="490"/>
      <c r="K52" s="490"/>
      <c r="L52" s="490"/>
      <c r="M52" s="490"/>
    </row>
    <row r="53" spans="2:22" s="432" customFormat="1" ht="19.5" customHeight="1">
      <c r="B53" s="490"/>
      <c r="C53" s="487"/>
      <c r="D53" s="490"/>
      <c r="E53" s="490"/>
      <c r="F53" s="490"/>
      <c r="G53" s="490"/>
      <c r="H53" s="490"/>
      <c r="I53" s="490"/>
      <c r="J53" s="490"/>
      <c r="K53" s="490"/>
      <c r="L53" s="490"/>
      <c r="M53" s="490"/>
    </row>
    <row r="54" spans="2:22" s="432" customFormat="1" ht="19.5" customHeight="1">
      <c r="B54" s="490"/>
      <c r="C54" s="487"/>
      <c r="D54" s="490"/>
      <c r="E54" s="490"/>
      <c r="F54" s="490"/>
      <c r="G54" s="490"/>
      <c r="H54" s="490"/>
      <c r="I54" s="490"/>
      <c r="J54" s="490"/>
      <c r="K54" s="490"/>
      <c r="L54" s="490"/>
      <c r="M54" s="490"/>
    </row>
    <row r="55" spans="2:22" s="432" customFormat="1" ht="19.5" customHeight="1">
      <c r="B55" s="490"/>
      <c r="C55" s="487"/>
      <c r="D55" s="490"/>
      <c r="E55" s="490"/>
      <c r="F55" s="490"/>
      <c r="G55" s="490"/>
      <c r="H55" s="490"/>
      <c r="I55" s="490"/>
      <c r="J55" s="490"/>
      <c r="K55" s="490"/>
      <c r="L55" s="490"/>
      <c r="M55" s="490"/>
    </row>
    <row r="56" spans="2:22" s="432" customFormat="1" ht="19.5" customHeight="1">
      <c r="B56" s="488"/>
      <c r="C56" s="488"/>
      <c r="D56" s="488"/>
      <c r="E56" s="488"/>
      <c r="F56" s="488"/>
      <c r="G56" s="488"/>
      <c r="H56" s="488"/>
      <c r="J56" s="488"/>
      <c r="K56" s="488"/>
      <c r="L56" s="488"/>
      <c r="M56" s="490"/>
    </row>
    <row r="57" spans="2:22" ht="19.5" customHeight="1">
      <c r="B57" s="488"/>
      <c r="D57" s="488"/>
      <c r="E57" s="488"/>
      <c r="F57" s="488"/>
      <c r="G57" s="488"/>
      <c r="H57" s="488"/>
      <c r="I57" s="488"/>
      <c r="J57" s="488"/>
      <c r="K57" s="488"/>
      <c r="L57" s="488"/>
      <c r="M57" s="490"/>
      <c r="N57" s="432"/>
      <c r="O57" s="432"/>
      <c r="P57" s="432"/>
      <c r="Q57" s="432"/>
      <c r="R57" s="432"/>
      <c r="S57" s="432"/>
      <c r="T57" s="432"/>
      <c r="U57" s="432"/>
    </row>
    <row r="58" spans="2:22" ht="19.5" customHeight="1">
      <c r="B58" s="488"/>
      <c r="D58" s="488"/>
      <c r="E58" s="488"/>
      <c r="F58" s="488"/>
      <c r="G58" s="488"/>
      <c r="H58" s="488"/>
      <c r="I58" s="488"/>
      <c r="J58" s="488"/>
      <c r="K58" s="488"/>
      <c r="L58" s="488"/>
      <c r="M58" s="490"/>
      <c r="N58" s="432"/>
      <c r="O58" s="432"/>
      <c r="P58" s="432"/>
      <c r="Q58" s="432"/>
      <c r="R58" s="432"/>
      <c r="S58" s="432"/>
      <c r="T58" s="432"/>
      <c r="U58" s="432"/>
    </row>
    <row r="59" spans="2:22" ht="19.5" customHeight="1">
      <c r="B59" s="412"/>
      <c r="C59" s="412"/>
      <c r="D59" s="412"/>
      <c r="E59" s="412"/>
      <c r="F59" s="412"/>
      <c r="G59" s="412"/>
      <c r="H59" s="412"/>
      <c r="I59" s="412"/>
      <c r="J59" s="486"/>
      <c r="K59" s="486"/>
      <c r="L59" s="486"/>
      <c r="M59" s="490"/>
      <c r="N59" s="432"/>
      <c r="O59" s="432"/>
      <c r="P59" s="432"/>
      <c r="Q59" s="432"/>
      <c r="R59" s="432"/>
      <c r="S59" s="432"/>
      <c r="T59" s="432"/>
      <c r="U59" s="432"/>
    </row>
    <row r="60" spans="2:22" ht="19.5" customHeight="1">
      <c r="B60" s="412"/>
      <c r="C60" s="412"/>
      <c r="D60" s="412"/>
      <c r="E60" s="412"/>
      <c r="F60" s="412"/>
      <c r="G60" s="412"/>
      <c r="H60" s="412"/>
      <c r="I60" s="412"/>
      <c r="J60" s="486"/>
      <c r="K60" s="486"/>
      <c r="L60" s="486"/>
      <c r="M60" s="490"/>
      <c r="N60" s="432"/>
      <c r="O60" s="432"/>
      <c r="P60" s="432"/>
      <c r="Q60" s="432"/>
      <c r="R60" s="432"/>
      <c r="S60" s="432"/>
      <c r="T60" s="432"/>
      <c r="U60" s="432"/>
    </row>
    <row r="61" spans="2:22" s="412" customFormat="1" ht="19.5" customHeight="1">
      <c r="J61" s="486"/>
      <c r="K61" s="486"/>
      <c r="L61" s="486"/>
      <c r="M61" s="486"/>
      <c r="N61" s="486"/>
      <c r="O61" s="486"/>
      <c r="P61" s="486"/>
      <c r="Q61" s="486"/>
      <c r="R61" s="486"/>
      <c r="S61" s="486"/>
      <c r="T61" s="486"/>
      <c r="U61" s="486"/>
      <c r="V61" s="486"/>
    </row>
  </sheetData>
  <mergeCells count="10">
    <mergeCell ref="P28:Q28"/>
    <mergeCell ref="N35:O35"/>
    <mergeCell ref="P35:Q35"/>
    <mergeCell ref="A1:I1"/>
    <mergeCell ref="B28:H29"/>
    <mergeCell ref="B45:C45"/>
    <mergeCell ref="B46:C46"/>
    <mergeCell ref="B47:H48"/>
    <mergeCell ref="B49:H50"/>
    <mergeCell ref="N28:O28"/>
  </mergeCells>
  <phoneticPr fontId="4"/>
  <pageMargins left="0.7" right="0.7" top="0.75" bottom="0.75" header="0.3" footer="0.3"/>
  <pageSetup paperSize="9" scale="79" orientation="portrait" r:id="rId1"/>
  <colBreaks count="1" manualBreakCount="1">
    <brk id="10" max="63"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9"/>
  <sheetViews>
    <sheetView showGridLines="0" view="pageBreakPreview" zoomScaleNormal="100" zoomScaleSheetLayoutView="100" workbookViewId="0">
      <selection activeCell="A3" sqref="A3"/>
    </sheetView>
  </sheetViews>
  <sheetFormatPr defaultRowHeight="18.75"/>
  <cols>
    <col min="1" max="1" width="3.75" style="61" customWidth="1"/>
    <col min="2" max="6" width="9" style="61" customWidth="1"/>
    <col min="7" max="8" width="9" style="61"/>
    <col min="9" max="12" width="9" style="61" customWidth="1"/>
    <col min="13" max="13" width="9" style="61"/>
    <col min="14" max="14" width="3.625" style="61" customWidth="1"/>
    <col min="15" max="16384" width="9" style="61"/>
  </cols>
  <sheetData>
    <row r="1" spans="1:19" s="293" customFormat="1" ht="36.950000000000003" customHeight="1">
      <c r="A1" s="920" t="s">
        <v>872</v>
      </c>
      <c r="B1" s="920"/>
      <c r="C1" s="920"/>
      <c r="D1" s="920"/>
      <c r="E1" s="920"/>
      <c r="F1" s="920"/>
      <c r="G1" s="920"/>
      <c r="H1" s="920"/>
      <c r="I1" s="920"/>
      <c r="J1" s="920"/>
      <c r="K1" s="920"/>
      <c r="L1" s="920"/>
      <c r="M1" s="920"/>
      <c r="N1" s="920"/>
      <c r="O1" s="234"/>
      <c r="P1" s="234"/>
      <c r="Q1" s="234"/>
      <c r="R1" s="234"/>
      <c r="S1" s="234"/>
    </row>
    <row r="2" spans="1:19" s="62" customFormat="1" ht="3" customHeight="1">
      <c r="F2" s="368"/>
    </row>
    <row r="3" spans="1:19" s="330" customFormat="1" ht="19.5" thickBot="1">
      <c r="B3" s="331" t="s">
        <v>873</v>
      </c>
      <c r="C3" s="491"/>
      <c r="F3" s="512"/>
      <c r="H3" s="513"/>
    </row>
    <row r="4" spans="1:19" s="330" customFormat="1" ht="19.5" thickBot="1">
      <c r="B4" s="497"/>
      <c r="C4" s="519" t="s">
        <v>634</v>
      </c>
      <c r="D4" s="519" t="s">
        <v>545</v>
      </c>
      <c r="E4" s="519" t="s">
        <v>633</v>
      </c>
      <c r="F4" s="519" t="s">
        <v>632</v>
      </c>
      <c r="G4" s="519" t="s">
        <v>631</v>
      </c>
      <c r="H4" s="520" t="s">
        <v>875</v>
      </c>
      <c r="I4" s="514"/>
    </row>
    <row r="5" spans="1:19" s="330" customFormat="1" ht="20.25" thickTop="1" thickBot="1">
      <c r="A5" s="331"/>
      <c r="B5" s="521" t="s">
        <v>73</v>
      </c>
      <c r="C5" s="517">
        <v>10989</v>
      </c>
      <c r="D5" s="517">
        <v>10397</v>
      </c>
      <c r="E5" s="517">
        <v>10081</v>
      </c>
      <c r="F5" s="517">
        <v>10441</v>
      </c>
      <c r="G5" s="517">
        <v>9596</v>
      </c>
      <c r="H5" s="518">
        <f>(G5/C5)-1</f>
        <v>-0.12676312676312673</v>
      </c>
      <c r="I5" s="518"/>
    </row>
    <row r="6" spans="1:19" s="330" customFormat="1" ht="20.25" thickTop="1" thickBot="1">
      <c r="A6" s="513"/>
      <c r="B6" s="521" t="s">
        <v>74</v>
      </c>
      <c r="C6" s="517">
        <v>235</v>
      </c>
      <c r="D6" s="517">
        <v>224</v>
      </c>
      <c r="E6" s="517">
        <v>217</v>
      </c>
      <c r="F6" s="517">
        <v>247</v>
      </c>
      <c r="G6" s="517">
        <v>235</v>
      </c>
      <c r="H6" s="518">
        <f>(G6/C6)-1</f>
        <v>0</v>
      </c>
    </row>
    <row r="7" spans="1:19" s="330" customFormat="1" ht="19.5" thickTop="1">
      <c r="B7" s="511" t="s">
        <v>865</v>
      </c>
    </row>
    <row r="8" spans="1:19" s="330" customFormat="1">
      <c r="B8" s="491"/>
    </row>
    <row r="9" spans="1:19" s="330" customFormat="1">
      <c r="B9" s="331" t="s">
        <v>874</v>
      </c>
      <c r="G9" s="513"/>
    </row>
    <row r="10" spans="1:19" s="330" customFormat="1" ht="19.5" thickBot="1">
      <c r="B10" s="491" t="s">
        <v>871</v>
      </c>
      <c r="G10" s="513"/>
    </row>
    <row r="11" spans="1:19" s="330" customFormat="1" ht="19.5" thickBot="1">
      <c r="B11" s="921" t="s">
        <v>870</v>
      </c>
      <c r="C11" s="922"/>
      <c r="D11" s="519" t="s">
        <v>634</v>
      </c>
      <c r="E11" s="519" t="s">
        <v>545</v>
      </c>
      <c r="F11" s="519" t="s">
        <v>633</v>
      </c>
      <c r="G11" s="519" t="s">
        <v>632</v>
      </c>
      <c r="H11" s="519" t="s">
        <v>631</v>
      </c>
      <c r="I11" s="520" t="s">
        <v>875</v>
      </c>
    </row>
    <row r="12" spans="1:19" s="330" customFormat="1" ht="20.25" thickTop="1" thickBot="1">
      <c r="B12" s="923" t="s">
        <v>869</v>
      </c>
      <c r="C12" s="924"/>
      <c r="D12" s="517">
        <v>26</v>
      </c>
      <c r="E12" s="517">
        <v>18</v>
      </c>
      <c r="F12" s="517">
        <v>16</v>
      </c>
      <c r="G12" s="517">
        <v>24</v>
      </c>
      <c r="H12" s="517">
        <v>27</v>
      </c>
      <c r="I12" s="518">
        <f>(H12/D12)-1</f>
        <v>3.8461538461538547E-2</v>
      </c>
    </row>
    <row r="13" spans="1:19" s="330" customFormat="1" ht="20.25" thickTop="1" thickBot="1">
      <c r="B13" s="925" t="s">
        <v>868</v>
      </c>
      <c r="C13" s="926"/>
      <c r="D13" s="517">
        <v>80</v>
      </c>
      <c r="E13" s="517">
        <v>81</v>
      </c>
      <c r="F13" s="517">
        <v>88</v>
      </c>
      <c r="G13" s="517">
        <v>78</v>
      </c>
      <c r="H13" s="517">
        <v>86</v>
      </c>
      <c r="I13" s="518">
        <f t="shared" ref="I13:I15" si="0">(H13/D13)-1</f>
        <v>7.4999999999999956E-2</v>
      </c>
    </row>
    <row r="14" spans="1:19" s="330" customFormat="1" ht="20.25" thickTop="1" thickBot="1">
      <c r="B14" s="925" t="s">
        <v>867</v>
      </c>
      <c r="C14" s="926"/>
      <c r="D14" s="517">
        <v>78</v>
      </c>
      <c r="E14" s="517">
        <v>74</v>
      </c>
      <c r="F14" s="517">
        <v>88</v>
      </c>
      <c r="G14" s="517">
        <v>96</v>
      </c>
      <c r="H14" s="517">
        <v>76</v>
      </c>
      <c r="I14" s="518">
        <f t="shared" si="0"/>
        <v>-2.5641025641025661E-2</v>
      </c>
    </row>
    <row r="15" spans="1:19" s="330" customFormat="1" ht="20.25" thickTop="1" thickBot="1">
      <c r="B15" s="925" t="s">
        <v>866</v>
      </c>
      <c r="C15" s="926"/>
      <c r="D15" s="517">
        <v>49</v>
      </c>
      <c r="E15" s="517">
        <v>36</v>
      </c>
      <c r="F15" s="517">
        <v>37</v>
      </c>
      <c r="G15" s="517">
        <v>46</v>
      </c>
      <c r="H15" s="517">
        <v>49</v>
      </c>
      <c r="I15" s="518">
        <f t="shared" si="0"/>
        <v>0</v>
      </c>
    </row>
    <row r="16" spans="1:19" s="330" customFormat="1" ht="19.5" thickTop="1">
      <c r="B16" s="356" t="s">
        <v>865</v>
      </c>
      <c r="G16" s="513"/>
    </row>
    <row r="17" spans="1:13" s="330" customFormat="1">
      <c r="B17" s="510"/>
      <c r="F17" s="513"/>
      <c r="G17" s="513"/>
      <c r="H17" s="513"/>
    </row>
    <row r="18" spans="1:13" s="330" customFormat="1" ht="19.5" thickBot="1">
      <c r="B18" s="516" t="s">
        <v>876</v>
      </c>
      <c r="F18" s="513"/>
      <c r="G18" s="513"/>
    </row>
    <row r="19" spans="1:13" s="330" customFormat="1" ht="19.5" thickBot="1">
      <c r="B19" s="22"/>
      <c r="C19" s="519" t="s">
        <v>864</v>
      </c>
      <c r="D19" s="519" t="s">
        <v>863</v>
      </c>
      <c r="E19" s="519" t="s">
        <v>862</v>
      </c>
      <c r="F19" s="519" t="s">
        <v>861</v>
      </c>
      <c r="G19" s="519" t="s">
        <v>860</v>
      </c>
      <c r="H19" s="519" t="s">
        <v>859</v>
      </c>
      <c r="I19" s="519" t="s">
        <v>182</v>
      </c>
      <c r="J19" s="519" t="s">
        <v>858</v>
      </c>
      <c r="K19" s="519" t="s">
        <v>857</v>
      </c>
      <c r="L19" s="519" t="s">
        <v>568</v>
      </c>
    </row>
    <row r="20" spans="1:13" s="330" customFormat="1" ht="20.25" thickTop="1" thickBot="1">
      <c r="A20" s="331"/>
      <c r="B20" s="927" t="s">
        <v>73</v>
      </c>
      <c r="C20" s="517">
        <v>731</v>
      </c>
      <c r="D20" s="517">
        <v>671</v>
      </c>
      <c r="E20" s="517">
        <v>1689</v>
      </c>
      <c r="F20" s="517">
        <v>1766</v>
      </c>
      <c r="G20" s="517">
        <v>2333</v>
      </c>
      <c r="H20" s="517">
        <v>1759</v>
      </c>
      <c r="I20" s="517">
        <v>529</v>
      </c>
      <c r="J20" s="517">
        <v>976</v>
      </c>
      <c r="K20" s="517">
        <v>683</v>
      </c>
      <c r="L20" s="517">
        <v>11137</v>
      </c>
      <c r="M20" s="330" t="s">
        <v>856</v>
      </c>
    </row>
    <row r="21" spans="1:13" s="330" customFormat="1" ht="20.25" thickTop="1" thickBot="1">
      <c r="B21" s="927"/>
      <c r="C21" s="522">
        <f>C20/L20</f>
        <v>6.5637065637065631E-2</v>
      </c>
      <c r="D21" s="522">
        <f>D20/L20</f>
        <v>6.024961838915327E-2</v>
      </c>
      <c r="E21" s="522">
        <f>E20/L20</f>
        <v>0.15165664002873305</v>
      </c>
      <c r="F21" s="522">
        <f>F20/L20</f>
        <v>0.15857053066355392</v>
      </c>
      <c r="G21" s="522">
        <f>G20/L20</f>
        <v>0.20948190715632575</v>
      </c>
      <c r="H21" s="522">
        <f>H20/L20</f>
        <v>0.15794199515129748</v>
      </c>
      <c r="I21" s="522">
        <f>I20/L20</f>
        <v>4.7499326569094009E-2</v>
      </c>
      <c r="J21" s="522">
        <f>J20/L20</f>
        <v>8.7635808566041126E-2</v>
      </c>
      <c r="K21" s="522">
        <f>K20/L20</f>
        <v>6.1327107838735746E-2</v>
      </c>
      <c r="L21" s="523">
        <f>SUM(C21:K21)</f>
        <v>1</v>
      </c>
    </row>
    <row r="22" spans="1:13" s="330" customFormat="1" ht="20.25" thickTop="1" thickBot="1">
      <c r="B22" s="919" t="s">
        <v>74</v>
      </c>
      <c r="C22" s="524">
        <v>30</v>
      </c>
      <c r="D22" s="524">
        <v>13</v>
      </c>
      <c r="E22" s="524">
        <v>39</v>
      </c>
      <c r="F22" s="524">
        <v>42</v>
      </c>
      <c r="G22" s="524">
        <v>53</v>
      </c>
      <c r="H22" s="524">
        <v>51</v>
      </c>
      <c r="I22" s="524">
        <v>10</v>
      </c>
      <c r="J22" s="524">
        <v>26</v>
      </c>
      <c r="K22" s="524">
        <v>26</v>
      </c>
      <c r="L22" s="517">
        <v>290</v>
      </c>
      <c r="M22" s="330" t="s">
        <v>856</v>
      </c>
    </row>
    <row r="23" spans="1:13" s="330" customFormat="1" ht="20.25" thickTop="1" thickBot="1">
      <c r="B23" s="919"/>
      <c r="C23" s="522">
        <f>C22/L22</f>
        <v>0.10344827586206896</v>
      </c>
      <c r="D23" s="522">
        <f>D22/L22</f>
        <v>4.4827586206896551E-2</v>
      </c>
      <c r="E23" s="522">
        <f>E22/L22</f>
        <v>0.13448275862068965</v>
      </c>
      <c r="F23" s="522">
        <f>F22/L22</f>
        <v>0.14482758620689656</v>
      </c>
      <c r="G23" s="522">
        <f>G22/L22</f>
        <v>0.18275862068965518</v>
      </c>
      <c r="H23" s="522">
        <f>H22/L22</f>
        <v>0.17586206896551723</v>
      </c>
      <c r="I23" s="522">
        <f>I22/L22</f>
        <v>3.4482758620689655E-2</v>
      </c>
      <c r="J23" s="522">
        <f>J22/L22</f>
        <v>8.9655172413793102E-2</v>
      </c>
      <c r="K23" s="522">
        <f>K22/L22</f>
        <v>8.9655172413793102E-2</v>
      </c>
      <c r="L23" s="523">
        <f>SUM(C23:K23)</f>
        <v>0.99999999999999989</v>
      </c>
    </row>
    <row r="24" spans="1:13" s="330" customFormat="1" ht="19.5" thickTop="1">
      <c r="B24" s="511" t="s">
        <v>631</v>
      </c>
      <c r="C24" s="351"/>
      <c r="D24" s="351"/>
      <c r="E24" s="351"/>
      <c r="F24" s="351"/>
      <c r="G24" s="351"/>
      <c r="H24" s="351"/>
      <c r="I24" s="351"/>
      <c r="J24" s="351"/>
      <c r="K24" s="351"/>
      <c r="L24" s="515"/>
    </row>
    <row r="25" spans="1:13" s="330" customFormat="1">
      <c r="B25" s="356" t="s">
        <v>855</v>
      </c>
    </row>
    <row r="26" spans="1:13" s="330" customFormat="1">
      <c r="B26" s="356"/>
    </row>
    <row r="27" spans="1:13" s="330" customFormat="1" ht="19.5" thickBot="1">
      <c r="B27" s="331" t="s">
        <v>877</v>
      </c>
    </row>
    <row r="28" spans="1:13" s="330" customFormat="1" ht="20.25" thickTop="1" thickBot="1">
      <c r="B28" s="521" t="s">
        <v>879</v>
      </c>
      <c r="C28" s="525" t="s">
        <v>878</v>
      </c>
      <c r="D28" s="525" t="s">
        <v>854</v>
      </c>
      <c r="E28" s="525" t="s">
        <v>853</v>
      </c>
      <c r="F28" s="525" t="s">
        <v>852</v>
      </c>
      <c r="G28" s="525" t="s">
        <v>851</v>
      </c>
      <c r="H28" s="525" t="s">
        <v>850</v>
      </c>
      <c r="I28" s="526" t="s">
        <v>844</v>
      </c>
    </row>
    <row r="29" spans="1:13" s="330" customFormat="1" ht="20.25" thickTop="1" thickBot="1">
      <c r="B29" s="521" t="s">
        <v>880</v>
      </c>
      <c r="C29" s="775">
        <v>53</v>
      </c>
      <c r="D29" s="775">
        <v>62</v>
      </c>
      <c r="E29" s="775">
        <v>66</v>
      </c>
      <c r="F29" s="775">
        <v>45</v>
      </c>
      <c r="G29" s="775">
        <v>5</v>
      </c>
      <c r="H29" s="775">
        <v>4</v>
      </c>
      <c r="I29" s="776">
        <f>SUM(C29:H29)</f>
        <v>235</v>
      </c>
    </row>
    <row r="30" spans="1:13" s="330" customFormat="1" ht="19.5" thickTop="1">
      <c r="B30" s="511" t="s">
        <v>631</v>
      </c>
    </row>
    <row r="31" spans="1:13" s="330" customFormat="1">
      <c r="B31" s="330" t="s">
        <v>881</v>
      </c>
    </row>
    <row r="32" spans="1:13" s="330" customFormat="1"/>
    <row r="33" spans="2:12" s="330" customFormat="1">
      <c r="L33" s="22"/>
    </row>
    <row r="34" spans="2:12" s="330" customFormat="1">
      <c r="B34" s="351"/>
      <c r="L34" s="22"/>
    </row>
    <row r="35" spans="2:12" s="330" customFormat="1">
      <c r="L35" s="22"/>
    </row>
    <row r="36" spans="2:12" s="330" customFormat="1">
      <c r="L36" s="22"/>
    </row>
    <row r="37" spans="2:12" s="330" customFormat="1">
      <c r="C37" s="514"/>
      <c r="L37" s="22"/>
    </row>
    <row r="38" spans="2:12" s="330" customFormat="1">
      <c r="L38" s="22"/>
    </row>
    <row r="39" spans="2:12" s="330" customFormat="1">
      <c r="L39" s="22"/>
    </row>
    <row r="40" spans="2:12" s="330" customFormat="1"/>
    <row r="41" spans="2:12" s="330" customFormat="1"/>
    <row r="42" spans="2:12" s="330" customFormat="1"/>
    <row r="43" spans="2:12" s="330" customFormat="1"/>
    <row r="44" spans="2:12" s="330" customFormat="1"/>
    <row r="45" spans="2:12" s="330" customFormat="1"/>
    <row r="46" spans="2:12" s="330" customFormat="1"/>
    <row r="47" spans="2:12" s="330" customFormat="1"/>
    <row r="48" spans="2:12" s="330" customFormat="1"/>
    <row r="49" s="330" customFormat="1"/>
    <row r="50" s="330" customFormat="1"/>
    <row r="51" s="330" customFormat="1"/>
    <row r="52" s="330" customFormat="1"/>
    <row r="53" s="330" customFormat="1"/>
    <row r="54" s="330" customFormat="1"/>
    <row r="55" s="330" customFormat="1"/>
    <row r="56" s="330" customFormat="1"/>
    <row r="57" s="330" customFormat="1"/>
    <row r="58" s="330" customFormat="1"/>
    <row r="59" s="330" customFormat="1"/>
    <row r="60" s="330" customFormat="1"/>
    <row r="61" s="330" customFormat="1"/>
    <row r="62" s="330" customFormat="1"/>
    <row r="63" s="330" customFormat="1"/>
    <row r="64" s="330" customFormat="1"/>
    <row r="65" s="330" customFormat="1"/>
    <row r="66" s="330" customFormat="1"/>
    <row r="67" s="330" customFormat="1"/>
    <row r="68" s="330" customFormat="1"/>
    <row r="69" s="330" customFormat="1"/>
    <row r="70" s="330" customFormat="1"/>
    <row r="71" s="330" customFormat="1"/>
    <row r="72" s="330" customFormat="1"/>
    <row r="73" s="330" customFormat="1"/>
    <row r="74" s="330" customFormat="1"/>
    <row r="75" s="330" customFormat="1"/>
    <row r="76" s="330" customFormat="1"/>
    <row r="77" s="330" customFormat="1"/>
    <row r="78" s="330" customFormat="1"/>
    <row r="79" s="330" customFormat="1"/>
    <row r="80" s="330" customFormat="1"/>
    <row r="81" s="330" customFormat="1"/>
    <row r="82" s="330" customFormat="1"/>
    <row r="83" s="330" customFormat="1"/>
    <row r="84" s="330" customFormat="1"/>
    <row r="85" s="330" customFormat="1"/>
    <row r="86" s="330" customFormat="1"/>
    <row r="87" s="330" customFormat="1"/>
    <row r="88" s="330" customFormat="1"/>
    <row r="89" s="330" customFormat="1"/>
  </sheetData>
  <mergeCells count="8">
    <mergeCell ref="B22:B23"/>
    <mergeCell ref="A1:N1"/>
    <mergeCell ref="B11:C11"/>
    <mergeCell ref="B12:C12"/>
    <mergeCell ref="B13:C13"/>
    <mergeCell ref="B14:C14"/>
    <mergeCell ref="B15:C15"/>
    <mergeCell ref="B20:B21"/>
  </mergeCells>
  <phoneticPr fontId="4"/>
  <pageMargins left="0.59055118110236227" right="0.31496062992125984" top="0.74803149606299213" bottom="0.98425196850393704" header="0.51181102362204722" footer="0.51181102362204722"/>
  <pageSetup paperSize="9" scale="63"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showGridLines="0" view="pageBreakPreview" zoomScaleNormal="85" zoomScaleSheetLayoutView="100" workbookViewId="0">
      <selection activeCell="A3" sqref="A3"/>
    </sheetView>
  </sheetViews>
  <sheetFormatPr defaultRowHeight="18.75"/>
  <cols>
    <col min="1" max="1" width="3.625" style="527" customWidth="1"/>
    <col min="2" max="14" width="9" style="527"/>
    <col min="15" max="15" width="3.625" style="527" customWidth="1"/>
    <col min="16" max="16384" width="9" style="527"/>
  </cols>
  <sheetData>
    <row r="1" spans="1:20" s="293" customFormat="1" ht="36.950000000000003" customHeight="1">
      <c r="A1" s="931" t="s">
        <v>908</v>
      </c>
      <c r="B1" s="931"/>
      <c r="C1" s="931"/>
      <c r="D1" s="931"/>
      <c r="E1" s="931"/>
      <c r="F1" s="931"/>
      <c r="G1" s="931"/>
      <c r="H1" s="931"/>
      <c r="I1" s="931"/>
      <c r="J1" s="931"/>
      <c r="K1" s="931"/>
      <c r="L1" s="931"/>
      <c r="M1" s="931"/>
      <c r="N1" s="931"/>
      <c r="O1" s="931"/>
      <c r="P1" s="234"/>
      <c r="Q1" s="234"/>
      <c r="R1" s="234"/>
      <c r="S1" s="234"/>
      <c r="T1" s="234"/>
    </row>
    <row r="2" spans="1:20" s="62" customFormat="1" ht="3" customHeight="1">
      <c r="G2" s="368"/>
    </row>
    <row r="3" spans="1:20" ht="19.5" thickBot="1">
      <c r="B3" s="533" t="s">
        <v>910</v>
      </c>
      <c r="N3" s="537" t="s">
        <v>907</v>
      </c>
    </row>
    <row r="4" spans="1:20" ht="19.5" thickBot="1">
      <c r="B4" s="59"/>
      <c r="C4" s="536" t="s">
        <v>906</v>
      </c>
      <c r="D4" s="536" t="s">
        <v>905</v>
      </c>
      <c r="E4" s="536" t="s">
        <v>904</v>
      </c>
      <c r="F4" s="536" t="s">
        <v>903</v>
      </c>
      <c r="G4" s="536" t="s">
        <v>902</v>
      </c>
      <c r="H4" s="536" t="s">
        <v>901</v>
      </c>
      <c r="I4" s="536" t="s">
        <v>900</v>
      </c>
      <c r="J4" s="536" t="s">
        <v>899</v>
      </c>
      <c r="K4" s="536" t="s">
        <v>898</v>
      </c>
      <c r="L4" s="536" t="s">
        <v>897</v>
      </c>
      <c r="M4" s="536" t="s">
        <v>896</v>
      </c>
      <c r="N4" s="536" t="s">
        <v>895</v>
      </c>
    </row>
    <row r="5" spans="1:20" ht="20.25" thickTop="1" thickBot="1">
      <c r="B5" s="792" t="s">
        <v>885</v>
      </c>
      <c r="C5" s="534">
        <v>24.5</v>
      </c>
      <c r="D5" s="534">
        <v>121.5</v>
      </c>
      <c r="E5" s="534">
        <v>203</v>
      </c>
      <c r="F5" s="534">
        <v>172</v>
      </c>
      <c r="G5" s="534">
        <v>215.5</v>
      </c>
      <c r="H5" s="534">
        <v>192.5</v>
      </c>
      <c r="I5" s="534">
        <v>80.5</v>
      </c>
      <c r="J5" s="534">
        <v>34</v>
      </c>
      <c r="K5" s="534">
        <v>270</v>
      </c>
      <c r="L5" s="534">
        <v>136.5</v>
      </c>
      <c r="M5" s="534">
        <v>162.5</v>
      </c>
      <c r="N5" s="534">
        <v>99</v>
      </c>
    </row>
    <row r="6" spans="1:20" ht="20.25" thickTop="1" thickBot="1">
      <c r="B6" s="792" t="s">
        <v>743</v>
      </c>
      <c r="C6" s="534">
        <v>49</v>
      </c>
      <c r="D6" s="534">
        <v>59.5</v>
      </c>
      <c r="E6" s="534">
        <v>25.5</v>
      </c>
      <c r="F6" s="534">
        <v>240.5</v>
      </c>
      <c r="G6" s="534">
        <v>95</v>
      </c>
      <c r="H6" s="534">
        <v>164.5</v>
      </c>
      <c r="I6" s="534">
        <v>53</v>
      </c>
      <c r="J6" s="534">
        <v>31</v>
      </c>
      <c r="K6" s="534">
        <v>164.5</v>
      </c>
      <c r="L6" s="534">
        <v>284.5</v>
      </c>
      <c r="M6" s="534">
        <v>25</v>
      </c>
      <c r="N6" s="534">
        <v>55</v>
      </c>
    </row>
    <row r="7" spans="1:20" ht="20.25" thickTop="1" thickBot="1">
      <c r="B7" s="792" t="s">
        <v>634</v>
      </c>
      <c r="C7" s="534">
        <v>36</v>
      </c>
      <c r="D7" s="534">
        <v>53</v>
      </c>
      <c r="E7" s="534">
        <v>122.5</v>
      </c>
      <c r="F7" s="534">
        <v>158.5</v>
      </c>
      <c r="G7" s="534">
        <v>119.5</v>
      </c>
      <c r="H7" s="534">
        <v>258.5</v>
      </c>
      <c r="I7" s="534">
        <v>35</v>
      </c>
      <c r="J7" s="534">
        <v>111.5</v>
      </c>
      <c r="K7" s="534">
        <v>70</v>
      </c>
      <c r="L7" s="534">
        <v>396.5</v>
      </c>
      <c r="M7" s="534">
        <v>68</v>
      </c>
      <c r="N7" s="534">
        <v>72.5</v>
      </c>
    </row>
    <row r="8" spans="1:20" ht="20.25" thickTop="1" thickBot="1">
      <c r="B8" s="792" t="s">
        <v>545</v>
      </c>
      <c r="C8" s="535">
        <v>105</v>
      </c>
      <c r="D8" s="535">
        <v>31.5</v>
      </c>
      <c r="E8" s="535">
        <v>98</v>
      </c>
      <c r="F8" s="535">
        <v>96.5</v>
      </c>
      <c r="G8" s="535">
        <v>48.5</v>
      </c>
      <c r="H8" s="535">
        <v>127</v>
      </c>
      <c r="I8" s="535">
        <v>292.5</v>
      </c>
      <c r="J8" s="535">
        <v>42.5</v>
      </c>
      <c r="K8" s="535">
        <v>202.5</v>
      </c>
      <c r="L8" s="535">
        <v>46.5</v>
      </c>
      <c r="M8" s="535">
        <v>117</v>
      </c>
      <c r="N8" s="535">
        <v>106</v>
      </c>
    </row>
    <row r="9" spans="1:20" ht="20.25" thickTop="1" thickBot="1">
      <c r="B9" s="792" t="s">
        <v>633</v>
      </c>
      <c r="C9" s="535">
        <v>60.5</v>
      </c>
      <c r="D9" s="535">
        <v>101</v>
      </c>
      <c r="E9" s="535">
        <v>185</v>
      </c>
      <c r="F9" s="535">
        <v>126.5</v>
      </c>
      <c r="G9" s="535">
        <v>113</v>
      </c>
      <c r="H9" s="535">
        <v>127.5</v>
      </c>
      <c r="I9" s="535">
        <v>143</v>
      </c>
      <c r="J9" s="535">
        <v>224.5</v>
      </c>
      <c r="K9" s="535">
        <v>272</v>
      </c>
      <c r="L9" s="535">
        <v>55.5</v>
      </c>
      <c r="M9" s="535">
        <v>130</v>
      </c>
      <c r="N9" s="535">
        <v>82.5</v>
      </c>
    </row>
    <row r="10" spans="1:20" ht="20.25" thickTop="1" thickBot="1">
      <c r="B10" s="792" t="s">
        <v>632</v>
      </c>
      <c r="C10" s="535">
        <v>23</v>
      </c>
      <c r="D10" s="535">
        <v>11.5</v>
      </c>
      <c r="E10" s="535">
        <v>76.5</v>
      </c>
      <c r="F10" s="535">
        <v>121</v>
      </c>
      <c r="G10" s="535">
        <v>62</v>
      </c>
      <c r="H10" s="535">
        <v>117.5</v>
      </c>
      <c r="I10" s="535">
        <v>89.5</v>
      </c>
      <c r="J10" s="535">
        <v>161</v>
      </c>
      <c r="K10" s="535">
        <v>261</v>
      </c>
      <c r="L10" s="535">
        <v>436.5</v>
      </c>
      <c r="M10" s="535">
        <v>56</v>
      </c>
      <c r="N10" s="535">
        <v>17.5</v>
      </c>
    </row>
    <row r="11" spans="1:20" ht="20.25" thickTop="1" thickBot="1">
      <c r="B11" s="792" t="s">
        <v>631</v>
      </c>
      <c r="C11" s="535">
        <v>67.5</v>
      </c>
      <c r="D11" s="535">
        <v>18</v>
      </c>
      <c r="E11" s="535">
        <v>162</v>
      </c>
      <c r="F11" s="535">
        <v>113</v>
      </c>
      <c r="G11" s="535">
        <v>156.5</v>
      </c>
      <c r="H11" s="535">
        <v>145</v>
      </c>
      <c r="I11" s="535">
        <v>75.5</v>
      </c>
      <c r="J11" s="535">
        <v>140</v>
      </c>
      <c r="K11" s="535">
        <v>259</v>
      </c>
      <c r="L11" s="535">
        <v>57</v>
      </c>
      <c r="M11" s="535">
        <v>36.5</v>
      </c>
      <c r="N11" s="535">
        <v>51.5</v>
      </c>
    </row>
    <row r="12" spans="1:20" ht="19.5" thickTop="1">
      <c r="B12" s="527" t="s">
        <v>894</v>
      </c>
    </row>
    <row r="14" spans="1:20" ht="19.5" thickBot="1">
      <c r="B14" s="533" t="s">
        <v>911</v>
      </c>
    </row>
    <row r="15" spans="1:20" s="529" customFormat="1" ht="19.5" thickBot="1">
      <c r="C15" s="544"/>
      <c r="E15" s="545" t="s">
        <v>885</v>
      </c>
      <c r="F15" s="545" t="s">
        <v>743</v>
      </c>
      <c r="G15" s="545" t="s">
        <v>634</v>
      </c>
      <c r="H15" s="545" t="s">
        <v>545</v>
      </c>
      <c r="I15" s="545" t="s">
        <v>633</v>
      </c>
      <c r="J15" s="545" t="s">
        <v>632</v>
      </c>
      <c r="K15" s="545" t="s">
        <v>631</v>
      </c>
    </row>
    <row r="16" spans="1:20" s="529" customFormat="1" ht="20.25" thickTop="1" thickBot="1">
      <c r="B16" s="932" t="s">
        <v>893</v>
      </c>
      <c r="C16" s="933"/>
      <c r="D16" s="546" t="s">
        <v>892</v>
      </c>
      <c r="E16" s="530">
        <v>9</v>
      </c>
      <c r="F16" s="530">
        <v>18</v>
      </c>
      <c r="G16" s="530">
        <v>16</v>
      </c>
      <c r="H16" s="530">
        <v>12</v>
      </c>
      <c r="I16" s="530">
        <v>7</v>
      </c>
      <c r="J16" s="530">
        <v>17</v>
      </c>
      <c r="K16" s="530">
        <v>8</v>
      </c>
      <c r="L16" s="543"/>
    </row>
    <row r="17" spans="2:12" s="529" customFormat="1" ht="20.25" thickTop="1" thickBot="1">
      <c r="B17" s="934"/>
      <c r="C17" s="935"/>
      <c r="D17" s="546" t="s">
        <v>891</v>
      </c>
      <c r="E17" s="530">
        <v>1</v>
      </c>
      <c r="F17" s="530">
        <v>3</v>
      </c>
      <c r="G17" s="530">
        <v>1</v>
      </c>
      <c r="H17" s="530">
        <v>1</v>
      </c>
      <c r="I17" s="530">
        <v>2</v>
      </c>
      <c r="J17" s="541">
        <v>0</v>
      </c>
      <c r="K17" s="530">
        <v>1</v>
      </c>
      <c r="L17" s="530"/>
    </row>
    <row r="18" spans="2:12" s="529" customFormat="1" ht="20.25" thickTop="1" thickBot="1">
      <c r="B18" s="934"/>
      <c r="C18" s="935"/>
      <c r="D18" s="546" t="s">
        <v>890</v>
      </c>
      <c r="E18" s="530">
        <v>8</v>
      </c>
      <c r="F18" s="530">
        <v>5</v>
      </c>
      <c r="G18" s="530">
        <v>2</v>
      </c>
      <c r="H18" s="530">
        <v>2</v>
      </c>
      <c r="I18" s="541" t="s">
        <v>914</v>
      </c>
      <c r="J18" s="541" t="s">
        <v>914</v>
      </c>
      <c r="K18" s="541" t="s">
        <v>915</v>
      </c>
    </row>
    <row r="19" spans="2:12" s="529" customFormat="1" ht="20.25" thickTop="1" thickBot="1">
      <c r="B19" s="934"/>
      <c r="C19" s="935"/>
      <c r="D19" s="546" t="s">
        <v>406</v>
      </c>
      <c r="E19" s="530">
        <v>3</v>
      </c>
      <c r="F19" s="530">
        <v>13</v>
      </c>
      <c r="G19" s="530">
        <v>3</v>
      </c>
      <c r="H19" s="530">
        <v>4</v>
      </c>
      <c r="I19" s="530">
        <v>7</v>
      </c>
      <c r="J19" s="530">
        <v>4</v>
      </c>
      <c r="K19" s="530">
        <v>8</v>
      </c>
    </row>
    <row r="20" spans="2:12" s="529" customFormat="1" ht="20.25" thickTop="1" thickBot="1">
      <c r="B20" s="936"/>
      <c r="C20" s="937"/>
      <c r="D20" s="548" t="s">
        <v>647</v>
      </c>
      <c r="E20" s="530">
        <v>21</v>
      </c>
      <c r="F20" s="530">
        <v>39</v>
      </c>
      <c r="G20" s="530">
        <v>22</v>
      </c>
      <c r="H20" s="530">
        <f>SUM(H16:H19)</f>
        <v>19</v>
      </c>
      <c r="I20" s="530">
        <f>SUM(I16:I19)</f>
        <v>16</v>
      </c>
      <c r="J20" s="530">
        <f>SUM(J16:J19)</f>
        <v>21</v>
      </c>
      <c r="K20" s="530">
        <f>SUM(K16:K19)</f>
        <v>17</v>
      </c>
    </row>
    <row r="21" spans="2:12" s="529" customFormat="1" ht="20.25" thickTop="1" thickBot="1">
      <c r="B21" s="928" t="s">
        <v>909</v>
      </c>
      <c r="C21" s="929"/>
      <c r="D21" s="930"/>
      <c r="E21" s="530">
        <v>10</v>
      </c>
      <c r="F21" s="530">
        <v>326</v>
      </c>
      <c r="G21" s="530">
        <v>238</v>
      </c>
      <c r="H21" s="530">
        <v>25</v>
      </c>
      <c r="I21" s="530">
        <v>484</v>
      </c>
      <c r="J21" s="530">
        <v>235</v>
      </c>
      <c r="K21" s="530">
        <v>36</v>
      </c>
    </row>
    <row r="22" spans="2:12" s="529" customFormat="1" ht="20.25" thickTop="1" thickBot="1">
      <c r="B22" s="932" t="s">
        <v>889</v>
      </c>
      <c r="C22" s="933"/>
      <c r="D22" s="547" t="s">
        <v>888</v>
      </c>
      <c r="E22" s="542">
        <v>0</v>
      </c>
      <c r="F22" s="542">
        <v>3</v>
      </c>
      <c r="G22" s="542">
        <v>1</v>
      </c>
      <c r="H22" s="542">
        <v>0</v>
      </c>
      <c r="I22" s="542">
        <v>0</v>
      </c>
      <c r="J22" s="542">
        <v>1</v>
      </c>
      <c r="K22" s="542">
        <v>1</v>
      </c>
    </row>
    <row r="23" spans="2:12" s="529" customFormat="1" ht="20.25" thickTop="1" thickBot="1">
      <c r="B23" s="934"/>
      <c r="C23" s="935"/>
      <c r="D23" s="547" t="s">
        <v>887</v>
      </c>
      <c r="E23" s="530">
        <v>4</v>
      </c>
      <c r="F23" s="530">
        <v>8</v>
      </c>
      <c r="G23" s="530">
        <v>5</v>
      </c>
      <c r="H23" s="530">
        <v>2</v>
      </c>
      <c r="I23" s="530">
        <v>5</v>
      </c>
      <c r="J23" s="530">
        <v>5</v>
      </c>
      <c r="K23" s="530">
        <v>5</v>
      </c>
    </row>
    <row r="24" spans="2:12" s="529" customFormat="1" ht="20.25" thickTop="1" thickBot="1">
      <c r="B24" s="936"/>
      <c r="C24" s="937"/>
      <c r="D24" s="547" t="s">
        <v>647</v>
      </c>
      <c r="E24" s="530">
        <v>4</v>
      </c>
      <c r="F24" s="530">
        <v>11</v>
      </c>
      <c r="G24" s="530">
        <v>6</v>
      </c>
      <c r="H24" s="530">
        <v>2</v>
      </c>
      <c r="I24" s="530">
        <v>5</v>
      </c>
      <c r="J24" s="530">
        <v>6</v>
      </c>
      <c r="K24" s="530">
        <v>6</v>
      </c>
    </row>
    <row r="25" spans="2:12" s="529" customFormat="1" ht="19.5" thickTop="1">
      <c r="B25" s="528" t="s">
        <v>886</v>
      </c>
      <c r="C25" s="538"/>
      <c r="D25" s="539"/>
      <c r="E25" s="539"/>
      <c r="F25" s="539"/>
      <c r="G25" s="539"/>
      <c r="H25" s="538"/>
      <c r="I25" s="540"/>
    </row>
    <row r="26" spans="2:12" s="529" customFormat="1">
      <c r="B26" s="528" t="s">
        <v>912</v>
      </c>
    </row>
    <row r="27" spans="2:12" s="529" customFormat="1">
      <c r="B27" s="549" t="s">
        <v>882</v>
      </c>
      <c r="D27" s="528"/>
    </row>
    <row r="28" spans="2:12" s="529" customFormat="1">
      <c r="B28" s="549"/>
      <c r="D28" s="528"/>
    </row>
    <row r="29" spans="2:12" s="529" customFormat="1" ht="19.5" thickBot="1">
      <c r="B29" s="550" t="s">
        <v>913</v>
      </c>
    </row>
    <row r="30" spans="2:12" s="529" customFormat="1" ht="19.5" thickBot="1">
      <c r="B30" s="530"/>
      <c r="C30" s="545" t="s">
        <v>885</v>
      </c>
      <c r="D30" s="545" t="s">
        <v>743</v>
      </c>
      <c r="E30" s="545" t="s">
        <v>634</v>
      </c>
      <c r="F30" s="545" t="s">
        <v>545</v>
      </c>
      <c r="G30" s="545" t="s">
        <v>633</v>
      </c>
      <c r="H30" s="545" t="s">
        <v>632</v>
      </c>
      <c r="I30" s="545" t="s">
        <v>631</v>
      </c>
    </row>
    <row r="31" spans="2:12" s="529" customFormat="1" ht="20.25" thickTop="1" thickBot="1">
      <c r="B31" s="547" t="s">
        <v>884</v>
      </c>
      <c r="C31" s="530">
        <v>257</v>
      </c>
      <c r="D31" s="530">
        <v>263</v>
      </c>
      <c r="E31" s="530">
        <v>258</v>
      </c>
      <c r="F31" s="528">
        <v>261</v>
      </c>
      <c r="G31" s="528">
        <v>265</v>
      </c>
      <c r="H31" s="528">
        <v>268</v>
      </c>
      <c r="I31" s="528">
        <v>315</v>
      </c>
    </row>
    <row r="32" spans="2:12" s="529" customFormat="1" ht="20.25" thickTop="1" thickBot="1">
      <c r="B32" s="547" t="s">
        <v>883</v>
      </c>
      <c r="C32" s="530">
        <v>29</v>
      </c>
      <c r="D32" s="530">
        <v>30</v>
      </c>
      <c r="E32" s="530">
        <v>28</v>
      </c>
      <c r="F32" s="528">
        <v>29</v>
      </c>
      <c r="G32" s="528">
        <v>33</v>
      </c>
      <c r="H32" s="528">
        <v>34</v>
      </c>
      <c r="I32" s="528">
        <v>55</v>
      </c>
    </row>
    <row r="33" spans="2:19" s="529" customFormat="1" ht="20.25" thickTop="1" thickBot="1">
      <c r="B33" s="547" t="s">
        <v>647</v>
      </c>
      <c r="C33" s="530">
        <v>286</v>
      </c>
      <c r="D33" s="530">
        <v>293</v>
      </c>
      <c r="E33" s="530">
        <v>286</v>
      </c>
      <c r="F33" s="528">
        <f>SUM(F31:F32)</f>
        <v>290</v>
      </c>
      <c r="G33" s="528">
        <f>SUM(G31:G32)</f>
        <v>298</v>
      </c>
      <c r="H33" s="528">
        <f>SUM(H31:H32)</f>
        <v>302</v>
      </c>
      <c r="I33" s="528">
        <f>SUM(I31:I32)</f>
        <v>370</v>
      </c>
    </row>
    <row r="34" spans="2:19" s="529" customFormat="1" ht="19.5" thickTop="1">
      <c r="B34" s="529" t="s">
        <v>882</v>
      </c>
    </row>
    <row r="35" spans="2:19" s="529" customFormat="1"/>
    <row r="36" spans="2:19" s="529" customFormat="1"/>
    <row r="37" spans="2:19" s="529" customFormat="1"/>
    <row r="38" spans="2:19" s="529" customFormat="1"/>
    <row r="39" spans="2:19" s="529" customFormat="1"/>
    <row r="40" spans="2:19" s="529" customFormat="1"/>
    <row r="41" spans="2:19" s="529" customFormat="1">
      <c r="S41" s="531"/>
    </row>
    <row r="42" spans="2:19" s="529" customFormat="1"/>
    <row r="43" spans="2:19" s="529" customFormat="1"/>
    <row r="44" spans="2:19" s="529" customFormat="1"/>
    <row r="45" spans="2:19" s="529" customFormat="1"/>
    <row r="46" spans="2:19" s="529" customFormat="1"/>
    <row r="47" spans="2:19" s="529" customFormat="1"/>
    <row r="48" spans="2:19" s="529" customFormat="1"/>
    <row r="49" spans="13:19" s="529" customFormat="1"/>
    <row r="50" spans="13:19" s="529" customFormat="1"/>
    <row r="51" spans="13:19" s="529" customFormat="1"/>
    <row r="52" spans="13:19" s="529" customFormat="1"/>
    <row r="54" spans="13:19">
      <c r="M54" s="530"/>
      <c r="N54" s="530"/>
      <c r="P54" s="532"/>
      <c r="Q54" s="532"/>
      <c r="R54" s="532"/>
      <c r="S54" s="532"/>
    </row>
  </sheetData>
  <mergeCells count="4">
    <mergeCell ref="B21:D21"/>
    <mergeCell ref="A1:O1"/>
    <mergeCell ref="B16:C20"/>
    <mergeCell ref="B22:C24"/>
  </mergeCells>
  <phoneticPr fontId="4"/>
  <pageMargins left="0.7" right="0.7" top="0.75" bottom="0.75" header="0.3" footer="0.3"/>
  <pageSetup paperSize="9" scale="7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view="pageBreakPreview" zoomScaleNormal="55" zoomScaleSheetLayoutView="100" workbookViewId="0">
      <selection activeCell="A3" sqref="A3"/>
    </sheetView>
  </sheetViews>
  <sheetFormatPr defaultRowHeight="18.75"/>
  <cols>
    <col min="1" max="1" width="3.625" style="527" customWidth="1"/>
    <col min="2" max="14" width="9" style="527"/>
    <col min="15" max="15" width="3.625" style="527" customWidth="1"/>
    <col min="16" max="16384" width="9" style="527"/>
  </cols>
  <sheetData>
    <row r="1" spans="1:20" s="293" customFormat="1" ht="36.950000000000003" customHeight="1">
      <c r="A1" s="942" t="s">
        <v>932</v>
      </c>
      <c r="B1" s="942"/>
      <c r="C1" s="942"/>
      <c r="D1" s="942"/>
      <c r="E1" s="942"/>
      <c r="F1" s="942"/>
      <c r="G1" s="942"/>
      <c r="H1" s="942"/>
      <c r="I1" s="942"/>
      <c r="J1" s="942"/>
      <c r="K1" s="942"/>
      <c r="L1" s="942"/>
      <c r="M1" s="942"/>
      <c r="N1" s="942"/>
      <c r="O1" s="942"/>
      <c r="P1" s="234"/>
      <c r="Q1" s="234"/>
      <c r="R1" s="234"/>
      <c r="S1" s="234"/>
      <c r="T1" s="234"/>
    </row>
    <row r="2" spans="1:20" s="62" customFormat="1" ht="3" customHeight="1">
      <c r="G2" s="368"/>
    </row>
    <row r="3" spans="1:20" ht="18" customHeight="1" thickBot="1">
      <c r="B3" s="533" t="s">
        <v>933</v>
      </c>
    </row>
    <row r="4" spans="1:20" ht="19.5" thickBot="1">
      <c r="B4" s="530"/>
      <c r="C4" s="551"/>
      <c r="D4" s="566" t="s">
        <v>885</v>
      </c>
      <c r="E4" s="566" t="s">
        <v>743</v>
      </c>
      <c r="F4" s="566" t="s">
        <v>634</v>
      </c>
      <c r="G4" s="566" t="s">
        <v>545</v>
      </c>
      <c r="H4" s="566" t="s">
        <v>633</v>
      </c>
      <c r="I4" s="566" t="s">
        <v>632</v>
      </c>
    </row>
    <row r="5" spans="1:20" ht="20.25" thickTop="1" thickBot="1">
      <c r="B5" s="943" t="s">
        <v>73</v>
      </c>
      <c r="C5" s="732" t="s">
        <v>920</v>
      </c>
      <c r="D5" s="562">
        <v>434</v>
      </c>
      <c r="E5" s="562">
        <v>437</v>
      </c>
      <c r="F5" s="562">
        <v>399</v>
      </c>
      <c r="G5" s="562">
        <v>367</v>
      </c>
      <c r="H5" s="562">
        <v>383</v>
      </c>
      <c r="I5" s="562">
        <v>323</v>
      </c>
    </row>
    <row r="6" spans="1:20" ht="20.25" thickTop="1" thickBot="1">
      <c r="B6" s="943"/>
      <c r="C6" s="732" t="s">
        <v>919</v>
      </c>
      <c r="D6" s="562">
        <v>187</v>
      </c>
      <c r="E6" s="562">
        <v>185</v>
      </c>
      <c r="F6" s="562">
        <v>196</v>
      </c>
      <c r="G6" s="562">
        <v>197</v>
      </c>
      <c r="H6" s="562">
        <v>167</v>
      </c>
      <c r="I6" s="562">
        <v>172</v>
      </c>
    </row>
    <row r="7" spans="1:20" ht="20.25" thickTop="1" thickBot="1">
      <c r="B7" s="943"/>
      <c r="C7" s="732" t="s">
        <v>647</v>
      </c>
      <c r="D7" s="562">
        <f t="shared" ref="D7:I7" si="0">SUM(D5:D6)</f>
        <v>621</v>
      </c>
      <c r="E7" s="562">
        <f t="shared" si="0"/>
        <v>622</v>
      </c>
      <c r="F7" s="562">
        <f t="shared" si="0"/>
        <v>595</v>
      </c>
      <c r="G7" s="562">
        <f t="shared" si="0"/>
        <v>564</v>
      </c>
      <c r="H7" s="562">
        <f t="shared" si="0"/>
        <v>550</v>
      </c>
      <c r="I7" s="562">
        <f t="shared" si="0"/>
        <v>495</v>
      </c>
    </row>
    <row r="8" spans="1:20" ht="20.25" thickTop="1" thickBot="1">
      <c r="B8" s="943" t="s">
        <v>74</v>
      </c>
      <c r="C8" s="733" t="s">
        <v>920</v>
      </c>
      <c r="D8" s="562">
        <v>23</v>
      </c>
      <c r="E8" s="562">
        <v>18</v>
      </c>
      <c r="F8" s="562">
        <v>18</v>
      </c>
      <c r="G8" s="562">
        <v>12</v>
      </c>
      <c r="H8" s="562">
        <v>14</v>
      </c>
      <c r="I8" s="562">
        <v>14</v>
      </c>
    </row>
    <row r="9" spans="1:20" ht="20.25" thickTop="1" thickBot="1">
      <c r="B9" s="943"/>
      <c r="C9" s="733" t="s">
        <v>919</v>
      </c>
      <c r="D9" s="562">
        <v>7</v>
      </c>
      <c r="E9" s="562">
        <v>7</v>
      </c>
      <c r="F9" s="562">
        <v>4</v>
      </c>
      <c r="G9" s="562">
        <v>3</v>
      </c>
      <c r="H9" s="562">
        <v>6</v>
      </c>
      <c r="I9" s="562">
        <v>4</v>
      </c>
    </row>
    <row r="10" spans="1:20" ht="20.25" thickTop="1" thickBot="1">
      <c r="B10" s="943"/>
      <c r="C10" s="733" t="s">
        <v>647</v>
      </c>
      <c r="D10" s="562">
        <f t="shared" ref="D10:I10" si="1">SUM(D8:D9)</f>
        <v>30</v>
      </c>
      <c r="E10" s="562">
        <f t="shared" si="1"/>
        <v>25</v>
      </c>
      <c r="F10" s="562">
        <f t="shared" si="1"/>
        <v>22</v>
      </c>
      <c r="G10" s="562">
        <f t="shared" si="1"/>
        <v>15</v>
      </c>
      <c r="H10" s="562">
        <f t="shared" si="1"/>
        <v>20</v>
      </c>
      <c r="I10" s="562">
        <f t="shared" si="1"/>
        <v>18</v>
      </c>
    </row>
    <row r="11" spans="1:20" ht="19.5" thickTop="1">
      <c r="B11" s="563" t="s">
        <v>917</v>
      </c>
      <c r="C11" s="551"/>
      <c r="D11" s="551"/>
      <c r="E11" s="564"/>
      <c r="F11" s="530"/>
      <c r="G11" s="530"/>
      <c r="H11" s="565"/>
      <c r="I11" s="565"/>
      <c r="J11" s="541"/>
    </row>
    <row r="12" spans="1:20" ht="19.5">
      <c r="D12" s="554"/>
    </row>
    <row r="13" spans="1:20" ht="19.5" thickBot="1">
      <c r="B13" s="567" t="s">
        <v>931</v>
      </c>
    </row>
    <row r="14" spans="1:20" ht="19.5" thickBot="1">
      <c r="B14" s="543"/>
      <c r="C14" s="568"/>
      <c r="D14" s="570" t="s">
        <v>930</v>
      </c>
      <c r="E14" s="570" t="s">
        <v>929</v>
      </c>
      <c r="F14" s="570" t="s">
        <v>928</v>
      </c>
      <c r="G14" s="570" t="s">
        <v>927</v>
      </c>
      <c r="H14" s="570" t="s">
        <v>926</v>
      </c>
      <c r="I14" s="570" t="s">
        <v>925</v>
      </c>
      <c r="J14" s="570" t="s">
        <v>924</v>
      </c>
      <c r="K14" s="570" t="s">
        <v>923</v>
      </c>
      <c r="L14" s="570" t="s">
        <v>922</v>
      </c>
      <c r="M14" s="570" t="s">
        <v>921</v>
      </c>
      <c r="N14" s="570" t="s">
        <v>647</v>
      </c>
    </row>
    <row r="15" spans="1:20" ht="20.25" thickTop="1" thickBot="1">
      <c r="B15" s="943" t="s">
        <v>73</v>
      </c>
      <c r="C15" s="732" t="s">
        <v>920</v>
      </c>
      <c r="D15" s="569">
        <v>0</v>
      </c>
      <c r="E15" s="569">
        <v>12</v>
      </c>
      <c r="F15" s="569">
        <v>33</v>
      </c>
      <c r="G15" s="569">
        <v>43</v>
      </c>
      <c r="H15" s="569">
        <v>60</v>
      </c>
      <c r="I15" s="569">
        <v>68</v>
      </c>
      <c r="J15" s="569">
        <v>44</v>
      </c>
      <c r="K15" s="569">
        <v>44</v>
      </c>
      <c r="L15" s="569">
        <v>16</v>
      </c>
      <c r="M15" s="569">
        <v>3</v>
      </c>
      <c r="N15" s="569">
        <f>SUM(D15:M15)</f>
        <v>323</v>
      </c>
    </row>
    <row r="16" spans="1:20" ht="20.25" thickTop="1" thickBot="1">
      <c r="B16" s="943"/>
      <c r="C16" s="732" t="s">
        <v>919</v>
      </c>
      <c r="D16" s="569">
        <v>0</v>
      </c>
      <c r="E16" s="569">
        <v>7</v>
      </c>
      <c r="F16" s="569">
        <v>18</v>
      </c>
      <c r="G16" s="569">
        <v>21</v>
      </c>
      <c r="H16" s="569">
        <v>34</v>
      </c>
      <c r="I16" s="569">
        <v>24</v>
      </c>
      <c r="J16" s="569">
        <v>24</v>
      </c>
      <c r="K16" s="569">
        <v>30</v>
      </c>
      <c r="L16" s="569">
        <v>11</v>
      </c>
      <c r="M16" s="569">
        <v>3</v>
      </c>
      <c r="N16" s="569">
        <f>SUM(D16:M16)</f>
        <v>172</v>
      </c>
    </row>
    <row r="17" spans="2:14" ht="20.25" thickTop="1" thickBot="1">
      <c r="B17" s="943"/>
      <c r="C17" s="732" t="s">
        <v>647</v>
      </c>
      <c r="D17" s="569">
        <f t="shared" ref="D17:N17" si="2">SUM(D15:D16)</f>
        <v>0</v>
      </c>
      <c r="E17" s="569">
        <f t="shared" si="2"/>
        <v>19</v>
      </c>
      <c r="F17" s="569">
        <f t="shared" si="2"/>
        <v>51</v>
      </c>
      <c r="G17" s="569">
        <f t="shared" si="2"/>
        <v>64</v>
      </c>
      <c r="H17" s="569">
        <f t="shared" si="2"/>
        <v>94</v>
      </c>
      <c r="I17" s="569">
        <f t="shared" si="2"/>
        <v>92</v>
      </c>
      <c r="J17" s="569">
        <f t="shared" si="2"/>
        <v>68</v>
      </c>
      <c r="K17" s="569">
        <f t="shared" si="2"/>
        <v>74</v>
      </c>
      <c r="L17" s="569">
        <f t="shared" si="2"/>
        <v>27</v>
      </c>
      <c r="M17" s="569">
        <f t="shared" si="2"/>
        <v>6</v>
      </c>
      <c r="N17" s="569">
        <f t="shared" si="2"/>
        <v>495</v>
      </c>
    </row>
    <row r="18" spans="2:14" ht="20.25" thickTop="1" thickBot="1">
      <c r="B18" s="943" t="s">
        <v>74</v>
      </c>
      <c r="C18" s="733" t="s">
        <v>920</v>
      </c>
      <c r="D18" s="569">
        <v>0</v>
      </c>
      <c r="E18" s="569">
        <v>0</v>
      </c>
      <c r="F18" s="569">
        <v>0</v>
      </c>
      <c r="G18" s="569">
        <v>1</v>
      </c>
      <c r="H18" s="569">
        <v>2</v>
      </c>
      <c r="I18" s="569">
        <v>3</v>
      </c>
      <c r="J18" s="569">
        <v>2</v>
      </c>
      <c r="K18" s="569">
        <v>2</v>
      </c>
      <c r="L18" s="569">
        <v>3</v>
      </c>
      <c r="M18" s="569">
        <v>1</v>
      </c>
      <c r="N18" s="569">
        <f>SUM(D18:M18)</f>
        <v>14</v>
      </c>
    </row>
    <row r="19" spans="2:14" ht="20.25" thickTop="1" thickBot="1">
      <c r="B19" s="943"/>
      <c r="C19" s="733" t="s">
        <v>919</v>
      </c>
      <c r="D19" s="569">
        <v>0</v>
      </c>
      <c r="E19" s="569">
        <v>0</v>
      </c>
      <c r="F19" s="569">
        <v>1</v>
      </c>
      <c r="G19" s="569">
        <v>1</v>
      </c>
      <c r="H19" s="569">
        <v>1</v>
      </c>
      <c r="I19" s="569">
        <v>0</v>
      </c>
      <c r="J19" s="569">
        <v>0</v>
      </c>
      <c r="K19" s="569">
        <v>1</v>
      </c>
      <c r="L19" s="569">
        <v>0</v>
      </c>
      <c r="M19" s="569">
        <v>0</v>
      </c>
      <c r="N19" s="569">
        <f>SUM(D19:M19)</f>
        <v>4</v>
      </c>
    </row>
    <row r="20" spans="2:14" ht="18" customHeight="1" thickTop="1" thickBot="1">
      <c r="B20" s="943"/>
      <c r="C20" s="733" t="s">
        <v>647</v>
      </c>
      <c r="D20" s="569">
        <f t="shared" ref="D20:N20" si="3">SUM(D18:D19)</f>
        <v>0</v>
      </c>
      <c r="E20" s="569">
        <f t="shared" si="3"/>
        <v>0</v>
      </c>
      <c r="F20" s="569">
        <f t="shared" si="3"/>
        <v>1</v>
      </c>
      <c r="G20" s="569">
        <f t="shared" si="3"/>
        <v>2</v>
      </c>
      <c r="H20" s="569">
        <f t="shared" si="3"/>
        <v>3</v>
      </c>
      <c r="I20" s="569">
        <f t="shared" si="3"/>
        <v>3</v>
      </c>
      <c r="J20" s="569">
        <f t="shared" si="3"/>
        <v>2</v>
      </c>
      <c r="K20" s="569">
        <f t="shared" si="3"/>
        <v>3</v>
      </c>
      <c r="L20" s="569">
        <f t="shared" si="3"/>
        <v>3</v>
      </c>
      <c r="M20" s="569">
        <f t="shared" si="3"/>
        <v>1</v>
      </c>
      <c r="N20" s="569">
        <f t="shared" si="3"/>
        <v>18</v>
      </c>
    </row>
    <row r="21" spans="2:14" ht="18" customHeight="1" thickTop="1">
      <c r="B21" s="560" t="s">
        <v>917</v>
      </c>
    </row>
    <row r="22" spans="2:14" ht="18" customHeight="1"/>
    <row r="23" spans="2:14" ht="18" customHeight="1" thickBot="1">
      <c r="B23" s="567" t="s">
        <v>934</v>
      </c>
    </row>
    <row r="24" spans="2:14" ht="18" customHeight="1" thickBot="1">
      <c r="B24" s="530"/>
      <c r="C24" s="530"/>
      <c r="D24" s="566" t="s">
        <v>885</v>
      </c>
      <c r="E24" s="566" t="s">
        <v>743</v>
      </c>
      <c r="F24" s="566" t="s">
        <v>634</v>
      </c>
      <c r="G24" s="566" t="s">
        <v>545</v>
      </c>
      <c r="H24" s="566" t="s">
        <v>633</v>
      </c>
      <c r="I24" s="566" t="s">
        <v>632</v>
      </c>
    </row>
    <row r="25" spans="2:14" ht="18" customHeight="1" thickTop="1" thickBot="1">
      <c r="B25" s="940" t="s">
        <v>918</v>
      </c>
      <c r="C25" s="732" t="s">
        <v>73</v>
      </c>
      <c r="D25" s="571">
        <v>16.8</v>
      </c>
      <c r="E25" s="571">
        <v>16.8</v>
      </c>
      <c r="F25" s="571">
        <v>16</v>
      </c>
      <c r="G25" s="571">
        <v>15.1</v>
      </c>
      <c r="H25" s="571">
        <v>14.7</v>
      </c>
      <c r="I25" s="571">
        <v>13.3</v>
      </c>
    </row>
    <row r="26" spans="2:14" ht="20.25" thickTop="1" thickBot="1">
      <c r="B26" s="941"/>
      <c r="C26" s="732" t="s">
        <v>74</v>
      </c>
      <c r="D26" s="571">
        <v>24.2</v>
      </c>
      <c r="E26" s="571">
        <v>20.3</v>
      </c>
      <c r="F26" s="571">
        <v>18</v>
      </c>
      <c r="G26" s="571">
        <v>12.3</v>
      </c>
      <c r="H26" s="571">
        <v>16.5</v>
      </c>
      <c r="I26" s="571">
        <v>14.9</v>
      </c>
    </row>
    <row r="27" spans="2:14" ht="19.5" thickTop="1">
      <c r="B27" s="555" t="s">
        <v>916</v>
      </c>
      <c r="J27" s="553"/>
    </row>
    <row r="28" spans="2:14">
      <c r="B28" s="552" t="s">
        <v>917</v>
      </c>
    </row>
    <row r="29" spans="2:14">
      <c r="B29" s="555"/>
    </row>
    <row r="30" spans="2:14">
      <c r="B30" s="555"/>
    </row>
    <row r="31" spans="2:14">
      <c r="B31" s="555"/>
    </row>
    <row r="38" spans="12:23" ht="13.5" customHeight="1"/>
    <row r="44" spans="12:23">
      <c r="L44" s="556"/>
      <c r="M44" s="557"/>
      <c r="N44" s="557"/>
      <c r="O44" s="557"/>
      <c r="P44" s="557"/>
      <c r="Q44" s="557"/>
      <c r="R44" s="557"/>
      <c r="S44" s="557"/>
      <c r="T44" s="557"/>
      <c r="U44" s="557"/>
      <c r="V44" s="557"/>
      <c r="W44" s="557"/>
    </row>
    <row r="45" spans="12:23">
      <c r="L45" s="938"/>
      <c r="M45" s="557"/>
      <c r="N45" s="558"/>
      <c r="O45" s="558"/>
      <c r="P45" s="558"/>
      <c r="Q45" s="558"/>
      <c r="R45" s="558"/>
      <c r="S45" s="558"/>
      <c r="T45" s="558"/>
      <c r="U45" s="558"/>
      <c r="V45" s="558"/>
      <c r="W45" s="558"/>
    </row>
    <row r="46" spans="12:23">
      <c r="L46" s="939"/>
      <c r="M46" s="557"/>
      <c r="N46" s="558"/>
      <c r="O46" s="558"/>
      <c r="P46" s="558"/>
      <c r="Q46" s="558"/>
      <c r="R46" s="558"/>
      <c r="S46" s="558"/>
      <c r="T46" s="558"/>
      <c r="U46" s="558"/>
      <c r="V46" s="558"/>
      <c r="W46" s="558"/>
    </row>
    <row r="47" spans="12:23">
      <c r="L47" s="938"/>
      <c r="M47" s="559"/>
      <c r="N47" s="558"/>
      <c r="O47" s="558"/>
      <c r="P47" s="558"/>
      <c r="Q47" s="558"/>
      <c r="R47" s="558"/>
      <c r="S47" s="558"/>
      <c r="T47" s="558"/>
      <c r="U47" s="558"/>
      <c r="V47" s="558"/>
      <c r="W47" s="558"/>
    </row>
    <row r="48" spans="12:23">
      <c r="L48" s="939"/>
      <c r="M48" s="559"/>
      <c r="N48" s="558"/>
      <c r="O48" s="558"/>
      <c r="P48" s="558"/>
      <c r="Q48" s="558"/>
      <c r="R48" s="558"/>
      <c r="S48" s="558"/>
      <c r="T48" s="558"/>
      <c r="U48" s="558"/>
      <c r="V48" s="558"/>
      <c r="W48" s="558"/>
    </row>
  </sheetData>
  <mergeCells count="8">
    <mergeCell ref="L45:L46"/>
    <mergeCell ref="L47:L48"/>
    <mergeCell ref="B25:B26"/>
    <mergeCell ref="A1:O1"/>
    <mergeCell ref="B15:B17"/>
    <mergeCell ref="B18:B20"/>
    <mergeCell ref="B5:B7"/>
    <mergeCell ref="B8:B10"/>
  </mergeCells>
  <phoneticPr fontId="4"/>
  <printOptions horizontalCentered="1"/>
  <pageMargins left="0.23622047244094491" right="0.23622047244094491" top="0.15748031496062992" bottom="0.15748031496062992" header="0" footer="0"/>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view="pageBreakPreview" zoomScaleNormal="145" zoomScaleSheetLayoutView="100" workbookViewId="0">
      <selection activeCell="C3" sqref="C3"/>
    </sheetView>
  </sheetViews>
  <sheetFormatPr defaultRowHeight="19.5" customHeight="1"/>
  <cols>
    <col min="1" max="1" width="3.625" style="1" customWidth="1"/>
    <col min="2" max="10" width="9.625" style="1" customWidth="1"/>
    <col min="11" max="11" width="3.625" style="1" customWidth="1"/>
    <col min="12" max="16384" width="9" style="1"/>
  </cols>
  <sheetData>
    <row r="1" spans="1:11" ht="36.950000000000003" customHeight="1">
      <c r="A1" s="800" t="s">
        <v>64</v>
      </c>
      <c r="B1" s="800"/>
      <c r="C1" s="800"/>
      <c r="D1" s="800"/>
      <c r="E1" s="800"/>
      <c r="F1" s="800"/>
      <c r="G1" s="800"/>
      <c r="H1" s="800"/>
      <c r="I1" s="800"/>
      <c r="J1" s="800"/>
      <c r="K1" s="800"/>
    </row>
    <row r="2" spans="1:11" ht="12.75" customHeight="1"/>
    <row r="3" spans="1:11" ht="19.5" customHeight="1">
      <c r="B3" s="17" t="s">
        <v>90</v>
      </c>
    </row>
    <row r="4" spans="1:11" ht="19.5" customHeight="1">
      <c r="B4" s="13" t="s">
        <v>91</v>
      </c>
    </row>
    <row r="5" spans="1:11" ht="19.5" customHeight="1">
      <c r="B5" s="13" t="s">
        <v>92</v>
      </c>
    </row>
    <row r="6" spans="1:11" ht="9.9499999999999993" customHeight="1" thickBot="1">
      <c r="B6" s="13"/>
    </row>
    <row r="7" spans="1:11" ht="19.5" customHeight="1">
      <c r="B7" s="22"/>
      <c r="C7" s="804" t="s">
        <v>65</v>
      </c>
      <c r="D7" s="806" t="s">
        <v>66</v>
      </c>
      <c r="E7" s="806"/>
      <c r="F7" s="806"/>
      <c r="G7" s="807" t="s">
        <v>67</v>
      </c>
      <c r="H7" s="798" t="s">
        <v>68</v>
      </c>
    </row>
    <row r="8" spans="1:11" ht="19.5" customHeight="1" thickBot="1">
      <c r="B8" s="22"/>
      <c r="C8" s="805"/>
      <c r="D8" s="24" t="s">
        <v>69</v>
      </c>
      <c r="E8" s="26" t="s">
        <v>70</v>
      </c>
      <c r="F8" s="26" t="s">
        <v>71</v>
      </c>
      <c r="G8" s="808"/>
      <c r="H8" s="799"/>
    </row>
    <row r="9" spans="1:11" ht="19.5" customHeight="1" thickBot="1">
      <c r="B9" s="27" t="s">
        <v>72</v>
      </c>
      <c r="C9" s="19">
        <v>4168671</v>
      </c>
      <c r="D9" s="25">
        <v>9203069</v>
      </c>
      <c r="E9" s="19">
        <v>4587028</v>
      </c>
      <c r="F9" s="19">
        <v>4616041</v>
      </c>
      <c r="G9" s="20">
        <v>2.21</v>
      </c>
      <c r="H9" s="21">
        <v>3809</v>
      </c>
    </row>
    <row r="10" spans="1:11" ht="19.5" customHeight="1" thickBot="1">
      <c r="B10" s="27" t="s">
        <v>73</v>
      </c>
      <c r="C10" s="19">
        <v>1712681</v>
      </c>
      <c r="D10" s="19">
        <v>3750395</v>
      </c>
      <c r="E10" s="19">
        <v>1863019</v>
      </c>
      <c r="F10" s="19">
        <v>1887376</v>
      </c>
      <c r="G10" s="20">
        <v>2.19</v>
      </c>
      <c r="H10" s="21">
        <v>8613</v>
      </c>
    </row>
    <row r="11" spans="1:11" ht="19.5" customHeight="1" thickBot="1">
      <c r="B11" s="57" t="s">
        <v>74</v>
      </c>
      <c r="C11" s="19">
        <v>51460</v>
      </c>
      <c r="D11" s="19">
        <v>119664</v>
      </c>
      <c r="E11" s="19">
        <v>58224</v>
      </c>
      <c r="F11" s="19">
        <v>61440</v>
      </c>
      <c r="G11" s="20">
        <v>2.33</v>
      </c>
      <c r="H11" s="21">
        <v>6451</v>
      </c>
    </row>
    <row r="12" spans="1:11" ht="19.5" customHeight="1" thickTop="1">
      <c r="B12" s="56" t="s">
        <v>95</v>
      </c>
    </row>
    <row r="13" spans="1:11" ht="19.5" customHeight="1">
      <c r="B13" s="18" t="s">
        <v>75</v>
      </c>
    </row>
    <row r="15" spans="1:11" ht="19.5" customHeight="1">
      <c r="B15" s="28" t="s">
        <v>93</v>
      </c>
      <c r="C15" s="14"/>
      <c r="D15" s="14"/>
      <c r="E15" s="14"/>
      <c r="F15" s="14"/>
      <c r="G15" s="14"/>
      <c r="H15" s="14"/>
      <c r="I15" s="14"/>
    </row>
    <row r="16" spans="1:11" ht="19.5" customHeight="1">
      <c r="B16" s="14" t="s">
        <v>94</v>
      </c>
      <c r="C16" s="14"/>
      <c r="D16" s="14"/>
      <c r="E16" s="14"/>
      <c r="F16" s="14"/>
      <c r="G16" s="14"/>
      <c r="H16" s="14"/>
      <c r="I16" s="15"/>
    </row>
    <row r="17" spans="2:9" ht="9.9499999999999993" customHeight="1" thickBot="1">
      <c r="B17" s="14"/>
      <c r="C17" s="38"/>
      <c r="D17" s="38"/>
      <c r="E17" s="38"/>
      <c r="F17" s="14"/>
      <c r="G17" s="14"/>
      <c r="H17" s="14"/>
      <c r="I17" s="14"/>
    </row>
    <row r="18" spans="2:9" ht="19.5" customHeight="1" thickBot="1">
      <c r="B18" s="32"/>
      <c r="C18" s="39" t="s">
        <v>76</v>
      </c>
      <c r="D18" s="41" t="s">
        <v>77</v>
      </c>
      <c r="E18" s="784" t="s">
        <v>78</v>
      </c>
      <c r="F18" s="14"/>
      <c r="G18" s="14"/>
      <c r="H18" s="14"/>
      <c r="I18" s="14"/>
    </row>
    <row r="19" spans="2:9" ht="19.5" customHeight="1" thickBot="1">
      <c r="B19" s="35" t="s">
        <v>97</v>
      </c>
      <c r="C19" s="29">
        <v>119529</v>
      </c>
      <c r="D19" s="40">
        <v>37298</v>
      </c>
      <c r="E19" s="33">
        <v>3.204702665022253</v>
      </c>
      <c r="F19" s="14"/>
      <c r="G19" s="14"/>
      <c r="H19" s="14"/>
      <c r="I19" s="14"/>
    </row>
    <row r="20" spans="2:9" ht="19.5" customHeight="1" thickBot="1">
      <c r="B20" s="35" t="s">
        <v>98</v>
      </c>
      <c r="C20" s="30">
        <v>123766</v>
      </c>
      <c r="D20" s="30">
        <v>40484</v>
      </c>
      <c r="E20" s="33">
        <v>3.0571583835589369</v>
      </c>
      <c r="F20" s="14"/>
      <c r="G20" s="14"/>
      <c r="H20" s="14"/>
      <c r="I20" s="14"/>
    </row>
    <row r="21" spans="2:9" ht="19.5" customHeight="1" thickBot="1">
      <c r="B21" s="36">
        <v>7</v>
      </c>
      <c r="C21" s="30">
        <v>122904</v>
      </c>
      <c r="D21" s="30">
        <v>42451</v>
      </c>
      <c r="E21" s="33">
        <v>2.8951968151515866</v>
      </c>
      <c r="F21" s="14"/>
      <c r="G21" s="14"/>
      <c r="H21" s="14"/>
      <c r="I21" s="14"/>
    </row>
    <row r="22" spans="2:9" ht="19.5" customHeight="1" thickBot="1">
      <c r="B22" s="36">
        <v>12</v>
      </c>
      <c r="C22" s="30">
        <v>118315</v>
      </c>
      <c r="D22" s="30">
        <v>43679</v>
      </c>
      <c r="E22" s="33">
        <v>2.7087387531765836</v>
      </c>
      <c r="F22" s="14"/>
      <c r="G22" s="14"/>
      <c r="H22" s="14"/>
      <c r="I22" s="14"/>
    </row>
    <row r="23" spans="2:9" ht="19.5" customHeight="1" thickBot="1">
      <c r="B23" s="36">
        <v>17</v>
      </c>
      <c r="C23" s="31">
        <v>123802</v>
      </c>
      <c r="D23" s="31">
        <v>47768</v>
      </c>
      <c r="E23" s="33">
        <v>2.5917350527549825</v>
      </c>
      <c r="F23" s="14"/>
      <c r="G23" s="14"/>
      <c r="H23" s="14"/>
      <c r="I23" s="14"/>
    </row>
    <row r="24" spans="2:9" ht="19.5" customHeight="1" thickBot="1">
      <c r="B24" s="36">
        <v>22</v>
      </c>
      <c r="C24" s="31">
        <v>124866</v>
      </c>
      <c r="D24" s="31">
        <v>50345</v>
      </c>
      <c r="E24" s="33">
        <v>2.4802065746350186</v>
      </c>
      <c r="F24" s="14"/>
      <c r="G24" s="14"/>
      <c r="H24" s="14"/>
      <c r="I24" s="14"/>
    </row>
    <row r="25" spans="2:9" ht="19.5" customHeight="1" thickBot="1">
      <c r="B25" s="34">
        <v>27</v>
      </c>
      <c r="C25" s="30">
        <v>122171</v>
      </c>
      <c r="D25" s="30">
        <v>50853</v>
      </c>
      <c r="E25" s="33">
        <v>2.4024344679763239</v>
      </c>
      <c r="F25" s="14"/>
      <c r="G25" s="14"/>
      <c r="H25" s="14"/>
      <c r="I25" s="14"/>
    </row>
    <row r="26" spans="2:9" ht="19.5" customHeight="1">
      <c r="B26" s="37" t="s">
        <v>96</v>
      </c>
      <c r="C26" s="14"/>
      <c r="D26" s="14"/>
      <c r="F26" s="14"/>
      <c r="G26" s="14"/>
      <c r="H26" s="14"/>
      <c r="I26" s="14"/>
    </row>
    <row r="27" spans="2:9" ht="19.5" customHeight="1">
      <c r="B27" s="14" t="s">
        <v>79</v>
      </c>
      <c r="C27" s="14"/>
      <c r="D27" s="14"/>
      <c r="E27" s="14"/>
      <c r="F27" s="14"/>
      <c r="G27" s="14"/>
      <c r="H27" s="14"/>
      <c r="I27" s="14"/>
    </row>
    <row r="28" spans="2:9" ht="19.5" customHeight="1">
      <c r="B28" s="14"/>
      <c r="C28" s="14"/>
      <c r="D28" s="14"/>
      <c r="E28" s="14"/>
      <c r="F28" s="14"/>
      <c r="G28" s="14"/>
      <c r="H28" s="14"/>
      <c r="I28" s="14"/>
    </row>
    <row r="29" spans="2:9" ht="19.5" customHeight="1">
      <c r="B29" s="28" t="s">
        <v>99</v>
      </c>
      <c r="C29" s="14"/>
      <c r="D29" s="14"/>
      <c r="E29" s="14"/>
      <c r="F29" s="14"/>
      <c r="G29" s="14"/>
      <c r="H29" s="14"/>
      <c r="I29" s="15"/>
    </row>
    <row r="30" spans="2:9" ht="19.5" customHeight="1">
      <c r="B30" s="14" t="s">
        <v>100</v>
      </c>
      <c r="C30" s="14"/>
      <c r="D30" s="14"/>
      <c r="E30" s="14"/>
      <c r="F30" s="14"/>
      <c r="G30" s="14"/>
      <c r="H30" s="14"/>
      <c r="I30" s="16"/>
    </row>
    <row r="31" spans="2:9" ht="9.9499999999999993" customHeight="1" thickBot="1">
      <c r="B31" s="14"/>
      <c r="C31" s="16"/>
      <c r="D31" s="38"/>
      <c r="E31" s="38"/>
      <c r="F31" s="38"/>
      <c r="G31" s="38"/>
      <c r="H31" s="38"/>
      <c r="I31" s="38"/>
    </row>
    <row r="32" spans="2:9" ht="19.5" customHeight="1">
      <c r="B32" s="801" t="s">
        <v>101</v>
      </c>
      <c r="C32" s="44" t="s">
        <v>80</v>
      </c>
      <c r="D32" s="44" t="s">
        <v>81</v>
      </c>
      <c r="E32" s="51" t="s">
        <v>82</v>
      </c>
      <c r="F32" s="44" t="s">
        <v>83</v>
      </c>
      <c r="G32" s="51" t="s">
        <v>84</v>
      </c>
      <c r="H32" s="44" t="s">
        <v>85</v>
      </c>
      <c r="I32" s="51" t="s">
        <v>86</v>
      </c>
    </row>
    <row r="33" spans="2:9" ht="19.5" customHeight="1">
      <c r="B33" s="802"/>
      <c r="C33" s="45">
        <v>1152</v>
      </c>
      <c r="D33" s="47">
        <v>359</v>
      </c>
      <c r="E33" s="52">
        <v>180</v>
      </c>
      <c r="F33" s="47">
        <v>152</v>
      </c>
      <c r="G33" s="52">
        <v>122</v>
      </c>
      <c r="H33" s="47">
        <v>49</v>
      </c>
      <c r="I33" s="52">
        <v>290</v>
      </c>
    </row>
    <row r="34" spans="2:9" ht="19.5" customHeight="1" thickBot="1">
      <c r="B34" s="802"/>
      <c r="C34" s="46"/>
      <c r="D34" s="49">
        <v>0.31163194444444442</v>
      </c>
      <c r="E34" s="53">
        <v>0.15625</v>
      </c>
      <c r="F34" s="49">
        <v>0.13194444444444445</v>
      </c>
      <c r="G34" s="53">
        <v>0.10590277777777778</v>
      </c>
      <c r="H34" s="49">
        <v>4.2534722222222224E-2</v>
      </c>
      <c r="I34" s="53">
        <v>0.2517361111111111</v>
      </c>
    </row>
    <row r="35" spans="2:9" ht="19.5" customHeight="1">
      <c r="B35" s="801" t="s">
        <v>102</v>
      </c>
      <c r="C35" s="44" t="s">
        <v>80</v>
      </c>
      <c r="D35" s="44" t="s">
        <v>81</v>
      </c>
      <c r="E35" s="51" t="s">
        <v>82</v>
      </c>
      <c r="F35" s="44" t="s">
        <v>87</v>
      </c>
      <c r="G35" s="51" t="s">
        <v>88</v>
      </c>
      <c r="H35" s="44" t="s">
        <v>89</v>
      </c>
      <c r="I35" s="51" t="s">
        <v>86</v>
      </c>
    </row>
    <row r="36" spans="2:9" ht="19.5" customHeight="1">
      <c r="B36" s="802"/>
      <c r="C36" s="47">
        <v>103705</v>
      </c>
      <c r="D36" s="47">
        <v>41454</v>
      </c>
      <c r="E36" s="52">
        <v>12956</v>
      </c>
      <c r="F36" s="42">
        <v>8681</v>
      </c>
      <c r="G36" s="52">
        <v>8362</v>
      </c>
      <c r="H36" s="42">
        <v>4096</v>
      </c>
      <c r="I36" s="52">
        <v>28156</v>
      </c>
    </row>
    <row r="37" spans="2:9" ht="19.5" customHeight="1" thickBot="1">
      <c r="B37" s="803"/>
      <c r="C37" s="48"/>
      <c r="D37" s="50">
        <v>0.39973000337495779</v>
      </c>
      <c r="E37" s="54">
        <v>0.12493129550166338</v>
      </c>
      <c r="F37" s="43">
        <v>8.3708596499686608E-2</v>
      </c>
      <c r="G37" s="43">
        <v>8.0632563521527409E-2</v>
      </c>
      <c r="H37" s="43">
        <v>3.9496649149028493E-2</v>
      </c>
      <c r="I37" s="43">
        <v>0.27150089195313631</v>
      </c>
    </row>
    <row r="38" spans="2:9" ht="19.5" customHeight="1">
      <c r="B38" s="1" t="s">
        <v>103</v>
      </c>
      <c r="E38" s="55"/>
      <c r="I38" s="14"/>
    </row>
    <row r="39" spans="2:9" ht="19.5" customHeight="1">
      <c r="B39" s="14" t="s">
        <v>104</v>
      </c>
      <c r="C39" s="14"/>
      <c r="D39" s="14"/>
      <c r="E39" s="14"/>
      <c r="F39" s="14"/>
      <c r="G39" s="14"/>
      <c r="H39" s="14"/>
      <c r="I39" s="14"/>
    </row>
  </sheetData>
  <mergeCells count="7">
    <mergeCell ref="H7:H8"/>
    <mergeCell ref="A1:K1"/>
    <mergeCell ref="B35:B37"/>
    <mergeCell ref="B32:B34"/>
    <mergeCell ref="C7:C8"/>
    <mergeCell ref="D7:F7"/>
    <mergeCell ref="G7:G8"/>
  </mergeCells>
  <phoneticPr fontId="4"/>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showGridLines="0" view="pageBreakPreview" zoomScale="115" zoomScaleNormal="100" zoomScaleSheetLayoutView="115" workbookViewId="0">
      <selection activeCell="A3" sqref="A3"/>
    </sheetView>
  </sheetViews>
  <sheetFormatPr defaultRowHeight="18.75"/>
  <cols>
    <col min="1" max="1" width="3.75" style="61" customWidth="1"/>
    <col min="2" max="11" width="11.125" style="61" customWidth="1"/>
    <col min="12" max="12" width="3.625" style="61" customWidth="1"/>
    <col min="13" max="16384" width="9" style="61"/>
  </cols>
  <sheetData>
    <row r="1" spans="1:19" s="293" customFormat="1" ht="36.950000000000003" customHeight="1">
      <c r="A1" s="944" t="s">
        <v>957</v>
      </c>
      <c r="B1" s="944"/>
      <c r="C1" s="944"/>
      <c r="D1" s="944"/>
      <c r="E1" s="944"/>
      <c r="F1" s="944"/>
      <c r="G1" s="944"/>
      <c r="H1" s="944"/>
      <c r="I1" s="944"/>
      <c r="J1" s="944"/>
      <c r="K1" s="944"/>
      <c r="L1" s="561"/>
      <c r="M1" s="234"/>
      <c r="N1" s="234"/>
      <c r="O1" s="234"/>
      <c r="P1" s="234"/>
      <c r="Q1" s="234"/>
      <c r="R1" s="234"/>
      <c r="S1" s="234"/>
    </row>
    <row r="2" spans="1:19" s="62" customFormat="1" ht="3" customHeight="1">
      <c r="G2" s="368"/>
    </row>
    <row r="3" spans="1:19" s="330" customFormat="1" ht="18" customHeight="1" thickBot="1">
      <c r="B3" s="331" t="s">
        <v>958</v>
      </c>
    </row>
    <row r="4" spans="1:19" s="330" customFormat="1">
      <c r="B4" s="575"/>
      <c r="C4" s="576" t="s">
        <v>956</v>
      </c>
      <c r="D4" s="575" t="s">
        <v>955</v>
      </c>
      <c r="E4" s="581"/>
      <c r="F4" s="582" t="s">
        <v>954</v>
      </c>
      <c r="G4" s="582"/>
      <c r="H4" s="575" t="s">
        <v>953</v>
      </c>
      <c r="I4" s="575" t="s">
        <v>952</v>
      </c>
      <c r="J4" s="575" t="s">
        <v>406</v>
      </c>
      <c r="K4" s="575"/>
    </row>
    <row r="5" spans="1:19" s="330" customFormat="1">
      <c r="B5" s="24" t="s">
        <v>961</v>
      </c>
      <c r="C5" s="577" t="s">
        <v>951</v>
      </c>
      <c r="D5" s="577" t="s">
        <v>950</v>
      </c>
      <c r="E5" s="24" t="s">
        <v>949</v>
      </c>
      <c r="F5" s="24" t="s">
        <v>948</v>
      </c>
      <c r="G5" s="24" t="s">
        <v>947</v>
      </c>
      <c r="H5" s="24" t="s">
        <v>946</v>
      </c>
      <c r="I5" s="577" t="s">
        <v>945</v>
      </c>
      <c r="J5" s="577" t="s">
        <v>944</v>
      </c>
      <c r="K5" s="24" t="s">
        <v>962</v>
      </c>
    </row>
    <row r="6" spans="1:19" s="330" customFormat="1" ht="19.5" thickBot="1">
      <c r="B6" s="24"/>
      <c r="C6" s="579"/>
      <c r="D6" s="579"/>
      <c r="E6" s="580" t="s">
        <v>943</v>
      </c>
      <c r="F6" s="580" t="s">
        <v>942</v>
      </c>
      <c r="G6" s="578"/>
      <c r="H6" s="579"/>
      <c r="I6" s="579"/>
      <c r="J6" s="579"/>
      <c r="K6" s="578"/>
    </row>
    <row r="7" spans="1:19" s="330" customFormat="1" ht="20.25" thickTop="1" thickBot="1">
      <c r="B7" s="734" t="s">
        <v>941</v>
      </c>
      <c r="C7" s="347">
        <v>0</v>
      </c>
      <c r="D7" s="347">
        <v>33</v>
      </c>
      <c r="E7" s="347">
        <v>67</v>
      </c>
      <c r="F7" s="347">
        <v>314</v>
      </c>
      <c r="G7" s="347">
        <f>SUM(E7:F7)</f>
        <v>381</v>
      </c>
      <c r="H7" s="347">
        <v>46</v>
      </c>
      <c r="I7" s="347">
        <v>6</v>
      </c>
      <c r="J7" s="347">
        <v>48</v>
      </c>
      <c r="K7" s="347">
        <f>C7+D7+G7+H7+I7+J7</f>
        <v>514</v>
      </c>
    </row>
    <row r="8" spans="1:19" s="330" customFormat="1" ht="20.25" thickTop="1" thickBot="1">
      <c r="B8" s="734" t="s">
        <v>940</v>
      </c>
      <c r="C8" s="347">
        <v>2</v>
      </c>
      <c r="D8" s="347">
        <v>22</v>
      </c>
      <c r="E8" s="347">
        <v>65</v>
      </c>
      <c r="F8" s="347">
        <v>330</v>
      </c>
      <c r="G8" s="347">
        <f>SUM(E8:F8)</f>
        <v>395</v>
      </c>
      <c r="H8" s="347">
        <v>39</v>
      </c>
      <c r="I8" s="347">
        <v>8</v>
      </c>
      <c r="J8" s="347">
        <v>43</v>
      </c>
      <c r="K8" s="347">
        <f>C8+D8+G8+H8+I8+J8</f>
        <v>509</v>
      </c>
    </row>
    <row r="9" spans="1:19" s="330" customFormat="1" ht="21" customHeight="1" thickTop="1" thickBot="1">
      <c r="B9" s="734" t="s">
        <v>939</v>
      </c>
      <c r="C9" s="347">
        <v>0</v>
      </c>
      <c r="D9" s="347">
        <v>28</v>
      </c>
      <c r="E9" s="347">
        <v>42</v>
      </c>
      <c r="F9" s="347">
        <v>229</v>
      </c>
      <c r="G9" s="347">
        <f>SUM(E9:F9)</f>
        <v>271</v>
      </c>
      <c r="H9" s="347">
        <v>67</v>
      </c>
      <c r="I9" s="347">
        <v>2</v>
      </c>
      <c r="J9" s="347">
        <v>24</v>
      </c>
      <c r="K9" s="347">
        <f>C9+D9+G9+H9+I9+J9</f>
        <v>392</v>
      </c>
    </row>
    <row r="10" spans="1:19" s="330" customFormat="1" ht="21" customHeight="1" thickTop="1" thickBot="1">
      <c r="B10" s="734" t="s">
        <v>938</v>
      </c>
      <c r="C10" s="347">
        <v>1</v>
      </c>
      <c r="D10" s="347">
        <v>22</v>
      </c>
      <c r="E10" s="347">
        <v>54</v>
      </c>
      <c r="F10" s="347">
        <v>216</v>
      </c>
      <c r="G10" s="347">
        <f>SUM(E10:F10)</f>
        <v>270</v>
      </c>
      <c r="H10" s="347">
        <v>45</v>
      </c>
      <c r="I10" s="347">
        <v>1</v>
      </c>
      <c r="J10" s="347">
        <v>63</v>
      </c>
      <c r="K10" s="347">
        <f>C10+D10+G10+H10+I10+J10</f>
        <v>402</v>
      </c>
    </row>
    <row r="11" spans="1:19" s="330" customFormat="1" ht="18" customHeight="1" thickTop="1">
      <c r="B11" s="330" t="s">
        <v>881</v>
      </c>
    </row>
    <row r="12" spans="1:19" s="330" customFormat="1" ht="18" customHeight="1"/>
    <row r="13" spans="1:19" s="330" customFormat="1" ht="18" customHeight="1" thickBot="1">
      <c r="B13" s="331" t="s">
        <v>959</v>
      </c>
    </row>
    <row r="14" spans="1:19" s="330" customFormat="1" ht="18" customHeight="1">
      <c r="B14" s="583" t="s">
        <v>937</v>
      </c>
      <c r="C14" s="583" t="s">
        <v>885</v>
      </c>
      <c r="D14" s="583" t="s">
        <v>743</v>
      </c>
      <c r="E14" s="583" t="s">
        <v>634</v>
      </c>
      <c r="F14" s="583" t="s">
        <v>545</v>
      </c>
      <c r="G14" s="583" t="s">
        <v>633</v>
      </c>
      <c r="H14" s="583" t="s">
        <v>632</v>
      </c>
      <c r="I14" s="583" t="s">
        <v>631</v>
      </c>
    </row>
    <row r="15" spans="1:19" s="330" customFormat="1">
      <c r="B15" s="584">
        <v>703</v>
      </c>
      <c r="C15" s="584">
        <v>575</v>
      </c>
      <c r="D15" s="584">
        <v>608</v>
      </c>
      <c r="E15" s="584">
        <v>531</v>
      </c>
      <c r="F15" s="584">
        <v>514</v>
      </c>
      <c r="G15" s="584">
        <v>509</v>
      </c>
      <c r="H15" s="775">
        <v>392</v>
      </c>
      <c r="I15" s="666">
        <v>402</v>
      </c>
    </row>
    <row r="16" spans="1:19" s="330" customFormat="1">
      <c r="B16" s="330" t="s">
        <v>855</v>
      </c>
    </row>
    <row r="17" spans="1:19" s="330" customFormat="1"/>
    <row r="18" spans="1:19" s="330" customFormat="1" ht="19.5" thickBot="1">
      <c r="A18" s="572"/>
      <c r="B18" s="331" t="s">
        <v>960</v>
      </c>
    </row>
    <row r="19" spans="1:19" s="330" customFormat="1" ht="19.5" thickBot="1">
      <c r="B19" s="463"/>
      <c r="C19" s="586" t="s">
        <v>582</v>
      </c>
      <c r="D19" s="583" t="s">
        <v>885</v>
      </c>
      <c r="E19" s="586" t="s">
        <v>580</v>
      </c>
      <c r="F19" s="586" t="s">
        <v>936</v>
      </c>
      <c r="G19" s="586" t="s">
        <v>578</v>
      </c>
      <c r="H19" s="583" t="s">
        <v>633</v>
      </c>
      <c r="I19" s="583" t="s">
        <v>632</v>
      </c>
      <c r="J19" s="583" t="s">
        <v>631</v>
      </c>
      <c r="L19" s="351"/>
      <c r="M19" s="351"/>
      <c r="N19" s="351"/>
      <c r="O19" s="351"/>
      <c r="P19" s="351"/>
      <c r="Q19" s="351"/>
      <c r="R19" s="351"/>
      <c r="S19" s="351"/>
    </row>
    <row r="20" spans="1:19" s="330" customFormat="1" ht="20.25" thickTop="1" thickBot="1">
      <c r="B20" s="585" t="s">
        <v>935</v>
      </c>
      <c r="C20" s="584">
        <v>17</v>
      </c>
      <c r="D20" s="584">
        <v>8</v>
      </c>
      <c r="E20" s="584">
        <v>24</v>
      </c>
      <c r="F20" s="584">
        <v>27</v>
      </c>
      <c r="G20" s="584">
        <v>27</v>
      </c>
      <c r="H20" s="584">
        <v>28</v>
      </c>
      <c r="I20" s="497">
        <v>55</v>
      </c>
      <c r="J20" s="497">
        <v>34</v>
      </c>
    </row>
    <row r="21" spans="1:19" s="330" customFormat="1" ht="20.25" thickTop="1" thickBot="1">
      <c r="B21" s="585" t="s">
        <v>963</v>
      </c>
      <c r="C21" s="584">
        <v>3600</v>
      </c>
      <c r="D21" s="584">
        <v>1990</v>
      </c>
      <c r="E21" s="584">
        <v>8200</v>
      </c>
      <c r="F21" s="584">
        <v>10083</v>
      </c>
      <c r="G21" s="584">
        <v>6815</v>
      </c>
      <c r="H21" s="584">
        <v>9525</v>
      </c>
      <c r="I21" s="491">
        <v>18937</v>
      </c>
      <c r="J21" s="491">
        <v>8634</v>
      </c>
      <c r="K21" s="511" t="s">
        <v>964</v>
      </c>
    </row>
    <row r="22" spans="1:19" s="330" customFormat="1" ht="19.5" thickTop="1">
      <c r="B22" s="330" t="s">
        <v>855</v>
      </c>
      <c r="C22" s="22"/>
      <c r="D22" s="22"/>
      <c r="E22" s="463"/>
      <c r="F22" s="463"/>
      <c r="G22" s="463"/>
      <c r="H22" s="463"/>
    </row>
    <row r="23" spans="1:19" s="330" customFormat="1"/>
    <row r="24" spans="1:19" s="330" customFormat="1"/>
    <row r="25" spans="1:19" s="330" customFormat="1"/>
    <row r="26" spans="1:19" s="330" customFormat="1"/>
    <row r="27" spans="1:19" s="330" customFormat="1"/>
    <row r="28" spans="1:19" s="330" customFormat="1"/>
    <row r="29" spans="1:19" s="330" customFormat="1"/>
    <row r="30" spans="1:19" s="330" customFormat="1"/>
    <row r="31" spans="1:19" s="330" customFormat="1"/>
    <row r="32" spans="1:19" s="330" customFormat="1"/>
    <row r="33" spans="1:6" s="330" customFormat="1"/>
    <row r="34" spans="1:6" s="330" customFormat="1">
      <c r="B34" s="573"/>
    </row>
    <row r="35" spans="1:6" s="330" customFormat="1">
      <c r="B35" s="491"/>
    </row>
    <row r="36" spans="1:6" s="330" customFormat="1">
      <c r="B36" s="491"/>
    </row>
    <row r="37" spans="1:6" s="330" customFormat="1"/>
    <row r="38" spans="1:6" s="330" customFormat="1">
      <c r="A38" s="331"/>
    </row>
    <row r="39" spans="1:6" s="330" customFormat="1"/>
    <row r="40" spans="1:6" s="330" customFormat="1"/>
    <row r="41" spans="1:6" s="330" customFormat="1">
      <c r="B41" s="574"/>
      <c r="C41" s="463"/>
      <c r="D41" s="463"/>
      <c r="E41" s="463"/>
      <c r="F41" s="463"/>
    </row>
    <row r="42" spans="1:6" s="330" customFormat="1"/>
    <row r="43" spans="1:6" s="330" customFormat="1"/>
    <row r="44" spans="1:6" s="330" customFormat="1"/>
    <row r="45" spans="1:6" s="330" customFormat="1"/>
    <row r="46" spans="1:6" s="330" customFormat="1"/>
    <row r="47" spans="1:6" s="330" customFormat="1"/>
    <row r="48" spans="1:6" s="330" customFormat="1"/>
  </sheetData>
  <mergeCells count="1">
    <mergeCell ref="A1:K1"/>
  </mergeCells>
  <phoneticPr fontId="4"/>
  <pageMargins left="0.59055118110236227" right="0.31496062992125984" top="0.74803149606299213" bottom="0.98425196850393704" header="0.51181102362204722" footer="0.51181102362204722"/>
  <pageSetup paperSize="9" scale="80"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view="pageBreakPreview" zoomScaleNormal="55" zoomScaleSheetLayoutView="100" workbookViewId="0">
      <selection activeCell="A3" sqref="A3"/>
    </sheetView>
  </sheetViews>
  <sheetFormatPr defaultRowHeight="18.75"/>
  <cols>
    <col min="1" max="1" width="3.75" style="61" customWidth="1"/>
    <col min="2" max="11" width="12.625" style="527" customWidth="1"/>
    <col min="12" max="12" width="3.625" style="527" customWidth="1"/>
    <col min="13" max="13" width="16.375" style="527" customWidth="1"/>
    <col min="14" max="14" width="13.25" style="527" bestFit="1" customWidth="1"/>
    <col min="15" max="15" width="12" style="527" customWidth="1"/>
    <col min="16" max="16" width="13.25" style="527" customWidth="1"/>
    <col min="17" max="17" width="16.75" style="527" customWidth="1"/>
    <col min="18" max="18" width="16.5" style="527" customWidth="1"/>
    <col min="19" max="19" width="11.625" style="527" customWidth="1"/>
    <col min="20" max="16384" width="9" style="527"/>
  </cols>
  <sheetData>
    <row r="1" spans="1:19" s="293" customFormat="1" ht="36.950000000000003" customHeight="1">
      <c r="A1" s="956" t="s">
        <v>996</v>
      </c>
      <c r="B1" s="956"/>
      <c r="C1" s="956"/>
      <c r="D1" s="956"/>
      <c r="E1" s="956"/>
      <c r="F1" s="956"/>
      <c r="G1" s="956"/>
      <c r="H1" s="956"/>
      <c r="I1" s="956"/>
      <c r="J1" s="956"/>
      <c r="K1" s="956"/>
      <c r="L1" s="956"/>
      <c r="M1" s="234"/>
      <c r="N1" s="234"/>
      <c r="O1" s="234"/>
      <c r="P1" s="234"/>
      <c r="Q1" s="234"/>
      <c r="R1" s="234"/>
      <c r="S1" s="234"/>
    </row>
    <row r="2" spans="1:19" s="62" customFormat="1" ht="3" customHeight="1">
      <c r="H2" s="368"/>
    </row>
    <row r="3" spans="1:19" s="588" customFormat="1">
      <c r="A3" s="351"/>
      <c r="B3" s="597" t="s">
        <v>997</v>
      </c>
    </row>
    <row r="4" spans="1:19" s="588" customFormat="1">
      <c r="A4" s="351"/>
      <c r="B4" s="588" t="s">
        <v>998</v>
      </c>
    </row>
    <row r="5" spans="1:19" s="588" customFormat="1" ht="19.5" thickBot="1">
      <c r="A5" s="351"/>
    </row>
    <row r="6" spans="1:19" s="588" customFormat="1" ht="19.5" thickBot="1">
      <c r="A6" s="351"/>
      <c r="B6" s="22"/>
      <c r="C6" s="603" t="s">
        <v>994</v>
      </c>
      <c r="D6" s="603" t="s">
        <v>993</v>
      </c>
      <c r="E6" s="603" t="s">
        <v>992</v>
      </c>
      <c r="F6" s="603" t="s">
        <v>991</v>
      </c>
      <c r="G6" s="603" t="s">
        <v>990</v>
      </c>
      <c r="H6" s="603" t="s">
        <v>989</v>
      </c>
      <c r="I6" s="603" t="s">
        <v>647</v>
      </c>
    </row>
    <row r="7" spans="1:19" s="588" customFormat="1" ht="20.25" thickTop="1" thickBot="1">
      <c r="A7" s="351"/>
      <c r="B7" s="957" t="s">
        <v>74</v>
      </c>
      <c r="C7" s="598">
        <v>7624141</v>
      </c>
      <c r="D7" s="599">
        <v>103288</v>
      </c>
      <c r="E7" s="599">
        <v>734561</v>
      </c>
      <c r="F7" s="599">
        <v>1333782</v>
      </c>
      <c r="G7" s="599">
        <v>1072383</v>
      </c>
      <c r="H7" s="599">
        <v>220004</v>
      </c>
      <c r="I7" s="600">
        <v>11088159</v>
      </c>
      <c r="J7" s="588" t="s">
        <v>999</v>
      </c>
      <c r="K7" s="530"/>
    </row>
    <row r="8" spans="1:19" s="588" customFormat="1" ht="20.25" thickTop="1" thickBot="1">
      <c r="A8" s="351"/>
      <c r="B8" s="957"/>
      <c r="C8" s="601">
        <v>0.68759304407521571</v>
      </c>
      <c r="D8" s="601">
        <v>9.3151622374823446E-3</v>
      </c>
      <c r="E8" s="601">
        <v>6.6247336460452999E-2</v>
      </c>
      <c r="F8" s="601">
        <v>0.12028885949416851</v>
      </c>
      <c r="G8" s="601">
        <v>9.6714251662516751E-2</v>
      </c>
      <c r="H8" s="601">
        <v>1.9841346070163676E-2</v>
      </c>
      <c r="I8" s="600"/>
    </row>
    <row r="9" spans="1:19" s="588" customFormat="1" ht="20.25" thickTop="1" thickBot="1">
      <c r="A9" s="351"/>
      <c r="B9" s="957" t="s">
        <v>73</v>
      </c>
      <c r="C9" s="602">
        <v>203071094</v>
      </c>
      <c r="D9" s="602">
        <v>2102062</v>
      </c>
      <c r="E9" s="602">
        <v>27225524</v>
      </c>
      <c r="F9" s="602">
        <v>18649833</v>
      </c>
      <c r="G9" s="602">
        <v>18395824</v>
      </c>
      <c r="H9" s="602">
        <v>4138830</v>
      </c>
      <c r="I9" s="600">
        <v>273583167</v>
      </c>
      <c r="J9" s="588" t="s">
        <v>1000</v>
      </c>
    </row>
    <row r="10" spans="1:19" s="588" customFormat="1" ht="20.25" thickTop="1" thickBot="1">
      <c r="A10" s="351"/>
      <c r="B10" s="957"/>
      <c r="C10" s="601">
        <v>0.7422645779957654</v>
      </c>
      <c r="D10" s="601">
        <v>7.6834478635887712E-3</v>
      </c>
      <c r="E10" s="601">
        <v>9.9514616701545822E-2</v>
      </c>
      <c r="F10" s="601">
        <v>6.8168788323150015E-2</v>
      </c>
      <c r="G10" s="601">
        <v>6.7240335733082579E-2</v>
      </c>
      <c r="H10" s="601">
        <v>1.5128233382867447E-2</v>
      </c>
      <c r="I10" s="600"/>
    </row>
    <row r="11" spans="1:19" s="588" customFormat="1" ht="19.5" thickTop="1">
      <c r="A11" s="351"/>
      <c r="B11" s="590" t="s">
        <v>1001</v>
      </c>
    </row>
    <row r="12" spans="1:19" s="588" customFormat="1">
      <c r="A12" s="351"/>
      <c r="B12" s="590" t="s">
        <v>995</v>
      </c>
    </row>
    <row r="13" spans="1:19" s="588" customFormat="1">
      <c r="A13" s="351"/>
      <c r="M13" s="591"/>
      <c r="N13" s="591"/>
      <c r="O13" s="591"/>
      <c r="P13" s="530"/>
      <c r="Q13" s="591"/>
      <c r="R13" s="592"/>
      <c r="S13" s="593"/>
    </row>
    <row r="14" spans="1:19" s="588" customFormat="1">
      <c r="A14" s="351"/>
      <c r="B14" s="594" t="s">
        <v>1002</v>
      </c>
      <c r="M14" s="591"/>
      <c r="N14" s="591"/>
      <c r="O14" s="592"/>
      <c r="P14" s="530"/>
      <c r="Q14" s="591"/>
      <c r="R14" s="592"/>
    </row>
    <row r="15" spans="1:19" s="588" customFormat="1" ht="19.5" thickBot="1">
      <c r="A15" s="351"/>
      <c r="B15" s="590" t="s">
        <v>988</v>
      </c>
      <c r="M15" s="591"/>
      <c r="N15" s="591"/>
      <c r="O15" s="592"/>
      <c r="P15" s="530"/>
      <c r="Q15" s="591"/>
      <c r="R15" s="592"/>
    </row>
    <row r="16" spans="1:19" s="588" customFormat="1" ht="19.5" thickBot="1">
      <c r="A16" s="351"/>
      <c r="B16" s="949"/>
      <c r="C16" s="950" t="s">
        <v>987</v>
      </c>
      <c r="D16" s="951"/>
      <c r="E16" s="951"/>
      <c r="F16" s="951"/>
      <c r="G16" s="951"/>
      <c r="H16" s="951" t="s">
        <v>986</v>
      </c>
      <c r="I16" s="951"/>
      <c r="J16" s="951"/>
      <c r="K16" s="951"/>
      <c r="M16" s="591"/>
      <c r="N16" s="591"/>
      <c r="O16" s="592"/>
      <c r="P16" s="530"/>
      <c r="Q16" s="591"/>
      <c r="R16" s="592"/>
    </row>
    <row r="17" spans="1:18" s="588" customFormat="1" ht="19.5" thickTop="1">
      <c r="A17" s="351"/>
      <c r="B17" s="949"/>
      <c r="C17" s="952" t="s">
        <v>106</v>
      </c>
      <c r="D17" s="953" t="s">
        <v>985</v>
      </c>
      <c r="E17" s="948" t="s">
        <v>984</v>
      </c>
      <c r="F17" s="948" t="s">
        <v>983</v>
      </c>
      <c r="G17" s="953" t="s">
        <v>982</v>
      </c>
      <c r="H17" s="948" t="s">
        <v>981</v>
      </c>
      <c r="I17" s="948" t="s">
        <v>1004</v>
      </c>
      <c r="J17" s="948" t="s">
        <v>980</v>
      </c>
      <c r="K17" s="948" t="s">
        <v>406</v>
      </c>
      <c r="M17" s="591"/>
      <c r="N17" s="591"/>
      <c r="O17" s="592"/>
      <c r="P17" s="530"/>
      <c r="Q17" s="591"/>
      <c r="R17" s="592"/>
    </row>
    <row r="18" spans="1:18" s="588" customFormat="1" ht="19.5" thickBot="1">
      <c r="A18" s="351"/>
      <c r="B18" s="949"/>
      <c r="C18" s="948"/>
      <c r="D18" s="954"/>
      <c r="E18" s="954"/>
      <c r="F18" s="954"/>
      <c r="G18" s="953"/>
      <c r="H18" s="954"/>
      <c r="I18" s="954"/>
      <c r="J18" s="954"/>
      <c r="K18" s="954"/>
      <c r="M18" s="591"/>
      <c r="N18" s="591"/>
      <c r="O18" s="592"/>
      <c r="P18" s="530"/>
      <c r="Q18" s="591"/>
      <c r="R18" s="592"/>
    </row>
    <row r="19" spans="1:18" s="588" customFormat="1" ht="20.25" thickTop="1" thickBot="1">
      <c r="A19" s="351"/>
      <c r="B19" s="735" t="s">
        <v>73</v>
      </c>
      <c r="C19" s="589">
        <v>1649000</v>
      </c>
      <c r="D19" s="604">
        <v>600600</v>
      </c>
      <c r="E19" s="604">
        <v>35400</v>
      </c>
      <c r="F19" s="604">
        <v>1010000</v>
      </c>
      <c r="G19" s="605">
        <v>3000</v>
      </c>
      <c r="H19" s="587">
        <v>0.36422073984232867</v>
      </c>
      <c r="I19" s="587">
        <v>2.146755609460279E-2</v>
      </c>
      <c r="J19" s="587">
        <v>0.61249241964827172</v>
      </c>
      <c r="K19" s="587">
        <v>1.8192844147968466E-3</v>
      </c>
      <c r="M19" s="591"/>
      <c r="N19" s="591"/>
      <c r="O19" s="592"/>
      <c r="P19" s="530"/>
      <c r="Q19" s="591"/>
      <c r="R19" s="592"/>
    </row>
    <row r="20" spans="1:18" s="588" customFormat="1" ht="20.25" thickTop="1" thickBot="1">
      <c r="A20" s="351"/>
      <c r="B20" s="736" t="s">
        <v>74</v>
      </c>
      <c r="C20" s="608">
        <v>49060</v>
      </c>
      <c r="D20" s="608">
        <v>22770</v>
      </c>
      <c r="E20" s="608">
        <v>880</v>
      </c>
      <c r="F20" s="608">
        <v>25350</v>
      </c>
      <c r="G20" s="608">
        <v>60</v>
      </c>
      <c r="H20" s="609">
        <v>0.4641255605381166</v>
      </c>
      <c r="I20" s="609">
        <v>1.7937219730941704E-2</v>
      </c>
      <c r="J20" s="609">
        <v>0.51671422747655926</v>
      </c>
      <c r="K20" s="609">
        <v>1.2229922543823889E-3</v>
      </c>
      <c r="L20" s="590"/>
      <c r="M20" s="591"/>
      <c r="N20" s="591"/>
      <c r="O20" s="592"/>
      <c r="P20" s="530"/>
      <c r="Q20" s="530"/>
      <c r="R20" s="530"/>
    </row>
    <row r="21" spans="1:18" s="588" customFormat="1" ht="19.5" thickTop="1">
      <c r="A21" s="351"/>
      <c r="B21" s="588" t="s">
        <v>979</v>
      </c>
      <c r="C21" s="543"/>
      <c r="D21" s="606"/>
      <c r="E21" s="606"/>
      <c r="F21" s="606"/>
      <c r="G21" s="607"/>
      <c r="H21" s="590"/>
      <c r="I21" s="590"/>
      <c r="J21" s="590"/>
      <c r="K21" s="590"/>
      <c r="L21" s="590"/>
      <c r="M21" s="591"/>
      <c r="N21" s="591"/>
      <c r="O21" s="592"/>
      <c r="P21" s="530"/>
      <c r="Q21" s="530"/>
      <c r="R21" s="530"/>
    </row>
    <row r="22" spans="1:18" s="588" customFormat="1">
      <c r="A22" s="351"/>
      <c r="B22" s="588" t="s">
        <v>978</v>
      </c>
      <c r="C22" s="530"/>
      <c r="D22" s="595"/>
      <c r="E22" s="595"/>
      <c r="F22" s="595"/>
      <c r="G22" s="596"/>
      <c r="M22" s="591"/>
      <c r="N22" s="591"/>
      <c r="O22" s="592"/>
      <c r="P22" s="530"/>
      <c r="Q22" s="530"/>
      <c r="R22" s="530"/>
    </row>
    <row r="23" spans="1:18" s="588" customFormat="1">
      <c r="A23" s="351"/>
      <c r="B23" s="588" t="s">
        <v>977</v>
      </c>
      <c r="C23" s="530"/>
      <c r="D23" s="595"/>
      <c r="E23" s="595"/>
      <c r="F23" s="595"/>
      <c r="G23" s="596"/>
      <c r="M23" s="530"/>
      <c r="N23" s="530"/>
      <c r="O23" s="530"/>
      <c r="P23" s="530"/>
      <c r="Q23" s="530"/>
      <c r="R23" s="530"/>
    </row>
    <row r="24" spans="1:18" s="588" customFormat="1">
      <c r="A24" s="351"/>
      <c r="B24" s="590" t="s">
        <v>1003</v>
      </c>
      <c r="C24" s="530"/>
      <c r="D24" s="595"/>
      <c r="E24" s="595"/>
      <c r="F24" s="595"/>
      <c r="G24" s="596"/>
    </row>
    <row r="25" spans="1:18" s="588" customFormat="1">
      <c r="A25" s="351"/>
    </row>
    <row r="26" spans="1:18" s="588" customFormat="1" ht="19.5" thickBot="1">
      <c r="A26" s="516"/>
      <c r="B26" s="597" t="s">
        <v>1005</v>
      </c>
    </row>
    <row r="27" spans="1:18" s="588" customFormat="1">
      <c r="A27" s="351"/>
      <c r="B27" s="610" t="s">
        <v>976</v>
      </c>
      <c r="C27" s="610" t="s">
        <v>975</v>
      </c>
      <c r="D27" s="610" t="s">
        <v>974</v>
      </c>
      <c r="E27" s="610" t="s">
        <v>973</v>
      </c>
      <c r="F27" s="610" t="s">
        <v>972</v>
      </c>
      <c r="G27" s="610" t="s">
        <v>971</v>
      </c>
      <c r="H27" s="610" t="s">
        <v>970</v>
      </c>
    </row>
    <row r="28" spans="1:18" s="588" customFormat="1" ht="18" customHeight="1">
      <c r="A28" s="351"/>
      <c r="B28" s="779">
        <v>7.8600734182681931E-2</v>
      </c>
      <c r="C28" s="779">
        <v>0.21312891384150293</v>
      </c>
      <c r="D28" s="779">
        <v>0.18462535089613474</v>
      </c>
      <c r="E28" s="779">
        <v>0.15698553228244438</v>
      </c>
      <c r="F28" s="779">
        <v>0.24681494277693802</v>
      </c>
      <c r="G28" s="779">
        <v>8.4862880587346146E-2</v>
      </c>
      <c r="H28" s="779">
        <v>3.4981645432951847E-2</v>
      </c>
    </row>
    <row r="29" spans="1:18" s="588" customFormat="1">
      <c r="A29" s="351"/>
      <c r="B29" s="590" t="s">
        <v>1003</v>
      </c>
    </row>
    <row r="30" spans="1:18" s="588" customFormat="1">
      <c r="A30" s="351"/>
    </row>
    <row r="31" spans="1:18" s="588" customFormat="1" ht="17.25" customHeight="1" thickBot="1">
      <c r="A31" s="351"/>
      <c r="B31" s="617" t="s">
        <v>1119</v>
      </c>
      <c r="D31" s="590"/>
    </row>
    <row r="32" spans="1:18" s="588" customFormat="1" ht="18.75" customHeight="1">
      <c r="A32" s="351"/>
      <c r="B32" s="618"/>
      <c r="C32" s="947" t="s">
        <v>80</v>
      </c>
      <c r="D32" s="947" t="s">
        <v>969</v>
      </c>
      <c r="E32" s="947"/>
      <c r="F32" s="947" t="s">
        <v>968</v>
      </c>
      <c r="G32" s="947"/>
    </row>
    <row r="33" spans="1:7" s="588" customFormat="1" ht="18.75" customHeight="1">
      <c r="A33" s="351"/>
      <c r="B33" s="618"/>
      <c r="C33" s="948"/>
      <c r="D33" s="948" t="s">
        <v>965</v>
      </c>
      <c r="E33" s="955" t="s">
        <v>967</v>
      </c>
      <c r="F33" s="948" t="s">
        <v>965</v>
      </c>
      <c r="G33" s="955" t="s">
        <v>966</v>
      </c>
    </row>
    <row r="34" spans="1:7" s="588" customFormat="1" ht="19.5" thickBot="1">
      <c r="A34" s="351"/>
      <c r="B34" s="618"/>
      <c r="C34" s="948"/>
      <c r="D34" s="948"/>
      <c r="E34" s="955"/>
      <c r="F34" s="948"/>
      <c r="G34" s="955"/>
    </row>
    <row r="35" spans="1:7" s="588" customFormat="1" ht="19.5" thickTop="1">
      <c r="A35" s="351"/>
      <c r="B35" s="945" t="s">
        <v>567</v>
      </c>
      <c r="C35" s="777">
        <f>SUM(D35:G35)</f>
        <v>4750</v>
      </c>
      <c r="D35" s="777">
        <v>300</v>
      </c>
      <c r="E35" s="777">
        <v>400</v>
      </c>
      <c r="F35" s="777">
        <v>800</v>
      </c>
      <c r="G35" s="777">
        <v>3250</v>
      </c>
    </row>
    <row r="36" spans="1:7" s="588" customFormat="1" ht="19.5" thickBot="1">
      <c r="A36" s="351"/>
      <c r="B36" s="946"/>
      <c r="C36" s="778"/>
      <c r="D36" s="778">
        <v>6.3157894736842107E-2</v>
      </c>
      <c r="E36" s="778">
        <v>8.4210526315789472E-2</v>
      </c>
      <c r="F36" s="778">
        <v>0.16842105263157894</v>
      </c>
      <c r="G36" s="778">
        <v>0.68421052631578949</v>
      </c>
    </row>
    <row r="37" spans="1:7" s="588" customFormat="1" ht="19.5" thickTop="1">
      <c r="A37" s="351"/>
      <c r="B37" s="945" t="s">
        <v>522</v>
      </c>
      <c r="C37" s="777">
        <f>SUM(D37:G37)</f>
        <v>178300</v>
      </c>
      <c r="D37" s="777">
        <v>8300</v>
      </c>
      <c r="E37" s="777">
        <v>19600</v>
      </c>
      <c r="F37" s="777">
        <v>19500</v>
      </c>
      <c r="G37" s="777">
        <v>130900</v>
      </c>
    </row>
    <row r="38" spans="1:7" s="588" customFormat="1" ht="19.5" thickBot="1">
      <c r="A38" s="351"/>
      <c r="B38" s="946"/>
      <c r="C38" s="778"/>
      <c r="D38" s="778">
        <v>4.6550757150869322E-2</v>
      </c>
      <c r="E38" s="778">
        <v>0.10992708917554683</v>
      </c>
      <c r="F38" s="778">
        <v>0.10936623667975323</v>
      </c>
      <c r="G38" s="778">
        <v>0.73415591699383065</v>
      </c>
    </row>
    <row r="39" spans="1:7" s="588" customFormat="1" ht="19.5" thickTop="1">
      <c r="A39" s="351"/>
      <c r="B39" s="590" t="s">
        <v>1003</v>
      </c>
    </row>
    <row r="40" spans="1:7" s="588" customFormat="1">
      <c r="A40" s="351"/>
    </row>
  </sheetData>
  <mergeCells count="24">
    <mergeCell ref="A1:L1"/>
    <mergeCell ref="B7:B8"/>
    <mergeCell ref="B9:B10"/>
    <mergeCell ref="H16:K16"/>
    <mergeCell ref="J17:J18"/>
    <mergeCell ref="K17:K18"/>
    <mergeCell ref="H17:H18"/>
    <mergeCell ref="I17:I18"/>
    <mergeCell ref="B35:B36"/>
    <mergeCell ref="B37:B38"/>
    <mergeCell ref="C32:C34"/>
    <mergeCell ref="B16:B18"/>
    <mergeCell ref="C16:G16"/>
    <mergeCell ref="C17:C18"/>
    <mergeCell ref="D17:D18"/>
    <mergeCell ref="E17:E18"/>
    <mergeCell ref="F17:F18"/>
    <mergeCell ref="G17:G18"/>
    <mergeCell ref="D33:D34"/>
    <mergeCell ref="F33:F34"/>
    <mergeCell ref="D32:E32"/>
    <mergeCell ref="F32:G32"/>
    <mergeCell ref="E33:E34"/>
    <mergeCell ref="G33:G34"/>
  </mergeCells>
  <phoneticPr fontId="4"/>
  <pageMargins left="0.7" right="0.7" top="0.75" bottom="0.75" header="0.3" footer="0.3"/>
  <pageSetup paperSize="9"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showGridLines="0" view="pageBreakPreview" zoomScale="85" zoomScaleNormal="100" zoomScaleSheetLayoutView="85" workbookViewId="0">
      <selection activeCell="A3" sqref="A3"/>
    </sheetView>
  </sheetViews>
  <sheetFormatPr defaultRowHeight="18.75"/>
  <cols>
    <col min="1" max="1" width="3.625" style="61" customWidth="1"/>
    <col min="2" max="15" width="9.625" style="61" customWidth="1"/>
    <col min="16" max="16" width="3.625" style="61" customWidth="1"/>
    <col min="17" max="17" width="27" style="61" bestFit="1" customWidth="1"/>
    <col min="18" max="18" width="17.75" style="61" bestFit="1" customWidth="1"/>
    <col min="19" max="20" width="9" style="61"/>
    <col min="21" max="21" width="15.625" style="61" customWidth="1"/>
    <col min="22" max="16384" width="9" style="61"/>
  </cols>
  <sheetData>
    <row r="1" spans="1:20" s="293" customFormat="1" ht="36.950000000000003" customHeight="1">
      <c r="A1" s="956" t="s">
        <v>996</v>
      </c>
      <c r="B1" s="956"/>
      <c r="C1" s="956"/>
      <c r="D1" s="956"/>
      <c r="E1" s="956"/>
      <c r="F1" s="956"/>
      <c r="G1" s="956"/>
      <c r="H1" s="956"/>
      <c r="I1" s="956"/>
      <c r="J1" s="956"/>
      <c r="K1" s="956"/>
      <c r="L1" s="956"/>
      <c r="M1" s="956"/>
      <c r="N1" s="956"/>
      <c r="O1" s="956"/>
      <c r="P1" s="956"/>
      <c r="Q1" s="234"/>
      <c r="R1" s="234"/>
      <c r="S1" s="234"/>
      <c r="T1" s="234"/>
    </row>
    <row r="2" spans="1:20" s="62" customFormat="1" ht="9.9499999999999993" customHeight="1">
      <c r="I2" s="368"/>
    </row>
    <row r="3" spans="1:20" s="324" customFormat="1" thickBot="1">
      <c r="B3" s="60" t="s">
        <v>1123</v>
      </c>
    </row>
    <row r="4" spans="1:20" s="324" customFormat="1" ht="35.25" customHeight="1">
      <c r="B4" s="962"/>
      <c r="C4" s="963" t="s">
        <v>1058</v>
      </c>
      <c r="D4" s="963"/>
      <c r="E4" s="963" t="s">
        <v>1057</v>
      </c>
      <c r="F4" s="963"/>
      <c r="G4" s="963" t="s">
        <v>1056</v>
      </c>
      <c r="H4" s="963"/>
      <c r="I4" s="963" t="s">
        <v>1055</v>
      </c>
      <c r="J4" s="963"/>
      <c r="K4" s="968" t="s">
        <v>1054</v>
      </c>
      <c r="L4" s="963"/>
      <c r="M4" s="963" t="s">
        <v>568</v>
      </c>
      <c r="N4" s="963"/>
      <c r="O4" s="968" t="s">
        <v>1053</v>
      </c>
      <c r="P4" s="970"/>
    </row>
    <row r="5" spans="1:20" s="324" customFormat="1" ht="17.25" thickBot="1">
      <c r="B5" s="962"/>
      <c r="C5" s="647" t="s">
        <v>1051</v>
      </c>
      <c r="D5" s="647" t="s">
        <v>1052</v>
      </c>
      <c r="E5" s="647" t="s">
        <v>1051</v>
      </c>
      <c r="F5" s="647" t="s">
        <v>1050</v>
      </c>
      <c r="G5" s="647" t="s">
        <v>1051</v>
      </c>
      <c r="H5" s="647" t="s">
        <v>1052</v>
      </c>
      <c r="I5" s="647" t="s">
        <v>1051</v>
      </c>
      <c r="J5" s="647" t="s">
        <v>1052</v>
      </c>
      <c r="K5" s="647" t="s">
        <v>1051</v>
      </c>
      <c r="L5" s="647" t="s">
        <v>1050</v>
      </c>
      <c r="M5" s="647" t="s">
        <v>1051</v>
      </c>
      <c r="N5" s="647" t="s">
        <v>1050</v>
      </c>
      <c r="O5" s="969"/>
      <c r="P5" s="970"/>
    </row>
    <row r="6" spans="1:20" s="324" customFormat="1" ht="18" thickTop="1" thickBot="1">
      <c r="B6" s="652" t="s">
        <v>74</v>
      </c>
      <c r="C6" s="636">
        <v>2</v>
      </c>
      <c r="D6" s="636">
        <v>13.7</v>
      </c>
      <c r="E6" s="636">
        <v>9</v>
      </c>
      <c r="F6" s="637">
        <v>9</v>
      </c>
      <c r="G6" s="636">
        <v>103</v>
      </c>
      <c r="H6" s="636">
        <v>20.9</v>
      </c>
      <c r="I6" s="636">
        <v>13</v>
      </c>
      <c r="J6" s="636">
        <v>16.8</v>
      </c>
      <c r="K6" s="638">
        <v>1</v>
      </c>
      <c r="L6" s="638">
        <v>9.9</v>
      </c>
      <c r="M6" s="636">
        <f>+C6+E6+G6+I6+K6</f>
        <v>128</v>
      </c>
      <c r="N6" s="637">
        <v>70.099999999999994</v>
      </c>
      <c r="O6" s="639">
        <v>5.84</v>
      </c>
    </row>
    <row r="7" spans="1:20" s="324" customFormat="1" ht="18" thickTop="1" thickBot="1">
      <c r="B7" s="652" t="s">
        <v>73</v>
      </c>
      <c r="C7" s="636">
        <v>45</v>
      </c>
      <c r="D7" s="640">
        <v>207.4</v>
      </c>
      <c r="E7" s="636">
        <v>197</v>
      </c>
      <c r="F7" s="640">
        <v>328.9</v>
      </c>
      <c r="G7" s="641">
        <v>2315</v>
      </c>
      <c r="H7" s="640">
        <v>388.1</v>
      </c>
      <c r="I7" s="636">
        <v>55</v>
      </c>
      <c r="J7" s="637">
        <v>75.8</v>
      </c>
      <c r="K7" s="642">
        <v>77</v>
      </c>
      <c r="L7" s="643">
        <v>840.5</v>
      </c>
      <c r="M7" s="644">
        <f>+C7+E7+G7+I7+K7</f>
        <v>2689</v>
      </c>
      <c r="N7" s="645">
        <f>+D7+F7+H7+J7+L7</f>
        <v>1840.6999999999998</v>
      </c>
      <c r="O7" s="639">
        <v>4.91</v>
      </c>
    </row>
    <row r="8" spans="1:20" s="324" customFormat="1" ht="17.25" thickTop="1">
      <c r="B8" s="324" t="s">
        <v>1049</v>
      </c>
    </row>
    <row r="9" spans="1:20" s="324" customFormat="1" ht="16.5">
      <c r="B9" s="971" t="s">
        <v>1048</v>
      </c>
      <c r="C9" s="972"/>
      <c r="D9" s="972"/>
      <c r="E9" s="972"/>
      <c r="F9" s="972"/>
      <c r="G9" s="972"/>
      <c r="H9" s="972"/>
      <c r="I9" s="972"/>
      <c r="J9" s="972"/>
      <c r="K9" s="972"/>
      <c r="L9" s="972"/>
      <c r="M9" s="972"/>
      <c r="N9" s="972"/>
      <c r="O9" s="972"/>
    </row>
    <row r="10" spans="1:20" s="324" customFormat="1" ht="16.5">
      <c r="B10" s="614" t="s">
        <v>1122</v>
      </c>
    </row>
    <row r="11" spans="1:20" s="324" customFormat="1" ht="16.5">
      <c r="B11" s="324" t="s">
        <v>1047</v>
      </c>
    </row>
    <row r="12" spans="1:20" s="324" customFormat="1" ht="16.5">
      <c r="B12" s="324" t="s">
        <v>1046</v>
      </c>
      <c r="C12" s="615"/>
    </row>
    <row r="13" spans="1:20" s="324" customFormat="1" ht="16.5">
      <c r="B13" s="324" t="s">
        <v>1120</v>
      </c>
      <c r="C13" s="615"/>
    </row>
    <row r="14" spans="1:20" s="324" customFormat="1" ht="16.5">
      <c r="B14" s="324" t="s">
        <v>1121</v>
      </c>
      <c r="C14" s="615"/>
    </row>
    <row r="15" spans="1:20" s="324" customFormat="1" ht="16.5"/>
    <row r="16" spans="1:20" s="324" customFormat="1" ht="18">
      <c r="B16" s="60" t="s">
        <v>1124</v>
      </c>
    </row>
    <row r="17" spans="2:22" s="324" customFormat="1" ht="16.5">
      <c r="B17" s="619" t="s">
        <v>1045</v>
      </c>
      <c r="Q17" s="326"/>
      <c r="R17" s="326"/>
      <c r="S17" s="326"/>
      <c r="T17" s="326"/>
      <c r="U17" s="326"/>
      <c r="V17" s="326"/>
    </row>
    <row r="18" spans="2:22" s="324" customFormat="1" ht="17.25" thickBot="1">
      <c r="B18" s="619" t="s">
        <v>1044</v>
      </c>
      <c r="Q18" s="620" t="s">
        <v>1043</v>
      </c>
      <c r="R18" s="621"/>
      <c r="S18" s="326"/>
      <c r="T18" s="326"/>
      <c r="U18" s="326"/>
      <c r="V18" s="326"/>
    </row>
    <row r="19" spans="2:22" s="324" customFormat="1" ht="16.5">
      <c r="B19" s="958" t="s">
        <v>1027</v>
      </c>
      <c r="C19" s="958"/>
      <c r="D19" s="656" t="s">
        <v>1041</v>
      </c>
      <c r="E19" s="958" t="s">
        <v>1026</v>
      </c>
      <c r="F19" s="958"/>
      <c r="G19" s="964" t="s">
        <v>1040</v>
      </c>
      <c r="H19" s="964"/>
      <c r="Q19" s="620"/>
      <c r="R19" s="621" t="s">
        <v>1042</v>
      </c>
      <c r="S19" s="326"/>
      <c r="T19" s="326"/>
      <c r="U19" s="326"/>
      <c r="V19" s="326"/>
    </row>
    <row r="20" spans="2:22" s="324" customFormat="1" ht="17.25" thickBot="1">
      <c r="B20" s="959" t="s">
        <v>1039</v>
      </c>
      <c r="C20" s="959"/>
      <c r="D20" s="635">
        <v>5.7</v>
      </c>
      <c r="E20" s="961" t="s">
        <v>1038</v>
      </c>
      <c r="F20" s="961"/>
      <c r="G20" s="965">
        <v>26394</v>
      </c>
      <c r="H20" s="965"/>
      <c r="Q20" s="621"/>
      <c r="R20" s="326"/>
      <c r="S20" s="622"/>
      <c r="T20" s="326"/>
      <c r="U20" s="326"/>
      <c r="V20" s="326"/>
    </row>
    <row r="21" spans="2:22" s="324" customFormat="1" ht="18" thickTop="1" thickBot="1">
      <c r="B21" s="960" t="s">
        <v>1037</v>
      </c>
      <c r="C21" s="960"/>
      <c r="D21" s="635">
        <v>4.9000000000000004</v>
      </c>
      <c r="E21" s="961" t="s">
        <v>1036</v>
      </c>
      <c r="F21" s="961"/>
      <c r="G21" s="965">
        <v>26399</v>
      </c>
      <c r="H21" s="965"/>
      <c r="Q21" s="326"/>
      <c r="R21" s="326"/>
      <c r="S21" s="326"/>
      <c r="T21" s="326"/>
      <c r="U21" s="326"/>
      <c r="V21" s="326"/>
    </row>
    <row r="22" spans="2:22" s="324" customFormat="1" ht="18" thickTop="1" thickBot="1">
      <c r="B22" s="960" t="s">
        <v>1035</v>
      </c>
      <c r="C22" s="960"/>
      <c r="D22" s="635">
        <v>48.2</v>
      </c>
      <c r="E22" s="961" t="s">
        <v>1034</v>
      </c>
      <c r="F22" s="961"/>
      <c r="G22" s="965">
        <v>29043</v>
      </c>
      <c r="H22" s="965"/>
      <c r="Q22" s="326"/>
      <c r="R22" s="326"/>
      <c r="S22" s="326"/>
      <c r="T22" s="326"/>
      <c r="U22" s="326"/>
      <c r="V22" s="326"/>
    </row>
    <row r="23" spans="2:22" s="324" customFormat="1" ht="18" thickTop="1" thickBot="1">
      <c r="B23" s="960" t="s">
        <v>1033</v>
      </c>
      <c r="C23" s="960"/>
      <c r="D23" s="635">
        <v>9.6</v>
      </c>
      <c r="E23" s="961" t="s">
        <v>1032</v>
      </c>
      <c r="F23" s="961"/>
      <c r="G23" s="965">
        <v>35939</v>
      </c>
      <c r="H23" s="965"/>
      <c r="L23" s="615"/>
      <c r="Q23" s="326"/>
      <c r="R23" s="326"/>
      <c r="S23" s="326"/>
      <c r="T23" s="326"/>
      <c r="U23" s="326"/>
      <c r="V23" s="326"/>
    </row>
    <row r="24" spans="2:22" s="324" customFormat="1" ht="18" thickTop="1" thickBot="1">
      <c r="B24" s="960" t="s">
        <v>1031</v>
      </c>
      <c r="C24" s="960"/>
      <c r="D24" s="635">
        <v>2.9</v>
      </c>
      <c r="E24" s="961" t="s">
        <v>1030</v>
      </c>
      <c r="F24" s="961"/>
      <c r="G24" s="965">
        <v>41730</v>
      </c>
      <c r="H24" s="965"/>
      <c r="Q24" s="326"/>
      <c r="R24" s="326"/>
      <c r="S24" s="326"/>
      <c r="T24" s="326"/>
      <c r="U24" s="326"/>
      <c r="V24" s="326"/>
    </row>
    <row r="25" spans="2:22" s="324" customFormat="1" ht="18" thickTop="1" thickBot="1">
      <c r="B25" s="653" t="s">
        <v>1128</v>
      </c>
      <c r="C25" s="654"/>
      <c r="D25" s="626"/>
      <c r="E25" s="626"/>
      <c r="Q25" s="326"/>
      <c r="R25" s="326"/>
      <c r="S25" s="326"/>
      <c r="T25" s="326"/>
      <c r="U25" s="326"/>
      <c r="V25" s="326"/>
    </row>
    <row r="26" spans="2:22" s="324" customFormat="1" ht="18" thickTop="1" thickBot="1">
      <c r="B26" s="960" t="s">
        <v>1125</v>
      </c>
      <c r="C26" s="960"/>
      <c r="D26" s="651">
        <v>43543</v>
      </c>
      <c r="E26" s="626"/>
      <c r="F26" s="616"/>
      <c r="G26" s="973"/>
      <c r="H26" s="973"/>
      <c r="I26" s="973"/>
      <c r="J26" s="974"/>
      <c r="K26" s="974"/>
      <c r="M26" s="615"/>
      <c r="N26" s="615"/>
      <c r="O26" s="615"/>
      <c r="Q26" s="326"/>
      <c r="R26" s="326"/>
      <c r="S26" s="326"/>
      <c r="T26" s="326"/>
      <c r="U26" s="326"/>
      <c r="V26" s="326"/>
    </row>
    <row r="27" spans="2:22" s="324" customFormat="1" ht="18" thickTop="1" thickBot="1">
      <c r="B27" s="960" t="s">
        <v>1126</v>
      </c>
      <c r="C27" s="960"/>
      <c r="D27" s="651">
        <v>1855</v>
      </c>
      <c r="E27" s="626"/>
      <c r="F27" s="624"/>
      <c r="G27" s="326"/>
      <c r="H27" s="625"/>
      <c r="I27" s="326"/>
      <c r="J27" s="326"/>
      <c r="K27" s="625"/>
      <c r="L27" s="615"/>
      <c r="Q27" s="326"/>
      <c r="R27" s="326"/>
      <c r="S27" s="326"/>
      <c r="T27" s="326"/>
      <c r="U27" s="326"/>
      <c r="V27" s="326"/>
    </row>
    <row r="28" spans="2:22" s="324" customFormat="1" ht="18" thickTop="1" thickBot="1">
      <c r="B28" s="960" t="s">
        <v>1127</v>
      </c>
      <c r="C28" s="960"/>
      <c r="D28" s="650">
        <v>547</v>
      </c>
      <c r="I28" s="326"/>
      <c r="J28" s="326"/>
      <c r="K28" s="625"/>
      <c r="M28" s="627"/>
      <c r="N28" s="627"/>
      <c r="Q28" s="326"/>
      <c r="R28" s="326"/>
      <c r="S28" s="326"/>
      <c r="T28" s="326"/>
      <c r="U28" s="326"/>
      <c r="V28" s="326"/>
    </row>
    <row r="29" spans="2:22" s="324" customFormat="1" ht="17.25" thickTop="1">
      <c r="B29" s="324" t="s">
        <v>1129</v>
      </c>
      <c r="I29" s="326"/>
      <c r="J29" s="326"/>
      <c r="K29" s="625"/>
      <c r="M29" s="623"/>
      <c r="Q29" s="326"/>
      <c r="R29" s="326"/>
      <c r="S29" s="326"/>
      <c r="T29" s="326"/>
      <c r="U29" s="326"/>
      <c r="V29" s="326"/>
    </row>
    <row r="30" spans="2:22" s="324" customFormat="1" ht="16.5">
      <c r="B30" s="657" t="s">
        <v>1130</v>
      </c>
      <c r="I30" s="628"/>
      <c r="J30" s="628"/>
      <c r="K30" s="625"/>
      <c r="Q30" s="326"/>
      <c r="R30" s="326"/>
      <c r="S30" s="326"/>
      <c r="T30" s="326"/>
      <c r="U30" s="326"/>
      <c r="V30" s="326"/>
    </row>
    <row r="31" spans="2:22" s="324" customFormat="1" ht="16.5">
      <c r="C31" s="974"/>
      <c r="D31" s="974"/>
      <c r="E31" s="326"/>
      <c r="F31" s="624"/>
      <c r="G31" s="326"/>
      <c r="H31" s="625"/>
      <c r="I31" s="326"/>
      <c r="J31" s="326"/>
      <c r="K31" s="625"/>
      <c r="Q31" s="326"/>
      <c r="R31" s="326"/>
      <c r="S31" s="326"/>
      <c r="T31" s="326"/>
      <c r="U31" s="326"/>
      <c r="V31" s="326"/>
    </row>
    <row r="32" spans="2:22" s="324" customFormat="1" thickBot="1">
      <c r="B32" s="352" t="s">
        <v>1132</v>
      </c>
      <c r="C32" s="614"/>
      <c r="D32" s="614"/>
      <c r="E32" s="326"/>
      <c r="F32" s="624"/>
      <c r="G32" s="326"/>
      <c r="H32" s="625"/>
      <c r="I32" s="326"/>
      <c r="J32" s="326"/>
      <c r="K32" s="625"/>
      <c r="Q32" s="621"/>
      <c r="R32" s="326"/>
      <c r="S32" s="622"/>
      <c r="T32" s="629"/>
      <c r="U32" s="630"/>
      <c r="V32" s="326"/>
    </row>
    <row r="33" spans="2:22" s="324" customFormat="1" ht="16.5">
      <c r="B33" s="958" t="s">
        <v>1027</v>
      </c>
      <c r="C33" s="958"/>
      <c r="D33" s="958"/>
      <c r="E33" s="986" t="s">
        <v>1026</v>
      </c>
      <c r="F33" s="986"/>
      <c r="G33" s="658" t="s">
        <v>1025</v>
      </c>
      <c r="H33" s="650"/>
      <c r="I33" s="326"/>
      <c r="J33" s="326"/>
      <c r="K33" s="966"/>
      <c r="L33" s="966"/>
      <c r="Q33" s="326"/>
      <c r="R33" s="326"/>
      <c r="S33" s="326"/>
      <c r="T33" s="326"/>
      <c r="U33" s="326"/>
      <c r="V33" s="326"/>
    </row>
    <row r="34" spans="2:22" s="324" customFormat="1" ht="17.25" thickBot="1">
      <c r="B34" s="983" t="s">
        <v>1023</v>
      </c>
      <c r="C34" s="984"/>
      <c r="D34" s="985"/>
      <c r="E34" s="982" t="s">
        <v>1029</v>
      </c>
      <c r="F34" s="982"/>
      <c r="G34" s="650" t="s">
        <v>1022</v>
      </c>
      <c r="H34" s="650"/>
      <c r="I34" s="326"/>
      <c r="J34" s="326"/>
      <c r="K34" s="966"/>
      <c r="L34" s="966"/>
      <c r="Q34" s="326"/>
      <c r="R34" s="326"/>
      <c r="S34" s="326"/>
      <c r="T34" s="326"/>
      <c r="U34" s="326"/>
      <c r="V34" s="326"/>
    </row>
    <row r="35" spans="2:22" s="324" customFormat="1" ht="18" thickTop="1" thickBot="1">
      <c r="B35" s="976" t="s">
        <v>1021</v>
      </c>
      <c r="C35" s="977"/>
      <c r="D35" s="978"/>
      <c r="E35" s="982" t="s">
        <v>1020</v>
      </c>
      <c r="F35" s="982"/>
      <c r="G35" s="650" t="s">
        <v>1019</v>
      </c>
      <c r="H35" s="650"/>
      <c r="I35" s="326"/>
      <c r="J35" s="326"/>
      <c r="K35" s="966"/>
      <c r="L35" s="966"/>
      <c r="Q35" s="631"/>
      <c r="R35" s="967"/>
      <c r="S35" s="967"/>
    </row>
    <row r="36" spans="2:22" s="324" customFormat="1" ht="18" thickTop="1" thickBot="1">
      <c r="B36" s="976" t="s">
        <v>1016</v>
      </c>
      <c r="C36" s="977"/>
      <c r="D36" s="978"/>
      <c r="E36" s="982" t="s">
        <v>1028</v>
      </c>
      <c r="F36" s="982"/>
      <c r="G36" s="650" t="s">
        <v>1015</v>
      </c>
      <c r="H36" s="650"/>
      <c r="I36" s="326"/>
      <c r="J36" s="326"/>
      <c r="K36" s="966"/>
      <c r="L36" s="966"/>
      <c r="Q36" s="326"/>
      <c r="R36" s="326"/>
      <c r="S36" s="326"/>
      <c r="T36" s="326"/>
      <c r="U36" s="326"/>
    </row>
    <row r="37" spans="2:22" s="324" customFormat="1" ht="18" thickTop="1" thickBot="1">
      <c r="B37" s="976" t="s">
        <v>1131</v>
      </c>
      <c r="C37" s="977"/>
      <c r="D37" s="978"/>
      <c r="E37" s="982" t="s">
        <v>1024</v>
      </c>
      <c r="F37" s="982"/>
      <c r="G37" s="650" t="s">
        <v>1014</v>
      </c>
      <c r="H37" s="650"/>
      <c r="I37" s="326"/>
      <c r="J37" s="326"/>
      <c r="K37" s="966"/>
      <c r="L37" s="966"/>
      <c r="Q37" s="326"/>
      <c r="R37" s="326"/>
      <c r="S37" s="632"/>
      <c r="T37" s="326"/>
      <c r="U37" s="326"/>
    </row>
    <row r="38" spans="2:22" s="324" customFormat="1" ht="18" thickTop="1" thickBot="1">
      <c r="B38" s="976" t="s">
        <v>1013</v>
      </c>
      <c r="C38" s="977"/>
      <c r="D38" s="978"/>
      <c r="E38" s="982" t="s">
        <v>1012</v>
      </c>
      <c r="F38" s="982"/>
      <c r="G38" s="650" t="s">
        <v>1011</v>
      </c>
      <c r="H38" s="650"/>
      <c r="I38" s="326"/>
      <c r="J38" s="326"/>
      <c r="K38" s="966"/>
      <c r="L38" s="966"/>
      <c r="Q38" s="326"/>
      <c r="R38" s="326"/>
      <c r="S38" s="632"/>
      <c r="T38" s="326"/>
      <c r="U38" s="326"/>
    </row>
    <row r="39" spans="2:22" s="324" customFormat="1" ht="18" thickTop="1" thickBot="1">
      <c r="B39" s="976" t="s">
        <v>1018</v>
      </c>
      <c r="C39" s="977"/>
      <c r="D39" s="978"/>
      <c r="E39" s="982" t="s">
        <v>1017</v>
      </c>
      <c r="F39" s="982"/>
      <c r="G39" s="650" t="s">
        <v>1010</v>
      </c>
      <c r="H39" s="650"/>
      <c r="I39" s="326"/>
      <c r="J39" s="326"/>
      <c r="K39" s="966"/>
      <c r="L39" s="966"/>
      <c r="Q39" s="620"/>
      <c r="R39" s="620"/>
      <c r="S39" s="633"/>
      <c r="T39" s="326"/>
      <c r="U39" s="326"/>
    </row>
    <row r="40" spans="2:22" s="324" customFormat="1" ht="18" thickTop="1" thickBot="1">
      <c r="B40" s="979" t="s">
        <v>1009</v>
      </c>
      <c r="C40" s="980"/>
      <c r="D40" s="981"/>
      <c r="E40" s="982" t="s">
        <v>1008</v>
      </c>
      <c r="F40" s="982"/>
      <c r="G40" s="650" t="s">
        <v>1007</v>
      </c>
      <c r="H40" s="650"/>
      <c r="I40" s="326"/>
      <c r="J40" s="326"/>
      <c r="K40" s="966"/>
      <c r="L40" s="966"/>
      <c r="Q40" s="634"/>
      <c r="R40" s="326"/>
      <c r="S40" s="632"/>
      <c r="T40" s="326"/>
      <c r="U40" s="326"/>
    </row>
    <row r="41" spans="2:22" s="324" customFormat="1" ht="17.25" thickTop="1">
      <c r="B41" s="975"/>
      <c r="C41" s="975"/>
      <c r="D41" s="975"/>
      <c r="E41" s="975"/>
      <c r="F41" s="975"/>
      <c r="G41" s="326"/>
      <c r="H41" s="625"/>
      <c r="I41" s="326"/>
      <c r="J41" s="326"/>
      <c r="K41" s="625"/>
      <c r="L41" s="326"/>
      <c r="Q41" s="634"/>
      <c r="R41" s="634"/>
      <c r="S41" s="632"/>
      <c r="T41" s="326"/>
      <c r="U41" s="326"/>
    </row>
    <row r="42" spans="2:22" s="324" customFormat="1" ht="18">
      <c r="B42" s="60" t="s">
        <v>1133</v>
      </c>
      <c r="C42" s="326"/>
      <c r="D42" s="326"/>
      <c r="E42" s="326"/>
      <c r="F42" s="326"/>
      <c r="G42" s="326"/>
      <c r="H42" s="326"/>
      <c r="I42" s="326"/>
      <c r="J42" s="326"/>
      <c r="K42" s="326"/>
      <c r="Q42" s="326"/>
      <c r="R42" s="326"/>
      <c r="S42" s="326"/>
      <c r="T42" s="326"/>
      <c r="U42" s="326"/>
    </row>
    <row r="43" spans="2:22" s="324" customFormat="1" ht="17.25" thickBot="1">
      <c r="B43" s="324" t="s">
        <v>1134</v>
      </c>
      <c r="Q43" s="326"/>
      <c r="R43" s="326"/>
      <c r="S43" s="326"/>
      <c r="T43" s="326"/>
      <c r="U43" s="326"/>
    </row>
    <row r="44" spans="2:22" s="324" customFormat="1" ht="16.5">
      <c r="B44" s="738"/>
      <c r="C44" s="737" t="s">
        <v>1135</v>
      </c>
      <c r="D44" s="659" t="s">
        <v>1141</v>
      </c>
      <c r="E44" s="646" t="s">
        <v>1006</v>
      </c>
      <c r="F44" s="659" t="s">
        <v>1136</v>
      </c>
      <c r="G44" s="659" t="s">
        <v>1137</v>
      </c>
      <c r="H44" s="646" t="s">
        <v>1138</v>
      </c>
      <c r="I44" s="646" t="s">
        <v>1139</v>
      </c>
      <c r="J44" s="646" t="s">
        <v>1140</v>
      </c>
    </row>
    <row r="45" spans="2:22" s="324" customFormat="1" ht="17.25" thickBot="1">
      <c r="B45" s="655" t="s">
        <v>73</v>
      </c>
      <c r="C45" s="780">
        <v>40.299999999999997</v>
      </c>
      <c r="D45" s="780">
        <v>36</v>
      </c>
      <c r="E45" s="780">
        <v>33.4</v>
      </c>
      <c r="F45" s="780">
        <v>32.299999999999997</v>
      </c>
      <c r="G45" s="780">
        <v>31.2</v>
      </c>
      <c r="H45" s="780">
        <v>31</v>
      </c>
      <c r="I45" s="780">
        <v>29.8</v>
      </c>
      <c r="J45" s="780">
        <v>28.8</v>
      </c>
    </row>
    <row r="46" spans="2:22" s="324" customFormat="1" ht="18" thickTop="1" thickBot="1">
      <c r="B46" s="652" t="s">
        <v>74</v>
      </c>
      <c r="C46" s="780">
        <v>47.4</v>
      </c>
      <c r="D46" s="780">
        <v>43.3</v>
      </c>
      <c r="E46" s="780">
        <v>41.6</v>
      </c>
      <c r="F46" s="780">
        <v>40.700000000000003</v>
      </c>
      <c r="G46" s="780">
        <v>41.7</v>
      </c>
      <c r="H46" s="780">
        <v>42.1</v>
      </c>
      <c r="I46" s="780">
        <v>41.8</v>
      </c>
      <c r="J46" s="780">
        <v>40.6</v>
      </c>
    </row>
    <row r="47" spans="2:22" s="324" customFormat="1" ht="17.25" thickTop="1">
      <c r="B47" s="324" t="s">
        <v>995</v>
      </c>
    </row>
    <row r="48" spans="2:22" s="324" customFormat="1" ht="16.5"/>
    <row r="49" spans="11:11" s="324" customFormat="1" ht="16.5"/>
    <row r="50" spans="11:11" s="324" customFormat="1" ht="16.5"/>
    <row r="51" spans="11:11" s="324" customFormat="1" ht="16.5"/>
    <row r="52" spans="11:11" s="324" customFormat="1" ht="16.5"/>
    <row r="54" spans="11:11">
      <c r="K54" s="324"/>
    </row>
    <row r="55" spans="11:11">
      <c r="K55" s="324"/>
    </row>
    <row r="58" spans="11:11">
      <c r="K58" s="613"/>
    </row>
    <row r="62" spans="11:11" ht="32.25" customHeight="1"/>
    <row r="65" spans="11:11">
      <c r="K65" s="324"/>
    </row>
  </sheetData>
  <mergeCells count="61">
    <mergeCell ref="C31:D31"/>
    <mergeCell ref="E34:F34"/>
    <mergeCell ref="E33:F33"/>
    <mergeCell ref="E35:F35"/>
    <mergeCell ref="E36:F36"/>
    <mergeCell ref="B24:C24"/>
    <mergeCell ref="B26:C26"/>
    <mergeCell ref="B41:F41"/>
    <mergeCell ref="B37:D37"/>
    <mergeCell ref="B38:D38"/>
    <mergeCell ref="B39:D39"/>
    <mergeCell ref="B40:D40"/>
    <mergeCell ref="E37:F37"/>
    <mergeCell ref="E38:F38"/>
    <mergeCell ref="E39:F39"/>
    <mergeCell ref="E40:F40"/>
    <mergeCell ref="B28:C28"/>
    <mergeCell ref="B33:D33"/>
    <mergeCell ref="B34:D34"/>
    <mergeCell ref="B35:D35"/>
    <mergeCell ref="B36:D36"/>
    <mergeCell ref="B27:C27"/>
    <mergeCell ref="R35:S35"/>
    <mergeCell ref="K4:L4"/>
    <mergeCell ref="M4:N4"/>
    <mergeCell ref="O4:O5"/>
    <mergeCell ref="P4:P5"/>
    <mergeCell ref="E23:F23"/>
    <mergeCell ref="E24:F24"/>
    <mergeCell ref="G21:H21"/>
    <mergeCell ref="G22:H22"/>
    <mergeCell ref="G23:H23"/>
    <mergeCell ref="G24:H24"/>
    <mergeCell ref="B9:O9"/>
    <mergeCell ref="G26:H26"/>
    <mergeCell ref="I26:K26"/>
    <mergeCell ref="B23:C23"/>
    <mergeCell ref="K40:L40"/>
    <mergeCell ref="K33:L33"/>
    <mergeCell ref="K34:L34"/>
    <mergeCell ref="K35:L35"/>
    <mergeCell ref="K36:L36"/>
    <mergeCell ref="K37:L37"/>
    <mergeCell ref="K38:L38"/>
    <mergeCell ref="K39:L39"/>
    <mergeCell ref="A1:P1"/>
    <mergeCell ref="B19:C19"/>
    <mergeCell ref="B20:C20"/>
    <mergeCell ref="B21:C21"/>
    <mergeCell ref="B22:C22"/>
    <mergeCell ref="E20:F20"/>
    <mergeCell ref="E21:F21"/>
    <mergeCell ref="E22:F22"/>
    <mergeCell ref="B4:B5"/>
    <mergeCell ref="C4:D4"/>
    <mergeCell ref="E4:F4"/>
    <mergeCell ref="G4:H4"/>
    <mergeCell ref="I4:J4"/>
    <mergeCell ref="E19:F19"/>
    <mergeCell ref="G19:H19"/>
    <mergeCell ref="G20:H20"/>
  </mergeCells>
  <phoneticPr fontId="4"/>
  <pageMargins left="0.6692913385826772" right="0.59055118110236227" top="0.47244094488188981" bottom="0.51181102362204722" header="0.51181102362204722" footer="0.51181102362204722"/>
  <pageSetup paperSize="9" scale="6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showGridLines="0" view="pageBreakPreview" zoomScaleNormal="100" zoomScaleSheetLayoutView="100" workbookViewId="0">
      <selection activeCell="A3" sqref="A3"/>
    </sheetView>
  </sheetViews>
  <sheetFormatPr defaultRowHeight="15" customHeight="1"/>
  <cols>
    <col min="1" max="1" width="3.625" style="61" customWidth="1"/>
    <col min="2" max="2" width="17.125" style="61" customWidth="1"/>
    <col min="3" max="8" width="9" style="61" customWidth="1"/>
    <col min="9" max="9" width="3.625" style="61" customWidth="1"/>
    <col min="10" max="12" width="9" style="61" customWidth="1"/>
    <col min="13" max="13" width="16.5" style="61" customWidth="1"/>
    <col min="14" max="19" width="9.5" style="61" bestFit="1" customWidth="1"/>
    <col min="20" max="16384" width="9" style="61"/>
  </cols>
  <sheetData>
    <row r="1" spans="1:21" s="293" customFormat="1" ht="36.950000000000003" customHeight="1">
      <c r="A1" s="987" t="s">
        <v>1143</v>
      </c>
      <c r="B1" s="987"/>
      <c r="C1" s="987"/>
      <c r="D1" s="987"/>
      <c r="E1" s="987"/>
      <c r="F1" s="987"/>
      <c r="G1" s="987"/>
      <c r="H1" s="987"/>
      <c r="I1" s="987"/>
      <c r="J1" s="234"/>
      <c r="K1" s="234"/>
      <c r="L1" s="234"/>
      <c r="M1" s="234"/>
      <c r="N1" s="234"/>
      <c r="O1" s="234"/>
      <c r="P1" s="234"/>
      <c r="Q1" s="234"/>
      <c r="R1" s="234"/>
      <c r="S1" s="234"/>
      <c r="T1" s="234"/>
      <c r="U1" s="234"/>
    </row>
    <row r="2" spans="1:21" s="412" customFormat="1" ht="9.9499999999999993" customHeight="1">
      <c r="J2" s="660"/>
    </row>
    <row r="3" spans="1:21" s="330" customFormat="1" ht="19.5" customHeight="1" thickBot="1">
      <c r="B3" s="661" t="s">
        <v>1144</v>
      </c>
      <c r="C3" s="497"/>
      <c r="D3" s="497"/>
      <c r="E3" s="497"/>
      <c r="F3" s="497"/>
      <c r="G3" s="497"/>
      <c r="H3" s="497"/>
      <c r="I3" s="497"/>
      <c r="J3" s="497"/>
      <c r="K3" s="497"/>
      <c r="L3" s="497"/>
      <c r="M3" s="497"/>
      <c r="N3" s="497"/>
      <c r="O3" s="497"/>
      <c r="P3" s="497"/>
      <c r="Q3" s="497"/>
      <c r="R3" s="497"/>
      <c r="S3" s="497"/>
      <c r="T3" s="497"/>
      <c r="U3" s="497"/>
    </row>
    <row r="4" spans="1:21" s="330" customFormat="1" ht="19.5" customHeight="1" thickBot="1">
      <c r="B4" s="661"/>
      <c r="C4" s="669" t="s">
        <v>1145</v>
      </c>
      <c r="D4" s="669" t="s">
        <v>1146</v>
      </c>
      <c r="F4" s="497"/>
      <c r="G4" s="497"/>
      <c r="H4" s="497"/>
      <c r="I4" s="497"/>
      <c r="J4" s="497"/>
      <c r="K4" s="497"/>
      <c r="L4" s="497"/>
      <c r="M4" s="497"/>
      <c r="N4" s="497"/>
      <c r="O4" s="497"/>
      <c r="P4" s="497"/>
      <c r="Q4" s="497"/>
      <c r="R4" s="497"/>
      <c r="S4" s="497"/>
      <c r="T4" s="497"/>
      <c r="U4" s="497"/>
    </row>
    <row r="5" spans="1:21" s="330" customFormat="1" ht="19.5" customHeight="1" thickTop="1" thickBot="1">
      <c r="B5" s="670" t="s">
        <v>1074</v>
      </c>
      <c r="C5" s="781">
        <v>1621</v>
      </c>
      <c r="D5" s="782">
        <v>47.9</v>
      </c>
      <c r="F5" s="497"/>
      <c r="G5" s="497"/>
      <c r="H5" s="497"/>
      <c r="I5" s="497"/>
      <c r="J5" s="497"/>
      <c r="K5" s="497"/>
      <c r="L5" s="497"/>
      <c r="M5" s="661"/>
      <c r="N5" s="497"/>
      <c r="O5" s="497"/>
      <c r="P5" s="497"/>
      <c r="Q5" s="497"/>
      <c r="R5" s="497"/>
      <c r="S5" s="497"/>
      <c r="T5" s="497"/>
      <c r="U5" s="497"/>
    </row>
    <row r="6" spans="1:21" s="330" customFormat="1" ht="19.5" customHeight="1" thickTop="1" thickBot="1">
      <c r="B6" s="670" t="s">
        <v>1073</v>
      </c>
      <c r="C6" s="748">
        <v>1235</v>
      </c>
      <c r="D6" s="782">
        <v>36.419935122382782</v>
      </c>
      <c r="F6" s="497"/>
      <c r="G6" s="497"/>
      <c r="H6" s="497"/>
      <c r="I6" s="497"/>
      <c r="J6" s="497"/>
      <c r="K6" s="497"/>
      <c r="L6" s="497"/>
      <c r="P6" s="497"/>
      <c r="Q6" s="497"/>
      <c r="R6" s="497"/>
      <c r="S6" s="497"/>
      <c r="T6" s="497"/>
      <c r="U6" s="497"/>
    </row>
    <row r="7" spans="1:21" s="330" customFormat="1" ht="19.5" customHeight="1" thickTop="1" thickBot="1">
      <c r="B7" s="670" t="s">
        <v>1072</v>
      </c>
      <c r="C7" s="748">
        <v>299</v>
      </c>
      <c r="D7" s="782">
        <v>8.817457976997936</v>
      </c>
      <c r="F7" s="497"/>
      <c r="G7" s="497"/>
      <c r="H7" s="497"/>
      <c r="J7" s="497"/>
      <c r="K7" s="497"/>
      <c r="L7" s="497"/>
      <c r="P7" s="497"/>
      <c r="Q7" s="497"/>
      <c r="R7" s="497"/>
      <c r="S7" s="497"/>
      <c r="T7" s="497"/>
      <c r="U7" s="497"/>
    </row>
    <row r="8" spans="1:21" s="330" customFormat="1" ht="19.5" customHeight="1" thickTop="1" thickBot="1">
      <c r="B8" s="670" t="s">
        <v>1071</v>
      </c>
      <c r="C8" s="748">
        <v>209</v>
      </c>
      <c r="D8" s="782">
        <v>6.1633736360955469</v>
      </c>
      <c r="F8" s="497"/>
      <c r="G8" s="497"/>
      <c r="H8" s="497"/>
      <c r="I8" s="497"/>
      <c r="J8" s="497"/>
      <c r="K8" s="497"/>
      <c r="L8" s="497"/>
      <c r="P8" s="497"/>
      <c r="Q8" s="662"/>
      <c r="R8" s="497"/>
      <c r="S8" s="497"/>
      <c r="T8" s="497"/>
      <c r="U8" s="497"/>
    </row>
    <row r="9" spans="1:21" s="330" customFormat="1" ht="19.5" customHeight="1" thickTop="1" thickBot="1">
      <c r="B9" s="670" t="s">
        <v>1070</v>
      </c>
      <c r="C9" s="748">
        <v>27</v>
      </c>
      <c r="D9" s="782">
        <v>0.7</v>
      </c>
      <c r="F9" s="497"/>
      <c r="G9" s="497"/>
      <c r="H9" s="497"/>
      <c r="I9" s="497"/>
      <c r="J9" s="497"/>
      <c r="K9" s="497"/>
      <c r="L9" s="497"/>
      <c r="P9" s="497"/>
      <c r="Q9" s="612"/>
      <c r="R9" s="497"/>
      <c r="S9" s="497"/>
      <c r="T9" s="497"/>
      <c r="U9" s="497"/>
    </row>
    <row r="10" spans="1:21" s="330" customFormat="1" ht="19.5" customHeight="1" thickTop="1" thickBot="1">
      <c r="B10" s="670" t="s">
        <v>106</v>
      </c>
      <c r="C10" s="748">
        <v>3391</v>
      </c>
      <c r="D10" s="782">
        <v>99.999999999999986</v>
      </c>
      <c r="F10" s="497"/>
      <c r="G10" s="497"/>
      <c r="H10" s="497"/>
      <c r="I10" s="497"/>
      <c r="J10" s="497"/>
      <c r="K10" s="497"/>
      <c r="L10" s="497"/>
      <c r="P10" s="497"/>
      <c r="Q10" s="612"/>
      <c r="R10" s="497"/>
      <c r="S10" s="612"/>
      <c r="T10" s="497"/>
      <c r="U10" s="497"/>
    </row>
    <row r="11" spans="1:21" s="330" customFormat="1" ht="19.5" customHeight="1" thickTop="1">
      <c r="B11" s="497" t="s">
        <v>1151</v>
      </c>
      <c r="C11" s="497"/>
      <c r="D11" s="497"/>
      <c r="E11" s="497"/>
      <c r="F11" s="497"/>
      <c r="G11" s="497"/>
      <c r="H11" s="497"/>
      <c r="I11" s="497"/>
      <c r="J11" s="497"/>
      <c r="K11" s="497"/>
      <c r="L11" s="612"/>
      <c r="P11" s="497"/>
      <c r="Q11" s="612"/>
      <c r="R11" s="612"/>
      <c r="S11" s="662"/>
      <c r="T11" s="497"/>
      <c r="U11" s="497"/>
    </row>
    <row r="12" spans="1:21" s="330" customFormat="1" ht="19.5" customHeight="1">
      <c r="B12" s="497" t="s">
        <v>1142</v>
      </c>
      <c r="C12" s="497"/>
      <c r="D12" s="497"/>
      <c r="E12" s="497"/>
      <c r="F12" s="497"/>
      <c r="G12" s="497"/>
      <c r="H12" s="497"/>
      <c r="I12" s="497"/>
      <c r="J12" s="497"/>
      <c r="K12" s="497"/>
      <c r="L12" s="612"/>
      <c r="P12" s="497"/>
      <c r="Q12" s="612"/>
      <c r="R12" s="612"/>
      <c r="S12" s="662"/>
      <c r="T12" s="497"/>
      <c r="U12" s="497"/>
    </row>
    <row r="13" spans="1:21" s="330" customFormat="1" ht="19.5" customHeight="1">
      <c r="B13" s="497"/>
      <c r="C13" s="497"/>
      <c r="D13" s="497"/>
      <c r="E13" s="497"/>
      <c r="F13" s="497"/>
      <c r="G13" s="497"/>
      <c r="H13" s="497"/>
      <c r="I13" s="497"/>
      <c r="J13" s="497"/>
      <c r="K13" s="497"/>
      <c r="L13" s="612"/>
      <c r="P13" s="497"/>
      <c r="Q13" s="612"/>
      <c r="R13" s="612"/>
      <c r="S13" s="662"/>
      <c r="T13" s="497"/>
      <c r="U13" s="497"/>
    </row>
    <row r="14" spans="1:21" s="330" customFormat="1" ht="19.5" customHeight="1" thickBot="1">
      <c r="B14" s="661" t="s">
        <v>1147</v>
      </c>
      <c r="C14" s="497"/>
      <c r="D14" s="491"/>
      <c r="E14" s="497"/>
      <c r="F14" s="497"/>
      <c r="G14" s="497"/>
      <c r="H14" s="662"/>
      <c r="I14" s="497"/>
      <c r="J14" s="497"/>
      <c r="K14" s="497"/>
      <c r="L14" s="497"/>
      <c r="M14" s="497"/>
      <c r="N14" s="491"/>
      <c r="O14" s="491"/>
      <c r="P14" s="663"/>
      <c r="Q14" s="664"/>
      <c r="R14" s="612"/>
      <c r="S14" s="662"/>
      <c r="T14" s="497"/>
      <c r="U14" s="497"/>
    </row>
    <row r="15" spans="1:21" s="330" customFormat="1" ht="19.5" customHeight="1" thickBot="1">
      <c r="B15" s="661"/>
      <c r="C15" s="669" t="s">
        <v>1145</v>
      </c>
      <c r="D15" s="669" t="s">
        <v>1146</v>
      </c>
      <c r="E15" s="497"/>
      <c r="F15" s="497"/>
      <c r="G15" s="497"/>
      <c r="H15" s="662"/>
      <c r="I15" s="497"/>
      <c r="J15" s="497"/>
      <c r="K15" s="497"/>
      <c r="L15" s="497"/>
      <c r="M15" s="497"/>
      <c r="N15" s="491"/>
      <c r="O15" s="491"/>
      <c r="P15" s="663"/>
      <c r="Q15" s="664"/>
      <c r="R15" s="612"/>
      <c r="S15" s="662"/>
      <c r="T15" s="497"/>
      <c r="U15" s="497"/>
    </row>
    <row r="16" spans="1:21" s="330" customFormat="1" ht="19.5" customHeight="1" thickTop="1" thickBot="1">
      <c r="B16" s="671" t="s">
        <v>1069</v>
      </c>
      <c r="C16" s="745">
        <v>188</v>
      </c>
      <c r="D16" s="746">
        <v>17.122040072859747</v>
      </c>
      <c r="E16" s="665"/>
      <c r="F16" s="665"/>
      <c r="G16" s="665"/>
      <c r="H16" s="665"/>
      <c r="I16" s="497"/>
      <c r="J16" s="497"/>
      <c r="K16" s="497"/>
      <c r="L16" s="497"/>
      <c r="M16" s="497"/>
      <c r="N16" s="491"/>
      <c r="O16" s="491"/>
      <c r="P16" s="663"/>
      <c r="Q16" s="664"/>
      <c r="R16" s="612"/>
      <c r="S16" s="497"/>
      <c r="T16" s="497"/>
      <c r="U16" s="497"/>
    </row>
    <row r="17" spans="2:21" s="330" customFormat="1" ht="19.5" customHeight="1" thickTop="1" thickBot="1">
      <c r="B17" s="671" t="s">
        <v>1068</v>
      </c>
      <c r="C17" s="745">
        <v>182</v>
      </c>
      <c r="D17" s="746">
        <v>16.575591985428051</v>
      </c>
      <c r="E17" s="665"/>
      <c r="F17" s="665"/>
      <c r="G17" s="665"/>
      <c r="H17" s="665"/>
      <c r="I17" s="497"/>
      <c r="J17" s="497"/>
      <c r="K17" s="497"/>
      <c r="L17" s="497"/>
      <c r="P17" s="663"/>
      <c r="Q17" s="664"/>
      <c r="R17" s="663"/>
      <c r="S17" s="497"/>
    </row>
    <row r="18" spans="2:21" s="330" customFormat="1" ht="19.5" customHeight="1" thickTop="1" thickBot="1">
      <c r="B18" s="671" t="s">
        <v>1067</v>
      </c>
      <c r="C18" s="745">
        <v>243</v>
      </c>
      <c r="D18" s="746">
        <v>22.131147540983605</v>
      </c>
      <c r="E18" s="665"/>
      <c r="F18" s="665"/>
      <c r="G18" s="665"/>
      <c r="H18" s="666"/>
      <c r="I18" s="497"/>
      <c r="J18" s="497"/>
      <c r="K18" s="497"/>
      <c r="L18" s="497"/>
      <c r="P18" s="663"/>
      <c r="Q18" s="664"/>
      <c r="R18" s="663"/>
      <c r="S18" s="497"/>
    </row>
    <row r="19" spans="2:21" s="330" customFormat="1" ht="19.5" customHeight="1" thickTop="1" thickBot="1">
      <c r="B19" s="671" t="s">
        <v>1066</v>
      </c>
      <c r="C19" s="745">
        <v>485</v>
      </c>
      <c r="D19" s="746">
        <v>44.171220400728593</v>
      </c>
      <c r="E19" s="665"/>
      <c r="F19" s="665"/>
      <c r="G19" s="665"/>
      <c r="H19" s="666"/>
      <c r="I19" s="497"/>
      <c r="J19" s="497"/>
      <c r="K19" s="497"/>
      <c r="L19" s="497"/>
      <c r="P19" s="663"/>
      <c r="Q19" s="663"/>
      <c r="R19" s="663"/>
      <c r="S19" s="497"/>
    </row>
    <row r="20" spans="2:21" s="330" customFormat="1" ht="19.5" customHeight="1" thickTop="1" thickBot="1">
      <c r="B20" s="671" t="s">
        <v>106</v>
      </c>
      <c r="C20" s="745">
        <v>1098</v>
      </c>
      <c r="D20" s="746">
        <v>100</v>
      </c>
      <c r="L20" s="497"/>
      <c r="P20" s="663"/>
      <c r="Q20" s="663"/>
      <c r="R20" s="663"/>
      <c r="S20" s="612"/>
    </row>
    <row r="21" spans="2:21" s="330" customFormat="1" ht="19.5" customHeight="1" thickTop="1">
      <c r="B21" s="497" t="s">
        <v>1151</v>
      </c>
      <c r="C21" s="497"/>
      <c r="D21" s="497"/>
      <c r="L21" s="497"/>
      <c r="P21" s="663"/>
      <c r="Q21" s="663"/>
      <c r="R21" s="663"/>
      <c r="S21" s="665"/>
    </row>
    <row r="22" spans="2:21" s="330" customFormat="1" ht="19.5" customHeight="1">
      <c r="B22" s="497" t="s">
        <v>1142</v>
      </c>
      <c r="C22" s="497"/>
      <c r="D22" s="497"/>
      <c r="L22" s="497"/>
      <c r="P22" s="663"/>
      <c r="Q22" s="663"/>
      <c r="R22" s="663"/>
      <c r="S22" s="665"/>
    </row>
    <row r="23" spans="2:21" s="330" customFormat="1" ht="19.5" customHeight="1">
      <c r="B23" s="497"/>
      <c r="C23" s="497"/>
      <c r="D23" s="497"/>
      <c r="L23" s="497"/>
      <c r="P23" s="663"/>
      <c r="Q23" s="663"/>
      <c r="R23" s="663"/>
      <c r="S23" s="665"/>
    </row>
    <row r="24" spans="2:21" s="330" customFormat="1" ht="19.5" customHeight="1" thickBot="1">
      <c r="B24" s="661" t="s">
        <v>1148</v>
      </c>
      <c r="C24" s="497"/>
      <c r="D24" s="497"/>
      <c r="L24" s="497"/>
      <c r="M24" s="497"/>
      <c r="N24" s="497"/>
      <c r="O24" s="497"/>
      <c r="R24" s="663"/>
      <c r="S24" s="665"/>
    </row>
    <row r="25" spans="2:21" s="330" customFormat="1" ht="19.5" customHeight="1" thickBot="1">
      <c r="B25" s="661"/>
      <c r="C25" s="669" t="s">
        <v>1145</v>
      </c>
      <c r="D25" s="669" t="s">
        <v>1146</v>
      </c>
      <c r="E25" s="497"/>
      <c r="F25" s="497"/>
      <c r="G25" s="497"/>
      <c r="H25" s="662"/>
      <c r="I25" s="497"/>
      <c r="J25" s="497"/>
      <c r="K25" s="497"/>
      <c r="L25" s="497"/>
      <c r="M25" s="497"/>
      <c r="N25" s="491"/>
      <c r="O25" s="491"/>
      <c r="P25" s="663"/>
      <c r="Q25" s="664"/>
      <c r="R25" s="612"/>
      <c r="S25" s="662"/>
      <c r="T25" s="497"/>
      <c r="U25" s="497"/>
    </row>
    <row r="26" spans="2:21" s="330" customFormat="1" ht="19.5" customHeight="1" thickTop="1" thickBot="1">
      <c r="B26" s="671" t="s">
        <v>1065</v>
      </c>
      <c r="C26" s="745">
        <v>148</v>
      </c>
      <c r="D26" s="746">
        <v>12.042310821806348</v>
      </c>
      <c r="L26" s="497"/>
      <c r="R26" s="663"/>
      <c r="S26" s="497"/>
    </row>
    <row r="27" spans="2:21" s="330" customFormat="1" ht="19.5" customHeight="1" thickTop="1" thickBot="1">
      <c r="B27" s="671" t="s">
        <v>1149</v>
      </c>
      <c r="C27" s="745">
        <v>695</v>
      </c>
      <c r="D27" s="746">
        <v>56.550040683482507</v>
      </c>
      <c r="L27" s="611"/>
    </row>
    <row r="28" spans="2:21" s="330" customFormat="1" ht="19.5" customHeight="1" thickTop="1" thickBot="1">
      <c r="B28" s="671" t="s">
        <v>1150</v>
      </c>
      <c r="C28" s="745">
        <v>386</v>
      </c>
      <c r="D28" s="746">
        <v>31.40764849471115</v>
      </c>
      <c r="L28" s="497"/>
    </row>
    <row r="29" spans="2:21" s="330" customFormat="1" ht="19.5" customHeight="1" thickTop="1" thickBot="1">
      <c r="B29" s="671" t="s">
        <v>106</v>
      </c>
      <c r="C29" s="745">
        <v>1229</v>
      </c>
      <c r="D29" s="746">
        <v>100.00000000000001</v>
      </c>
      <c r="E29" s="672"/>
      <c r="F29" s="672"/>
      <c r="G29" s="672"/>
      <c r="H29" s="672"/>
      <c r="I29" s="497"/>
      <c r="J29" s="988"/>
      <c r="K29" s="988"/>
      <c r="L29" s="497"/>
    </row>
    <row r="30" spans="2:21" s="330" customFormat="1" ht="19.5" customHeight="1" thickTop="1">
      <c r="B30" s="497" t="s">
        <v>1151</v>
      </c>
      <c r="C30" s="497"/>
      <c r="D30" s="668"/>
      <c r="E30" s="668"/>
      <c r="F30" s="668"/>
      <c r="G30" s="668"/>
      <c r="H30" s="668"/>
      <c r="I30" s="497"/>
      <c r="J30" s="497"/>
      <c r="K30" s="497"/>
      <c r="L30" s="497"/>
    </row>
    <row r="31" spans="2:21" s="330" customFormat="1" ht="19.5" customHeight="1">
      <c r="B31" s="497" t="s">
        <v>1152</v>
      </c>
      <c r="C31" s="497"/>
      <c r="D31" s="497"/>
      <c r="E31" s="497"/>
      <c r="F31" s="497"/>
      <c r="G31" s="497"/>
      <c r="H31" s="497"/>
      <c r="I31" s="497"/>
      <c r="J31" s="497"/>
      <c r="K31" s="497"/>
      <c r="L31" s="497"/>
      <c r="M31" s="611"/>
      <c r="N31" s="611"/>
      <c r="O31" s="611"/>
    </row>
    <row r="32" spans="2:21" s="330" customFormat="1" ht="19.5" customHeight="1">
      <c r="B32" s="497"/>
      <c r="C32" s="497"/>
      <c r="D32" s="666"/>
      <c r="F32" s="666"/>
      <c r="G32" s="666"/>
      <c r="H32" s="666"/>
      <c r="I32" s="497"/>
      <c r="J32" s="497"/>
      <c r="K32" s="497"/>
      <c r="L32" s="497"/>
    </row>
    <row r="33" spans="2:19" s="330" customFormat="1" ht="19.5" customHeight="1" thickBot="1">
      <c r="B33" s="661" t="s">
        <v>1153</v>
      </c>
      <c r="C33" s="497"/>
      <c r="D33" s="497"/>
      <c r="K33" s="497"/>
      <c r="L33" s="497"/>
    </row>
    <row r="34" spans="2:19" s="330" customFormat="1" ht="19.5" customHeight="1" thickBot="1">
      <c r="B34" s="611"/>
      <c r="C34" s="674" t="s">
        <v>634</v>
      </c>
      <c r="D34" s="674" t="s">
        <v>545</v>
      </c>
      <c r="E34" s="674" t="s">
        <v>633</v>
      </c>
      <c r="F34" s="674" t="s">
        <v>632</v>
      </c>
      <c r="G34" s="674" t="s">
        <v>631</v>
      </c>
      <c r="H34" s="674" t="s">
        <v>685</v>
      </c>
      <c r="I34" s="364"/>
      <c r="J34" s="364"/>
      <c r="K34" s="497"/>
      <c r="L34" s="497"/>
    </row>
    <row r="35" spans="2:19" s="330" customFormat="1" ht="19.5" customHeight="1" thickTop="1" thickBot="1">
      <c r="B35" s="671" t="s">
        <v>1064</v>
      </c>
      <c r="C35" s="745">
        <v>469</v>
      </c>
      <c r="D35" s="745">
        <v>497</v>
      </c>
      <c r="E35" s="745">
        <v>537</v>
      </c>
      <c r="F35" s="745">
        <v>556</v>
      </c>
      <c r="G35" s="666">
        <v>601</v>
      </c>
      <c r="H35" s="666">
        <v>622</v>
      </c>
      <c r="I35" s="497"/>
      <c r="J35" s="497"/>
      <c r="K35" s="497"/>
      <c r="L35" s="497"/>
    </row>
    <row r="36" spans="2:19" s="330" customFormat="1" ht="19.5" customHeight="1" thickTop="1" thickBot="1">
      <c r="B36" s="671" t="s">
        <v>1063</v>
      </c>
      <c r="C36" s="745">
        <v>103</v>
      </c>
      <c r="D36" s="745">
        <v>100</v>
      </c>
      <c r="E36" s="745">
        <v>86</v>
      </c>
      <c r="F36" s="745">
        <v>74</v>
      </c>
      <c r="G36" s="666">
        <v>68</v>
      </c>
      <c r="H36" s="666">
        <v>64</v>
      </c>
      <c r="I36" s="497"/>
      <c r="J36" s="497"/>
      <c r="K36" s="667"/>
      <c r="L36" s="497"/>
    </row>
    <row r="37" spans="2:19" s="330" customFormat="1" ht="19.5" customHeight="1" thickTop="1" thickBot="1">
      <c r="B37" s="671" t="s">
        <v>1062</v>
      </c>
      <c r="C37" s="745">
        <v>166</v>
      </c>
      <c r="D37" s="745">
        <v>184</v>
      </c>
      <c r="E37" s="745">
        <v>183</v>
      </c>
      <c r="F37" s="745">
        <v>196</v>
      </c>
      <c r="G37" s="666">
        <v>205</v>
      </c>
      <c r="H37" s="666">
        <v>212</v>
      </c>
      <c r="I37" s="497"/>
      <c r="J37" s="497"/>
      <c r="K37" s="667"/>
      <c r="L37" s="497"/>
    </row>
    <row r="38" spans="2:19" s="330" customFormat="1" ht="19.5" customHeight="1" thickTop="1" thickBot="1">
      <c r="B38" s="671" t="s">
        <v>1061</v>
      </c>
      <c r="C38" s="745">
        <v>101</v>
      </c>
      <c r="D38" s="745">
        <v>98</v>
      </c>
      <c r="E38" s="745">
        <v>99</v>
      </c>
      <c r="F38" s="745">
        <v>103</v>
      </c>
      <c r="G38" s="666">
        <v>97</v>
      </c>
      <c r="H38" s="666">
        <v>88</v>
      </c>
      <c r="I38" s="497"/>
      <c r="J38" s="497"/>
      <c r="K38" s="497"/>
      <c r="L38" s="497"/>
    </row>
    <row r="39" spans="2:19" s="330" customFormat="1" ht="19.5" customHeight="1" thickTop="1" thickBot="1">
      <c r="B39" s="671" t="s">
        <v>1060</v>
      </c>
      <c r="C39" s="745">
        <v>250</v>
      </c>
      <c r="D39" s="745">
        <v>245</v>
      </c>
      <c r="E39" s="745">
        <v>234</v>
      </c>
      <c r="F39" s="745">
        <v>222</v>
      </c>
      <c r="G39" s="666">
        <v>230</v>
      </c>
      <c r="H39" s="666">
        <v>233</v>
      </c>
      <c r="I39" s="497"/>
      <c r="J39" s="497"/>
      <c r="K39" s="497"/>
      <c r="L39" s="497"/>
    </row>
    <row r="40" spans="2:19" s="330" customFormat="1" ht="19.5" customHeight="1" thickTop="1" thickBot="1">
      <c r="B40" s="671" t="s">
        <v>647</v>
      </c>
      <c r="C40" s="783">
        <f t="shared" ref="C40:H40" si="0">SUM(C35:C39)</f>
        <v>1089</v>
      </c>
      <c r="D40" s="783">
        <f t="shared" si="0"/>
        <v>1124</v>
      </c>
      <c r="E40" s="783">
        <f t="shared" si="0"/>
        <v>1139</v>
      </c>
      <c r="F40" s="783">
        <f t="shared" si="0"/>
        <v>1151</v>
      </c>
      <c r="G40" s="783">
        <f t="shared" si="0"/>
        <v>1201</v>
      </c>
      <c r="H40" s="783">
        <f t="shared" si="0"/>
        <v>1219</v>
      </c>
      <c r="I40" s="673"/>
      <c r="J40" s="673"/>
      <c r="K40" s="497"/>
      <c r="L40" s="497"/>
      <c r="M40" s="611"/>
      <c r="N40" s="611"/>
      <c r="O40" s="611"/>
      <c r="P40" s="611"/>
      <c r="Q40" s="611"/>
      <c r="R40" s="611"/>
      <c r="S40" s="611"/>
    </row>
    <row r="41" spans="2:19" s="330" customFormat="1" ht="19.5" customHeight="1" thickTop="1">
      <c r="B41" s="668" t="s">
        <v>1154</v>
      </c>
      <c r="C41" s="497"/>
      <c r="D41" s="497"/>
      <c r="E41" s="497"/>
      <c r="F41" s="497"/>
      <c r="G41" s="497"/>
      <c r="H41" s="497"/>
      <c r="I41" s="497"/>
      <c r="J41" s="497"/>
      <c r="K41" s="497"/>
      <c r="L41" s="497"/>
      <c r="M41" s="611"/>
      <c r="N41" s="611"/>
      <c r="O41" s="611"/>
      <c r="P41" s="611"/>
      <c r="Q41" s="611"/>
      <c r="R41" s="611"/>
      <c r="S41" s="611"/>
    </row>
    <row r="42" spans="2:19" s="330" customFormat="1" ht="19.5" customHeight="1">
      <c r="B42" s="497" t="s">
        <v>1059</v>
      </c>
      <c r="C42" s="611"/>
      <c r="D42" s="611"/>
      <c r="E42" s="611"/>
      <c r="F42" s="497"/>
      <c r="G42" s="497"/>
      <c r="H42" s="497"/>
      <c r="I42" s="497"/>
      <c r="J42" s="497"/>
      <c r="K42" s="497"/>
      <c r="L42" s="497"/>
      <c r="M42" s="611"/>
      <c r="N42" s="611"/>
      <c r="O42" s="611"/>
      <c r="P42" s="611"/>
      <c r="Q42" s="611"/>
      <c r="R42" s="611"/>
      <c r="S42" s="611"/>
    </row>
    <row r="43" spans="2:19" s="330" customFormat="1" ht="19.5" customHeight="1">
      <c r="B43" s="497"/>
      <c r="C43" s="497"/>
      <c r="D43" s="497"/>
      <c r="E43" s="497"/>
      <c r="F43" s="497"/>
      <c r="G43" s="497"/>
      <c r="H43" s="497"/>
      <c r="I43" s="497"/>
      <c r="J43" s="497"/>
      <c r="K43" s="497"/>
      <c r="L43" s="497"/>
      <c r="M43" s="611"/>
      <c r="N43" s="611"/>
      <c r="O43" s="611"/>
      <c r="P43" s="611"/>
      <c r="Q43" s="611"/>
      <c r="R43" s="611"/>
      <c r="S43" s="611"/>
    </row>
    <row r="44" spans="2:19" s="330" customFormat="1" ht="19.5" customHeight="1">
      <c r="B44" s="497"/>
      <c r="C44" s="497"/>
      <c r="D44" s="497"/>
      <c r="E44" s="497"/>
      <c r="F44" s="497"/>
      <c r="G44" s="497"/>
      <c r="H44" s="497"/>
      <c r="I44" s="497"/>
      <c r="J44" s="497"/>
      <c r="K44" s="497"/>
      <c r="L44" s="497"/>
      <c r="M44" s="611"/>
      <c r="N44" s="611"/>
      <c r="O44" s="611"/>
      <c r="P44" s="611"/>
      <c r="Q44" s="611"/>
      <c r="R44" s="611"/>
      <c r="S44" s="611"/>
    </row>
    <row r="45" spans="2:19" s="330" customFormat="1" ht="19.5" customHeight="1">
      <c r="B45" s="497"/>
      <c r="C45" s="497"/>
      <c r="D45" s="497"/>
      <c r="E45" s="497"/>
      <c r="F45" s="497"/>
      <c r="K45" s="497"/>
      <c r="L45" s="497"/>
      <c r="M45" s="611"/>
      <c r="N45" s="611"/>
      <c r="O45" s="611"/>
      <c r="P45" s="611"/>
      <c r="Q45" s="611"/>
      <c r="R45" s="611"/>
      <c r="S45" s="611"/>
    </row>
    <row r="46" spans="2:19" s="330" customFormat="1" ht="19.5" customHeight="1">
      <c r="C46" s="611"/>
      <c r="D46" s="611"/>
      <c r="E46" s="611"/>
      <c r="F46" s="497"/>
      <c r="G46" s="497"/>
      <c r="H46" s="497"/>
      <c r="I46" s="497"/>
      <c r="J46" s="497"/>
      <c r="K46" s="497"/>
      <c r="L46" s="497"/>
      <c r="M46" s="611"/>
      <c r="N46" s="611"/>
      <c r="O46" s="611"/>
      <c r="P46" s="611"/>
      <c r="Q46" s="611"/>
      <c r="R46" s="611"/>
      <c r="S46" s="611"/>
    </row>
    <row r="47" spans="2:19" s="330" customFormat="1" ht="15" customHeight="1"/>
  </sheetData>
  <mergeCells count="2">
    <mergeCell ref="A1:I1"/>
    <mergeCell ref="J29:K29"/>
  </mergeCells>
  <phoneticPr fontId="4"/>
  <pageMargins left="0.47244094488188981" right="0.35433070866141736" top="0.43307086614173229" bottom="0.59055118110236227" header="0.35433070866141736" footer="0.51181102362204722"/>
  <pageSetup paperSize="9" scale="7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6"/>
  <sheetViews>
    <sheetView view="pageBreakPreview" zoomScale="85" zoomScaleNormal="100" zoomScaleSheetLayoutView="85" workbookViewId="0">
      <selection activeCell="A3" sqref="A3"/>
    </sheetView>
  </sheetViews>
  <sheetFormatPr defaultRowHeight="18" customHeight="1"/>
  <cols>
    <col min="1" max="1" width="3.625" style="61" customWidth="1"/>
    <col min="2" max="10" width="10.625" style="61" customWidth="1"/>
    <col min="11" max="11" width="3.625" style="61" customWidth="1"/>
    <col min="12" max="16384" width="9" style="61"/>
  </cols>
  <sheetData>
    <row r="1" spans="1:22" s="293" customFormat="1" ht="36.950000000000003" customHeight="1">
      <c r="A1" s="987" t="s">
        <v>1143</v>
      </c>
      <c r="B1" s="987"/>
      <c r="C1" s="987"/>
      <c r="D1" s="987"/>
      <c r="E1" s="987"/>
      <c r="F1" s="987"/>
      <c r="G1" s="987"/>
      <c r="H1" s="987"/>
      <c r="I1" s="987"/>
      <c r="J1" s="987"/>
      <c r="K1" s="987"/>
      <c r="L1" s="234"/>
      <c r="M1" s="234"/>
      <c r="N1" s="234"/>
      <c r="O1" s="234"/>
      <c r="P1" s="234"/>
      <c r="Q1" s="234"/>
      <c r="R1" s="234"/>
      <c r="S1" s="234"/>
      <c r="T1" s="234"/>
      <c r="U1" s="234"/>
      <c r="V1" s="234"/>
    </row>
    <row r="2" spans="1:22" s="412" customFormat="1" ht="9.9499999999999993" customHeight="1"/>
    <row r="3" spans="1:22" s="330" customFormat="1" ht="18" customHeight="1" thickBot="1">
      <c r="B3" s="675" t="s">
        <v>1155</v>
      </c>
      <c r="C3" s="676"/>
      <c r="D3" s="676"/>
      <c r="E3" s="676"/>
      <c r="F3" s="676"/>
      <c r="I3" s="676"/>
    </row>
    <row r="4" spans="1:22" s="330" customFormat="1" ht="18" customHeight="1" thickBot="1">
      <c r="B4" s="680"/>
      <c r="C4" s="497"/>
      <c r="D4" s="669" t="s">
        <v>885</v>
      </c>
      <c r="E4" s="669" t="s">
        <v>743</v>
      </c>
      <c r="F4" s="669" t="s">
        <v>634</v>
      </c>
      <c r="G4" s="669" t="s">
        <v>545</v>
      </c>
      <c r="H4" s="669" t="s">
        <v>633</v>
      </c>
      <c r="I4" s="669" t="s">
        <v>632</v>
      </c>
      <c r="J4" s="669" t="s">
        <v>631</v>
      </c>
    </row>
    <row r="5" spans="1:22" s="330" customFormat="1" ht="18" customHeight="1" thickTop="1" thickBot="1">
      <c r="B5" s="995" t="s">
        <v>1106</v>
      </c>
      <c r="C5" s="681" t="s">
        <v>1104</v>
      </c>
      <c r="D5" s="497">
        <v>0</v>
      </c>
      <c r="E5" s="497">
        <v>0</v>
      </c>
      <c r="F5" s="497">
        <v>1</v>
      </c>
      <c r="G5" s="497">
        <v>0</v>
      </c>
      <c r="H5" s="497">
        <v>0</v>
      </c>
      <c r="I5" s="497">
        <v>1</v>
      </c>
      <c r="J5" s="497">
        <v>1</v>
      </c>
    </row>
    <row r="6" spans="1:22" s="330" customFormat="1" ht="18" customHeight="1" thickTop="1" thickBot="1">
      <c r="B6" s="995"/>
      <c r="C6" s="681" t="s">
        <v>1103</v>
      </c>
      <c r="D6" s="497">
        <v>0</v>
      </c>
      <c r="E6" s="497">
        <v>0</v>
      </c>
      <c r="F6" s="497">
        <v>4</v>
      </c>
      <c r="G6" s="497">
        <v>0</v>
      </c>
      <c r="H6" s="497">
        <v>0</v>
      </c>
      <c r="I6" s="497">
        <v>12</v>
      </c>
      <c r="J6" s="497">
        <v>1</v>
      </c>
    </row>
    <row r="7" spans="1:22" s="330" customFormat="1" ht="18" customHeight="1" thickTop="1" thickBot="1">
      <c r="B7" s="995" t="s">
        <v>1105</v>
      </c>
      <c r="C7" s="681" t="s">
        <v>1104</v>
      </c>
      <c r="D7" s="497">
        <v>20</v>
      </c>
      <c r="E7" s="497">
        <v>19</v>
      </c>
      <c r="F7" s="497">
        <v>51</v>
      </c>
      <c r="G7" s="497">
        <v>48</v>
      </c>
      <c r="H7" s="497">
        <v>43</v>
      </c>
      <c r="I7" s="497">
        <v>39</v>
      </c>
      <c r="J7" s="497">
        <v>52</v>
      </c>
    </row>
    <row r="8" spans="1:22" s="330" customFormat="1" ht="18" customHeight="1" thickTop="1" thickBot="1">
      <c r="B8" s="995"/>
      <c r="C8" s="681" t="s">
        <v>1103</v>
      </c>
      <c r="D8" s="497">
        <v>441</v>
      </c>
      <c r="E8" s="497">
        <v>425</v>
      </c>
      <c r="F8" s="497">
        <v>321</v>
      </c>
      <c r="G8" s="497">
        <v>403</v>
      </c>
      <c r="H8" s="497">
        <v>695</v>
      </c>
      <c r="I8" s="497">
        <v>269</v>
      </c>
      <c r="J8" s="497">
        <v>381</v>
      </c>
    </row>
    <row r="9" spans="1:22" s="330" customFormat="1" ht="18" customHeight="1" thickTop="1">
      <c r="B9" s="682" t="s">
        <v>1156</v>
      </c>
      <c r="H9" s="678"/>
      <c r="J9" s="677"/>
    </row>
    <row r="10" spans="1:22" s="330" customFormat="1" ht="18" customHeight="1">
      <c r="B10" s="678" t="s">
        <v>1102</v>
      </c>
    </row>
    <row r="11" spans="1:22" s="330" customFormat="1" ht="18" customHeight="1">
      <c r="B11" s="996"/>
      <c r="C11" s="996"/>
      <c r="D11" s="996"/>
      <c r="E11" s="678"/>
      <c r="F11" s="677"/>
    </row>
    <row r="12" spans="1:22" s="330" customFormat="1" ht="18" customHeight="1" thickBot="1">
      <c r="B12" s="675" t="s">
        <v>1167</v>
      </c>
      <c r="C12" s="676"/>
      <c r="D12" s="676"/>
      <c r="E12" s="676"/>
      <c r="F12" s="676"/>
      <c r="G12" s="676"/>
      <c r="H12" s="676" t="s">
        <v>1101</v>
      </c>
    </row>
    <row r="13" spans="1:22" s="330" customFormat="1" ht="18" customHeight="1" thickBot="1">
      <c r="B13" s="678"/>
      <c r="C13" s="678"/>
      <c r="D13" s="685" t="s">
        <v>1100</v>
      </c>
      <c r="E13" s="685" t="s">
        <v>1099</v>
      </c>
      <c r="F13" s="669" t="s">
        <v>1098</v>
      </c>
      <c r="G13" s="685" t="s">
        <v>597</v>
      </c>
      <c r="H13" s="685" t="s">
        <v>596</v>
      </c>
      <c r="I13" s="685" t="s">
        <v>595</v>
      </c>
      <c r="J13" s="685" t="s">
        <v>594</v>
      </c>
    </row>
    <row r="14" spans="1:22" s="330" customFormat="1" ht="18" customHeight="1" thickTop="1" thickBot="1">
      <c r="B14" s="991" t="s">
        <v>1097</v>
      </c>
      <c r="C14" s="992"/>
      <c r="D14" s="684">
        <v>6310</v>
      </c>
      <c r="E14" s="684">
        <v>6231</v>
      </c>
      <c r="F14" s="684">
        <v>6112</v>
      </c>
      <c r="G14" s="684">
        <v>5927</v>
      </c>
      <c r="H14" s="684">
        <v>5879</v>
      </c>
      <c r="I14" s="684">
        <v>5806</v>
      </c>
      <c r="J14" s="684">
        <v>5823</v>
      </c>
    </row>
    <row r="15" spans="1:22" s="330" customFormat="1" ht="18" customHeight="1" thickTop="1" thickBot="1">
      <c r="B15" s="993" t="s">
        <v>1157</v>
      </c>
      <c r="C15" s="994"/>
      <c r="D15" s="497">
        <v>40</v>
      </c>
      <c r="E15" s="497">
        <v>91</v>
      </c>
      <c r="F15" s="497">
        <v>105</v>
      </c>
      <c r="G15" s="497">
        <v>48</v>
      </c>
      <c r="H15" s="497">
        <v>66</v>
      </c>
      <c r="I15" s="497">
        <v>56</v>
      </c>
      <c r="J15" s="497">
        <v>44</v>
      </c>
    </row>
    <row r="16" spans="1:22" s="330" customFormat="1" ht="18" customHeight="1" thickTop="1" thickBot="1">
      <c r="B16" s="993" t="s">
        <v>1158</v>
      </c>
      <c r="C16" s="994"/>
      <c r="D16" s="497">
        <v>80</v>
      </c>
      <c r="E16" s="497">
        <v>126</v>
      </c>
      <c r="F16" s="497">
        <v>143</v>
      </c>
      <c r="G16" s="497">
        <v>135</v>
      </c>
      <c r="H16" s="497">
        <v>87</v>
      </c>
      <c r="I16" s="497">
        <v>107</v>
      </c>
      <c r="J16" s="497">
        <v>93</v>
      </c>
    </row>
    <row r="17" spans="2:8" s="330" customFormat="1" ht="18" customHeight="1" thickTop="1">
      <c r="B17" s="683" t="s">
        <v>1075</v>
      </c>
    </row>
    <row r="18" spans="2:8" s="330" customFormat="1" ht="18" customHeight="1"/>
    <row r="19" spans="2:8" s="330" customFormat="1" ht="18" customHeight="1" thickBot="1">
      <c r="B19" s="331" t="s">
        <v>1159</v>
      </c>
    </row>
    <row r="20" spans="2:8" s="330" customFormat="1" ht="18" customHeight="1">
      <c r="B20" s="669" t="s">
        <v>1160</v>
      </c>
      <c r="C20" s="990" t="s">
        <v>1096</v>
      </c>
      <c r="D20" s="990"/>
      <c r="E20" s="669" t="s">
        <v>1095</v>
      </c>
    </row>
    <row r="21" spans="2:8" s="330" customFormat="1" ht="18" customHeight="1">
      <c r="B21" s="612" t="s">
        <v>1094</v>
      </c>
      <c r="C21" s="989" t="s">
        <v>1093</v>
      </c>
      <c r="D21" s="989"/>
      <c r="E21" s="704">
        <v>870</v>
      </c>
      <c r="H21" s="497"/>
    </row>
    <row r="22" spans="2:8" s="330" customFormat="1" ht="18" customHeight="1">
      <c r="B22" s="612" t="s">
        <v>1092</v>
      </c>
      <c r="C22" s="989" t="s">
        <v>1091</v>
      </c>
      <c r="D22" s="989"/>
      <c r="E22" s="704">
        <v>831</v>
      </c>
      <c r="H22" s="679"/>
    </row>
    <row r="23" spans="2:8" s="330" customFormat="1" ht="18" customHeight="1">
      <c r="B23" s="612" t="s">
        <v>1090</v>
      </c>
      <c r="C23" s="989" t="s">
        <v>1089</v>
      </c>
      <c r="D23" s="989"/>
      <c r="E23" s="704">
        <v>698</v>
      </c>
    </row>
    <row r="24" spans="2:8" s="330" customFormat="1" ht="18" customHeight="1">
      <c r="B24" s="612" t="s">
        <v>1088</v>
      </c>
      <c r="C24" s="989" t="s">
        <v>1087</v>
      </c>
      <c r="D24" s="989"/>
      <c r="E24" s="704">
        <v>605</v>
      </c>
    </row>
    <row r="25" spans="2:8" s="330" customFormat="1" ht="18" customHeight="1">
      <c r="B25" s="612" t="s">
        <v>1086</v>
      </c>
      <c r="C25" s="989" t="s">
        <v>1085</v>
      </c>
      <c r="D25" s="989"/>
      <c r="E25" s="704">
        <v>430</v>
      </c>
    </row>
    <row r="26" spans="2:8" s="330" customFormat="1" ht="18" customHeight="1">
      <c r="B26" s="612" t="s">
        <v>1084</v>
      </c>
      <c r="C26" s="989" t="s">
        <v>1083</v>
      </c>
      <c r="D26" s="989"/>
      <c r="E26" s="704">
        <v>194</v>
      </c>
    </row>
    <row r="27" spans="2:8" s="330" customFormat="1" ht="18" customHeight="1">
      <c r="B27" s="612" t="s">
        <v>1082</v>
      </c>
      <c r="C27" s="989" t="s">
        <v>1081</v>
      </c>
      <c r="D27" s="989"/>
      <c r="E27" s="704">
        <v>178</v>
      </c>
    </row>
    <row r="28" spans="2:8" s="330" customFormat="1" ht="18" customHeight="1">
      <c r="B28" s="612" t="s">
        <v>1080</v>
      </c>
      <c r="C28" s="989" t="s">
        <v>1079</v>
      </c>
      <c r="D28" s="989"/>
      <c r="E28" s="704">
        <v>168</v>
      </c>
    </row>
    <row r="29" spans="2:8" s="330" customFormat="1" ht="18" customHeight="1">
      <c r="B29" s="612" t="s">
        <v>1078</v>
      </c>
      <c r="C29" s="989" t="s">
        <v>1077</v>
      </c>
      <c r="D29" s="989"/>
      <c r="E29" s="704">
        <v>158</v>
      </c>
    </row>
    <row r="30" spans="2:8" s="330" customFormat="1" ht="18" customHeight="1">
      <c r="B30" s="612" t="s">
        <v>1163</v>
      </c>
      <c r="C30" s="989" t="s">
        <v>1076</v>
      </c>
      <c r="D30" s="989"/>
      <c r="E30" s="704">
        <v>122</v>
      </c>
    </row>
    <row r="31" spans="2:8" s="330" customFormat="1" ht="18" customHeight="1">
      <c r="B31" s="330" t="s">
        <v>1161</v>
      </c>
      <c r="F31" s="679"/>
    </row>
    <row r="32" spans="2:8" s="330" customFormat="1" ht="18" customHeight="1">
      <c r="B32" s="330" t="s">
        <v>1162</v>
      </c>
    </row>
    <row r="33" s="330" customFormat="1" ht="18" customHeight="1"/>
    <row r="34" s="330" customFormat="1" ht="18" customHeight="1"/>
    <row r="35" s="330" customFormat="1" ht="18" customHeight="1"/>
    <row r="36" s="330" customFormat="1" ht="18" customHeight="1"/>
  </sheetData>
  <mergeCells count="18">
    <mergeCell ref="A1:K1"/>
    <mergeCell ref="B14:C14"/>
    <mergeCell ref="B15:C15"/>
    <mergeCell ref="B16:C16"/>
    <mergeCell ref="C28:D28"/>
    <mergeCell ref="B5:B6"/>
    <mergeCell ref="B7:B8"/>
    <mergeCell ref="B11:D11"/>
    <mergeCell ref="C29:D29"/>
    <mergeCell ref="C30:D30"/>
    <mergeCell ref="C20:D20"/>
    <mergeCell ref="C23:D23"/>
    <mergeCell ref="C24:D24"/>
    <mergeCell ref="C25:D25"/>
    <mergeCell ref="C26:D26"/>
    <mergeCell ref="C27:D27"/>
    <mergeCell ref="C21:D21"/>
    <mergeCell ref="C22:D22"/>
  </mergeCells>
  <phoneticPr fontId="4"/>
  <pageMargins left="0.47244094488188981" right="0.35433070866141736" top="0.43307086614173229" bottom="0.59055118110236227" header="0.35433070866141736" footer="0.51181102362204722"/>
  <pageSetup paperSize="9" scale="9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
  <sheetViews>
    <sheetView view="pageBreakPreview" zoomScale="115" zoomScaleNormal="100" zoomScaleSheetLayoutView="115" workbookViewId="0"/>
  </sheetViews>
  <sheetFormatPr defaultRowHeight="18.75"/>
  <cols>
    <col min="1" max="2" width="9" style="527"/>
    <col min="3" max="3" width="11.125" style="527" bestFit="1" customWidth="1"/>
    <col min="4" max="16384" width="9" style="527"/>
  </cols>
  <sheetData>
    <row r="2" spans="2:10">
      <c r="B2" s="533" t="s">
        <v>1118</v>
      </c>
    </row>
    <row r="3" spans="2:10">
      <c r="B3" s="527" t="s">
        <v>1117</v>
      </c>
    </row>
    <row r="4" spans="2:10">
      <c r="B4" s="997" t="s">
        <v>1116</v>
      </c>
      <c r="C4" s="997"/>
      <c r="D4" s="997"/>
      <c r="E4" s="997"/>
      <c r="F4" s="997"/>
      <c r="G4" s="997"/>
      <c r="H4" s="997"/>
      <c r="I4" s="997"/>
      <c r="J4" s="997"/>
    </row>
    <row r="6" spans="2:10">
      <c r="B6" s="533" t="s">
        <v>1115</v>
      </c>
    </row>
    <row r="7" spans="2:10">
      <c r="B7" s="527" t="s">
        <v>1114</v>
      </c>
    </row>
    <row r="8" spans="2:10">
      <c r="B8" s="997" t="s">
        <v>1113</v>
      </c>
      <c r="C8" s="998"/>
      <c r="D8" s="998"/>
      <c r="E8" s="998"/>
      <c r="F8" s="998"/>
      <c r="G8" s="998"/>
      <c r="H8" s="998"/>
      <c r="I8" s="998"/>
      <c r="J8" s="998"/>
    </row>
    <row r="11" spans="2:10">
      <c r="B11" s="527" t="s">
        <v>1112</v>
      </c>
    </row>
    <row r="12" spans="2:10">
      <c r="B12" s="531" t="s">
        <v>1111</v>
      </c>
      <c r="C12" s="686">
        <v>43891</v>
      </c>
    </row>
    <row r="13" spans="2:10">
      <c r="B13" s="531" t="s">
        <v>1110</v>
      </c>
      <c r="C13" s="527" t="s">
        <v>1109</v>
      </c>
    </row>
    <row r="14" spans="2:10">
      <c r="C14" s="527" t="s">
        <v>1108</v>
      </c>
    </row>
    <row r="15" spans="2:10">
      <c r="C15" s="527" t="s">
        <v>1107</v>
      </c>
    </row>
  </sheetData>
  <mergeCells count="2">
    <mergeCell ref="B4:J4"/>
    <mergeCell ref="B8:J8"/>
  </mergeCells>
  <phoneticPr fontId="4"/>
  <hyperlinks>
    <hyperlink ref="B4" r:id="rId1"/>
    <hyperlink ref="B8" r:id="rId2"/>
  </hyperlinks>
  <pageMargins left="0.7" right="0.7" top="0.75" bottom="0.75" header="0.3" footer="0.3"/>
  <pageSetup paperSize="9" scale="96"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3"/>
  <sheetViews>
    <sheetView showGridLines="0" view="pageBreakPreview" zoomScale="85" zoomScaleNormal="145" zoomScaleSheetLayoutView="85" workbookViewId="0">
      <pane ySplit="5" topLeftCell="A6" activePane="bottomLeft" state="frozen"/>
      <selection pane="bottomLeft" activeCell="A2" sqref="A2"/>
    </sheetView>
  </sheetViews>
  <sheetFormatPr defaultRowHeight="19.5" customHeight="1"/>
  <cols>
    <col min="1" max="1" width="6.625" style="1" customWidth="1"/>
    <col min="2" max="5" width="12.625" style="1" customWidth="1"/>
    <col min="6" max="6" width="6.625" style="97" customWidth="1"/>
    <col min="7" max="16384" width="9" style="1"/>
  </cols>
  <sheetData>
    <row r="1" spans="1:6" ht="36.950000000000003" customHeight="1">
      <c r="A1" s="800" t="s">
        <v>64</v>
      </c>
      <c r="B1" s="800"/>
      <c r="C1" s="800"/>
      <c r="D1" s="800"/>
      <c r="E1" s="800"/>
      <c r="F1" s="800"/>
    </row>
    <row r="2" spans="1:6" s="58" customFormat="1" ht="12.75" customHeight="1">
      <c r="F2" s="98"/>
    </row>
    <row r="3" spans="1:6" s="58" customFormat="1" ht="18.75">
      <c r="B3" s="60" t="s">
        <v>243</v>
      </c>
      <c r="C3" s="61"/>
      <c r="D3" s="61"/>
      <c r="E3" s="61"/>
      <c r="F3" s="96"/>
    </row>
    <row r="4" spans="1:6" s="58" customFormat="1" ht="3" customHeight="1" thickBot="1">
      <c r="B4" s="62"/>
      <c r="C4" s="61"/>
      <c r="D4" s="61"/>
      <c r="E4" s="61"/>
      <c r="F4" s="96"/>
    </row>
    <row r="5" spans="1:6" s="58" customFormat="1" ht="18.75">
      <c r="B5" s="102" t="s">
        <v>105</v>
      </c>
      <c r="C5" s="102" t="s">
        <v>106</v>
      </c>
      <c r="D5" s="102" t="s">
        <v>107</v>
      </c>
      <c r="E5" s="102" t="s">
        <v>108</v>
      </c>
      <c r="F5" s="98"/>
    </row>
    <row r="6" spans="1:6" s="58" customFormat="1" ht="18.75">
      <c r="B6" s="84" t="s">
        <v>106</v>
      </c>
      <c r="C6" s="78">
        <v>120639</v>
      </c>
      <c r="D6" s="78">
        <v>58967</v>
      </c>
      <c r="E6" s="92">
        <v>61672</v>
      </c>
      <c r="F6" s="96"/>
    </row>
    <row r="7" spans="1:6" s="58" customFormat="1" ht="18.75">
      <c r="B7" s="85" t="s">
        <v>109</v>
      </c>
      <c r="C7" s="79">
        <v>3928</v>
      </c>
      <c r="D7" s="79">
        <v>2032</v>
      </c>
      <c r="E7" s="81">
        <v>1896</v>
      </c>
      <c r="F7" s="96"/>
    </row>
    <row r="8" spans="1:6" s="58" customFormat="1" ht="18.75">
      <c r="B8" s="86" t="s">
        <v>112</v>
      </c>
      <c r="C8" s="87">
        <v>719</v>
      </c>
      <c r="D8" s="87">
        <v>354</v>
      </c>
      <c r="E8" s="93">
        <v>365</v>
      </c>
      <c r="F8" s="96"/>
    </row>
    <row r="9" spans="1:6" s="58" customFormat="1" ht="18.75">
      <c r="B9" s="86" t="s">
        <v>115</v>
      </c>
      <c r="C9" s="87">
        <v>785</v>
      </c>
      <c r="D9" s="87">
        <v>405</v>
      </c>
      <c r="E9" s="93">
        <v>380</v>
      </c>
      <c r="F9" s="96"/>
    </row>
    <row r="10" spans="1:6" s="58" customFormat="1" ht="18.75">
      <c r="B10" s="86" t="s">
        <v>118</v>
      </c>
      <c r="C10" s="87">
        <v>774</v>
      </c>
      <c r="D10" s="87">
        <v>409</v>
      </c>
      <c r="E10" s="93">
        <v>365</v>
      </c>
      <c r="F10" s="96"/>
    </row>
    <row r="11" spans="1:6" s="58" customFormat="1" ht="18.75">
      <c r="B11" s="86" t="s">
        <v>121</v>
      </c>
      <c r="C11" s="87">
        <v>830</v>
      </c>
      <c r="D11" s="87">
        <v>435</v>
      </c>
      <c r="E11" s="93">
        <v>395</v>
      </c>
      <c r="F11" s="96"/>
    </row>
    <row r="12" spans="1:6" s="58" customFormat="1" ht="18.75">
      <c r="B12" s="86" t="s">
        <v>124</v>
      </c>
      <c r="C12" s="87">
        <v>820</v>
      </c>
      <c r="D12" s="87">
        <v>429</v>
      </c>
      <c r="E12" s="93">
        <v>391</v>
      </c>
      <c r="F12" s="96"/>
    </row>
    <row r="13" spans="1:6" s="58" customFormat="1" ht="18.75">
      <c r="B13" s="85" t="s">
        <v>127</v>
      </c>
      <c r="C13" s="79">
        <v>4716</v>
      </c>
      <c r="D13" s="79">
        <v>2430</v>
      </c>
      <c r="E13" s="81">
        <v>2286</v>
      </c>
      <c r="F13" s="96"/>
    </row>
    <row r="14" spans="1:6" s="58" customFormat="1" ht="18.75">
      <c r="B14" s="86" t="s">
        <v>130</v>
      </c>
      <c r="C14" s="87">
        <v>887</v>
      </c>
      <c r="D14" s="87">
        <v>459</v>
      </c>
      <c r="E14" s="93">
        <v>428</v>
      </c>
      <c r="F14" s="96"/>
    </row>
    <row r="15" spans="1:6" s="58" customFormat="1" ht="18.75">
      <c r="B15" s="86" t="s">
        <v>133</v>
      </c>
      <c r="C15" s="87">
        <v>872</v>
      </c>
      <c r="D15" s="87">
        <v>446</v>
      </c>
      <c r="E15" s="93">
        <v>426</v>
      </c>
      <c r="F15" s="96"/>
    </row>
    <row r="16" spans="1:6" s="58" customFormat="1" ht="18.75">
      <c r="B16" s="86" t="s">
        <v>136</v>
      </c>
      <c r="C16" s="87">
        <v>985</v>
      </c>
      <c r="D16" s="87">
        <v>522</v>
      </c>
      <c r="E16" s="93">
        <v>463</v>
      </c>
      <c r="F16" s="96"/>
    </row>
    <row r="17" spans="2:6" s="58" customFormat="1" ht="18.75">
      <c r="B17" s="86" t="s">
        <v>139</v>
      </c>
      <c r="C17" s="87">
        <v>972</v>
      </c>
      <c r="D17" s="87">
        <v>487</v>
      </c>
      <c r="E17" s="93">
        <v>485</v>
      </c>
      <c r="F17" s="96"/>
    </row>
    <row r="18" spans="2:6" s="58" customFormat="1" ht="18.75">
      <c r="B18" s="86" t="s">
        <v>142</v>
      </c>
      <c r="C18" s="87">
        <v>1000</v>
      </c>
      <c r="D18" s="87">
        <v>516</v>
      </c>
      <c r="E18" s="93">
        <v>484</v>
      </c>
      <c r="F18" s="96"/>
    </row>
    <row r="19" spans="2:6" s="58" customFormat="1" ht="18.75">
      <c r="B19" s="85" t="s">
        <v>145</v>
      </c>
      <c r="C19" s="79">
        <v>5302</v>
      </c>
      <c r="D19" s="79">
        <v>2748</v>
      </c>
      <c r="E19" s="81">
        <v>2554</v>
      </c>
      <c r="F19" s="96"/>
    </row>
    <row r="20" spans="2:6" s="58" customFormat="1" ht="18.75">
      <c r="B20" s="86" t="s">
        <v>148</v>
      </c>
      <c r="C20" s="87">
        <v>1009</v>
      </c>
      <c r="D20" s="87">
        <v>504</v>
      </c>
      <c r="E20" s="93">
        <v>505</v>
      </c>
      <c r="F20" s="96"/>
    </row>
    <row r="21" spans="2:6" s="58" customFormat="1" ht="18.75">
      <c r="B21" s="86" t="s">
        <v>151</v>
      </c>
      <c r="C21" s="87">
        <v>1012</v>
      </c>
      <c r="D21" s="87">
        <v>525</v>
      </c>
      <c r="E21" s="93">
        <v>487</v>
      </c>
      <c r="F21" s="96"/>
    </row>
    <row r="22" spans="2:6" s="58" customFormat="1" ht="18.75">
      <c r="B22" s="86" t="s">
        <v>154</v>
      </c>
      <c r="C22" s="87">
        <v>1092</v>
      </c>
      <c r="D22" s="87">
        <v>571</v>
      </c>
      <c r="E22" s="93">
        <v>521</v>
      </c>
      <c r="F22" s="96"/>
    </row>
    <row r="23" spans="2:6" s="58" customFormat="1" ht="18.75">
      <c r="B23" s="86" t="s">
        <v>157</v>
      </c>
      <c r="C23" s="87">
        <v>1125</v>
      </c>
      <c r="D23" s="87">
        <v>586</v>
      </c>
      <c r="E23" s="93">
        <v>539</v>
      </c>
      <c r="F23" s="96"/>
    </row>
    <row r="24" spans="2:6" s="58" customFormat="1" ht="18.75">
      <c r="B24" s="86" t="s">
        <v>160</v>
      </c>
      <c r="C24" s="87">
        <v>1064</v>
      </c>
      <c r="D24" s="87">
        <v>562</v>
      </c>
      <c r="E24" s="93">
        <v>502</v>
      </c>
      <c r="F24" s="96"/>
    </row>
    <row r="25" spans="2:6" s="58" customFormat="1" ht="18.75">
      <c r="B25" s="85" t="s">
        <v>163</v>
      </c>
      <c r="C25" s="79">
        <v>5872</v>
      </c>
      <c r="D25" s="79">
        <v>3028</v>
      </c>
      <c r="E25" s="81">
        <v>2844</v>
      </c>
      <c r="F25" s="96"/>
    </row>
    <row r="26" spans="2:6" s="58" customFormat="1" ht="18.75">
      <c r="B26" s="86" t="s">
        <v>166</v>
      </c>
      <c r="C26" s="87">
        <v>1129</v>
      </c>
      <c r="D26" s="87">
        <v>584</v>
      </c>
      <c r="E26" s="93">
        <v>545</v>
      </c>
      <c r="F26" s="96"/>
    </row>
    <row r="27" spans="2:6" s="58" customFormat="1" ht="18.75">
      <c r="B27" s="86" t="s">
        <v>169</v>
      </c>
      <c r="C27" s="87">
        <v>1234</v>
      </c>
      <c r="D27" s="87">
        <v>632</v>
      </c>
      <c r="E27" s="93">
        <v>602</v>
      </c>
      <c r="F27" s="96"/>
    </row>
    <row r="28" spans="2:6" s="58" customFormat="1" ht="18.75">
      <c r="B28" s="86" t="s">
        <v>172</v>
      </c>
      <c r="C28" s="87">
        <v>1208</v>
      </c>
      <c r="D28" s="87">
        <v>637</v>
      </c>
      <c r="E28" s="93">
        <v>571</v>
      </c>
      <c r="F28" s="96"/>
    </row>
    <row r="29" spans="2:6" s="58" customFormat="1" ht="18.75">
      <c r="B29" s="86" t="s">
        <v>175</v>
      </c>
      <c r="C29" s="87">
        <v>1155</v>
      </c>
      <c r="D29" s="87">
        <v>577</v>
      </c>
      <c r="E29" s="93">
        <v>578</v>
      </c>
      <c r="F29" s="96"/>
    </row>
    <row r="30" spans="2:6" s="58" customFormat="1" ht="18.75">
      <c r="B30" s="86" t="s">
        <v>178</v>
      </c>
      <c r="C30" s="87">
        <v>1146</v>
      </c>
      <c r="D30" s="87">
        <v>598</v>
      </c>
      <c r="E30" s="93">
        <v>548</v>
      </c>
      <c r="F30" s="96"/>
    </row>
    <row r="31" spans="2:6" s="58" customFormat="1" ht="18.75">
      <c r="B31" s="85" t="s">
        <v>181</v>
      </c>
      <c r="C31" s="79">
        <v>5529</v>
      </c>
      <c r="D31" s="79">
        <v>2747</v>
      </c>
      <c r="E31" s="81">
        <v>2782</v>
      </c>
      <c r="F31" s="96"/>
    </row>
    <row r="32" spans="2:6" s="58" customFormat="1" ht="18.75">
      <c r="B32" s="86" t="s">
        <v>184</v>
      </c>
      <c r="C32" s="87">
        <v>1243</v>
      </c>
      <c r="D32" s="87">
        <v>633</v>
      </c>
      <c r="E32" s="93">
        <v>610</v>
      </c>
      <c r="F32" s="96"/>
    </row>
    <row r="33" spans="2:6" s="58" customFormat="1" ht="18.75">
      <c r="B33" s="86" t="s">
        <v>186</v>
      </c>
      <c r="C33" s="87">
        <v>1167</v>
      </c>
      <c r="D33" s="87">
        <v>581</v>
      </c>
      <c r="E33" s="93">
        <v>586</v>
      </c>
      <c r="F33" s="96"/>
    </row>
    <row r="34" spans="2:6" s="58" customFormat="1" ht="18.75">
      <c r="B34" s="86" t="s">
        <v>188</v>
      </c>
      <c r="C34" s="87">
        <v>1109</v>
      </c>
      <c r="D34" s="87">
        <v>568</v>
      </c>
      <c r="E34" s="93">
        <v>541</v>
      </c>
      <c r="F34" s="96"/>
    </row>
    <row r="35" spans="2:6" s="58" customFormat="1" ht="18.75">
      <c r="B35" s="86" t="s">
        <v>190</v>
      </c>
      <c r="C35" s="87">
        <v>1026</v>
      </c>
      <c r="D35" s="87">
        <v>496</v>
      </c>
      <c r="E35" s="93">
        <v>530</v>
      </c>
      <c r="F35" s="96"/>
    </row>
    <row r="36" spans="2:6" s="58" customFormat="1" ht="18.75">
      <c r="B36" s="86" t="s">
        <v>192</v>
      </c>
      <c r="C36" s="87">
        <v>984</v>
      </c>
      <c r="D36" s="87">
        <v>469</v>
      </c>
      <c r="E36" s="93">
        <v>515</v>
      </c>
      <c r="F36" s="96"/>
    </row>
    <row r="37" spans="2:6" s="58" customFormat="1" ht="18.75">
      <c r="B37" s="85" t="s">
        <v>194</v>
      </c>
      <c r="C37" s="79">
        <v>4958</v>
      </c>
      <c r="D37" s="79">
        <v>2470</v>
      </c>
      <c r="E37" s="81">
        <v>2488</v>
      </c>
      <c r="F37" s="96"/>
    </row>
    <row r="38" spans="2:6" s="58" customFormat="1" ht="18.75">
      <c r="B38" s="86" t="s">
        <v>197</v>
      </c>
      <c r="C38" s="87">
        <v>970</v>
      </c>
      <c r="D38" s="87">
        <v>461</v>
      </c>
      <c r="E38" s="93">
        <v>509</v>
      </c>
      <c r="F38" s="96"/>
    </row>
    <row r="39" spans="2:6" s="58" customFormat="1" ht="18.75">
      <c r="B39" s="86" t="s">
        <v>200</v>
      </c>
      <c r="C39" s="87">
        <v>1029</v>
      </c>
      <c r="D39" s="87">
        <v>498</v>
      </c>
      <c r="E39" s="93">
        <v>531</v>
      </c>
      <c r="F39" s="96"/>
    </row>
    <row r="40" spans="2:6" s="58" customFormat="1" ht="19.5" customHeight="1">
      <c r="B40" s="86" t="s">
        <v>203</v>
      </c>
      <c r="C40" s="87">
        <v>934</v>
      </c>
      <c r="D40" s="87">
        <v>466</v>
      </c>
      <c r="E40" s="93">
        <v>468</v>
      </c>
      <c r="F40" s="96"/>
    </row>
    <row r="41" spans="2:6" s="58" customFormat="1" ht="19.5" customHeight="1">
      <c r="B41" s="86" t="s">
        <v>206</v>
      </c>
      <c r="C41" s="87">
        <v>999</v>
      </c>
      <c r="D41" s="87">
        <v>515</v>
      </c>
      <c r="E41" s="93">
        <v>484</v>
      </c>
      <c r="F41" s="96"/>
    </row>
    <row r="42" spans="2:6" s="58" customFormat="1" ht="19.5" customHeight="1">
      <c r="B42" s="86" t="s">
        <v>209</v>
      </c>
      <c r="C42" s="87">
        <v>1026</v>
      </c>
      <c r="D42" s="87">
        <v>530</v>
      </c>
      <c r="E42" s="93">
        <v>496</v>
      </c>
      <c r="F42" s="96"/>
    </row>
    <row r="43" spans="2:6" s="58" customFormat="1" ht="19.5" customHeight="1">
      <c r="B43" s="85" t="s">
        <v>212</v>
      </c>
      <c r="C43" s="79">
        <v>5494</v>
      </c>
      <c r="D43" s="79">
        <v>2781</v>
      </c>
      <c r="E43" s="81">
        <v>2713</v>
      </c>
      <c r="F43" s="96"/>
    </row>
    <row r="44" spans="2:6" s="58" customFormat="1" ht="19.5" customHeight="1">
      <c r="B44" s="86" t="s">
        <v>214</v>
      </c>
      <c r="C44" s="87">
        <v>1066</v>
      </c>
      <c r="D44" s="87">
        <v>539</v>
      </c>
      <c r="E44" s="93">
        <v>527</v>
      </c>
      <c r="F44" s="96"/>
    </row>
    <row r="45" spans="2:6" s="58" customFormat="1" ht="19.5" customHeight="1">
      <c r="B45" s="86" t="s">
        <v>218</v>
      </c>
      <c r="C45" s="87">
        <v>1070</v>
      </c>
      <c r="D45" s="87">
        <v>536</v>
      </c>
      <c r="E45" s="93">
        <v>534</v>
      </c>
      <c r="F45" s="96"/>
    </row>
    <row r="46" spans="2:6" s="58" customFormat="1" ht="19.5" customHeight="1">
      <c r="B46" s="86" t="s">
        <v>220</v>
      </c>
      <c r="C46" s="87">
        <v>1109</v>
      </c>
      <c r="D46" s="87">
        <v>562</v>
      </c>
      <c r="E46" s="93">
        <v>547</v>
      </c>
      <c r="F46" s="96"/>
    </row>
    <row r="47" spans="2:6" s="58" customFormat="1" ht="19.5" customHeight="1">
      <c r="B47" s="86" t="s">
        <v>222</v>
      </c>
      <c r="C47" s="87">
        <v>1098</v>
      </c>
      <c r="D47" s="87">
        <v>548</v>
      </c>
      <c r="E47" s="93">
        <v>550</v>
      </c>
      <c r="F47" s="96"/>
    </row>
    <row r="48" spans="2:6" s="58" customFormat="1" ht="19.5" customHeight="1">
      <c r="B48" s="86" t="s">
        <v>224</v>
      </c>
      <c r="C48" s="87">
        <v>1151</v>
      </c>
      <c r="D48" s="87">
        <v>596</v>
      </c>
      <c r="E48" s="93">
        <v>555</v>
      </c>
      <c r="F48" s="96"/>
    </row>
    <row r="49" spans="2:6" s="58" customFormat="1" ht="19.5" customHeight="1">
      <c r="B49" s="85" t="s">
        <v>226</v>
      </c>
      <c r="C49" s="79">
        <v>6557</v>
      </c>
      <c r="D49" s="79">
        <v>3320</v>
      </c>
      <c r="E49" s="81">
        <v>3237</v>
      </c>
      <c r="F49" s="96"/>
    </row>
    <row r="50" spans="2:6" s="58" customFormat="1" ht="19.5" customHeight="1">
      <c r="B50" s="86" t="s">
        <v>228</v>
      </c>
      <c r="C50" s="87">
        <v>1233</v>
      </c>
      <c r="D50" s="87">
        <v>628</v>
      </c>
      <c r="E50" s="93">
        <v>605</v>
      </c>
      <c r="F50" s="96"/>
    </row>
    <row r="51" spans="2:6" s="58" customFormat="1" ht="19.5" customHeight="1">
      <c r="B51" s="86" t="s">
        <v>231</v>
      </c>
      <c r="C51" s="87">
        <v>1290</v>
      </c>
      <c r="D51" s="87">
        <v>662</v>
      </c>
      <c r="E51" s="93">
        <v>628</v>
      </c>
      <c r="F51" s="96"/>
    </row>
    <row r="52" spans="2:6" s="58" customFormat="1" ht="19.5" customHeight="1">
      <c r="B52" s="86" t="s">
        <v>234</v>
      </c>
      <c r="C52" s="87">
        <v>1300</v>
      </c>
      <c r="D52" s="87">
        <v>637</v>
      </c>
      <c r="E52" s="93">
        <v>663</v>
      </c>
      <c r="F52" s="96"/>
    </row>
    <row r="53" spans="2:6" s="58" customFormat="1" ht="19.5" customHeight="1">
      <c r="B53" s="88" t="s">
        <v>236</v>
      </c>
      <c r="C53" s="87">
        <v>1325</v>
      </c>
      <c r="D53" s="87">
        <v>652</v>
      </c>
      <c r="E53" s="93">
        <v>673</v>
      </c>
      <c r="F53" s="96"/>
    </row>
    <row r="54" spans="2:6" s="58" customFormat="1" ht="19.5" customHeight="1">
      <c r="B54" s="82" t="s">
        <v>238</v>
      </c>
      <c r="C54" s="89">
        <v>1409</v>
      </c>
      <c r="D54" s="89">
        <v>741</v>
      </c>
      <c r="E54" s="94">
        <v>668</v>
      </c>
      <c r="F54" s="96"/>
    </row>
    <row r="55" spans="2:6" s="58" customFormat="1" ht="19.5" customHeight="1">
      <c r="B55" s="90" t="s">
        <v>110</v>
      </c>
      <c r="C55" s="79">
        <v>8303</v>
      </c>
      <c r="D55" s="79">
        <v>4171</v>
      </c>
      <c r="E55" s="81">
        <v>4132</v>
      </c>
      <c r="F55" s="96"/>
    </row>
    <row r="56" spans="2:6" s="58" customFormat="1" ht="19.5" customHeight="1">
      <c r="B56" s="88" t="s">
        <v>113</v>
      </c>
      <c r="C56" s="91">
        <v>1464</v>
      </c>
      <c r="D56" s="87">
        <v>761</v>
      </c>
      <c r="E56" s="93">
        <v>703</v>
      </c>
      <c r="F56" s="96"/>
    </row>
    <row r="57" spans="2:6" s="58" customFormat="1" ht="19.5" customHeight="1">
      <c r="B57" s="88" t="s">
        <v>116</v>
      </c>
      <c r="C57" s="91">
        <v>1553</v>
      </c>
      <c r="D57" s="87">
        <v>763</v>
      </c>
      <c r="E57" s="93">
        <v>790</v>
      </c>
      <c r="F57" s="96"/>
    </row>
    <row r="58" spans="2:6" s="58" customFormat="1" ht="19.5" customHeight="1">
      <c r="B58" s="88" t="s">
        <v>119</v>
      </c>
      <c r="C58" s="87">
        <v>1648</v>
      </c>
      <c r="D58" s="87">
        <v>821</v>
      </c>
      <c r="E58" s="93">
        <v>827</v>
      </c>
      <c r="F58" s="96"/>
    </row>
    <row r="59" spans="2:6" s="58" customFormat="1" ht="19.5" customHeight="1">
      <c r="B59" s="88" t="s">
        <v>122</v>
      </c>
      <c r="C59" s="87">
        <v>1732</v>
      </c>
      <c r="D59" s="87">
        <v>845</v>
      </c>
      <c r="E59" s="93">
        <v>887</v>
      </c>
      <c r="F59" s="96"/>
    </row>
    <row r="60" spans="2:6" s="58" customFormat="1" ht="19.5" customHeight="1">
      <c r="B60" s="88" t="s">
        <v>125</v>
      </c>
      <c r="C60" s="87">
        <v>1906</v>
      </c>
      <c r="D60" s="87">
        <v>981</v>
      </c>
      <c r="E60" s="93">
        <v>925</v>
      </c>
      <c r="F60" s="96"/>
    </row>
    <row r="61" spans="2:6" s="58" customFormat="1" ht="19.5" customHeight="1">
      <c r="B61" s="83" t="s">
        <v>128</v>
      </c>
      <c r="C61" s="79">
        <v>10676</v>
      </c>
      <c r="D61" s="79">
        <v>5395</v>
      </c>
      <c r="E61" s="81">
        <v>5281</v>
      </c>
      <c r="F61" s="96"/>
    </row>
    <row r="62" spans="2:6" s="58" customFormat="1" ht="19.5" customHeight="1">
      <c r="B62" s="88" t="s">
        <v>131</v>
      </c>
      <c r="C62" s="87">
        <v>2008</v>
      </c>
      <c r="D62" s="87">
        <v>1024</v>
      </c>
      <c r="E62" s="93">
        <v>984</v>
      </c>
      <c r="F62" s="96"/>
    </row>
    <row r="63" spans="2:6" s="58" customFormat="1" ht="19.5" customHeight="1">
      <c r="B63" s="88" t="s">
        <v>134</v>
      </c>
      <c r="C63" s="87">
        <v>2229</v>
      </c>
      <c r="D63" s="87">
        <v>1108</v>
      </c>
      <c r="E63" s="93">
        <v>1121</v>
      </c>
      <c r="F63" s="96"/>
    </row>
    <row r="64" spans="2:6" s="58" customFormat="1" ht="19.5" customHeight="1">
      <c r="B64" s="88" t="s">
        <v>137</v>
      </c>
      <c r="C64" s="87">
        <v>2152</v>
      </c>
      <c r="D64" s="87">
        <v>1090</v>
      </c>
      <c r="E64" s="93">
        <v>1062</v>
      </c>
      <c r="F64" s="96"/>
    </row>
    <row r="65" spans="2:6" s="58" customFormat="1" ht="19.5" customHeight="1">
      <c r="B65" s="88" t="s">
        <v>140</v>
      </c>
      <c r="C65" s="87">
        <v>2148</v>
      </c>
      <c r="D65" s="87">
        <v>1088</v>
      </c>
      <c r="E65" s="93">
        <v>1060</v>
      </c>
      <c r="F65" s="96"/>
    </row>
    <row r="66" spans="2:6" s="58" customFormat="1" ht="19.5" customHeight="1">
      <c r="B66" s="88" t="s">
        <v>143</v>
      </c>
      <c r="C66" s="87">
        <v>2139</v>
      </c>
      <c r="D66" s="87">
        <v>1085</v>
      </c>
      <c r="E66" s="93">
        <v>1054</v>
      </c>
      <c r="F66" s="96"/>
    </row>
    <row r="67" spans="2:6" s="58" customFormat="1" ht="19.5" customHeight="1">
      <c r="B67" s="83" t="s">
        <v>146</v>
      </c>
      <c r="C67" s="79">
        <v>9096</v>
      </c>
      <c r="D67" s="79">
        <v>4746</v>
      </c>
      <c r="E67" s="81">
        <v>4350</v>
      </c>
      <c r="F67" s="96"/>
    </row>
    <row r="68" spans="2:6" s="58" customFormat="1" ht="19.5" customHeight="1">
      <c r="B68" s="88" t="s">
        <v>149</v>
      </c>
      <c r="C68" s="87">
        <v>2038</v>
      </c>
      <c r="D68" s="87">
        <v>1051</v>
      </c>
      <c r="E68" s="93">
        <v>987</v>
      </c>
      <c r="F68" s="96"/>
    </row>
    <row r="69" spans="2:6" s="58" customFormat="1" ht="19.5" customHeight="1">
      <c r="B69" s="88" t="s">
        <v>152</v>
      </c>
      <c r="C69" s="87">
        <v>2021</v>
      </c>
      <c r="D69" s="87">
        <v>1040</v>
      </c>
      <c r="E69" s="93">
        <v>981</v>
      </c>
      <c r="F69" s="96"/>
    </row>
    <row r="70" spans="2:6" s="58" customFormat="1" ht="19.5" customHeight="1">
      <c r="B70" s="88" t="s">
        <v>155</v>
      </c>
      <c r="C70" s="87">
        <v>1906</v>
      </c>
      <c r="D70" s="87">
        <v>980</v>
      </c>
      <c r="E70" s="93">
        <v>926</v>
      </c>
      <c r="F70" s="96"/>
    </row>
    <row r="71" spans="2:6" s="58" customFormat="1" ht="19.5" customHeight="1">
      <c r="B71" s="88" t="s">
        <v>158</v>
      </c>
      <c r="C71" s="87">
        <v>1451</v>
      </c>
      <c r="D71" s="87">
        <v>779</v>
      </c>
      <c r="E71" s="93">
        <v>672</v>
      </c>
      <c r="F71" s="96"/>
    </row>
    <row r="72" spans="2:6" s="58" customFormat="1" ht="19.5" customHeight="1">
      <c r="B72" s="88" t="s">
        <v>161</v>
      </c>
      <c r="C72" s="87">
        <v>1680</v>
      </c>
      <c r="D72" s="87">
        <v>896</v>
      </c>
      <c r="E72" s="93">
        <v>784</v>
      </c>
      <c r="F72" s="96"/>
    </row>
    <row r="73" spans="2:6" s="58" customFormat="1" ht="19.5" customHeight="1">
      <c r="B73" s="83" t="s">
        <v>164</v>
      </c>
      <c r="C73" s="79">
        <v>6827</v>
      </c>
      <c r="D73" s="79">
        <v>3459</v>
      </c>
      <c r="E73" s="81">
        <v>3368</v>
      </c>
      <c r="F73" s="96"/>
    </row>
    <row r="74" spans="2:6" s="58" customFormat="1" ht="19.5" customHeight="1">
      <c r="B74" s="88" t="s">
        <v>167</v>
      </c>
      <c r="C74" s="87">
        <v>1505</v>
      </c>
      <c r="D74" s="87">
        <v>796</v>
      </c>
      <c r="E74" s="93">
        <v>709</v>
      </c>
      <c r="F74" s="96"/>
    </row>
    <row r="75" spans="2:6" s="58" customFormat="1" ht="19.5" customHeight="1">
      <c r="B75" s="88" t="s">
        <v>170</v>
      </c>
      <c r="C75" s="87">
        <v>1326</v>
      </c>
      <c r="D75" s="87">
        <v>694</v>
      </c>
      <c r="E75" s="93">
        <v>632</v>
      </c>
      <c r="F75" s="96"/>
    </row>
    <row r="76" spans="2:6" s="58" customFormat="1" ht="19.5" customHeight="1">
      <c r="B76" s="88" t="s">
        <v>173</v>
      </c>
      <c r="C76" s="87">
        <v>1346</v>
      </c>
      <c r="D76" s="87">
        <v>638</v>
      </c>
      <c r="E76" s="93">
        <v>708</v>
      </c>
      <c r="F76" s="96"/>
    </row>
    <row r="77" spans="2:6" s="58" customFormat="1" ht="19.5" customHeight="1">
      <c r="B77" s="88" t="s">
        <v>176</v>
      </c>
      <c r="C77" s="87">
        <v>1320</v>
      </c>
      <c r="D77" s="87">
        <v>664</v>
      </c>
      <c r="E77" s="93">
        <v>656</v>
      </c>
      <c r="F77" s="96"/>
    </row>
    <row r="78" spans="2:6" s="58" customFormat="1" ht="19.5" customHeight="1">
      <c r="B78" s="88" t="s">
        <v>179</v>
      </c>
      <c r="C78" s="87">
        <v>1330</v>
      </c>
      <c r="D78" s="87">
        <v>667</v>
      </c>
      <c r="E78" s="93">
        <v>663</v>
      </c>
      <c r="F78" s="96"/>
    </row>
    <row r="79" spans="2:6" s="58" customFormat="1" ht="19.5" customHeight="1">
      <c r="B79" s="83" t="s">
        <v>182</v>
      </c>
      <c r="C79" s="79">
        <v>6169</v>
      </c>
      <c r="D79" s="79">
        <v>3000</v>
      </c>
      <c r="E79" s="81">
        <v>3169</v>
      </c>
      <c r="F79" s="96"/>
    </row>
    <row r="80" spans="2:6" s="58" customFormat="1" ht="19.5" customHeight="1">
      <c r="B80" s="88" t="s">
        <v>185</v>
      </c>
      <c r="C80" s="87">
        <v>1317</v>
      </c>
      <c r="D80" s="87">
        <v>640</v>
      </c>
      <c r="E80" s="93">
        <v>677</v>
      </c>
      <c r="F80" s="96"/>
    </row>
    <row r="81" spans="2:6" s="58" customFormat="1" ht="19.5" customHeight="1">
      <c r="B81" s="88" t="s">
        <v>187</v>
      </c>
      <c r="C81" s="87">
        <v>1175</v>
      </c>
      <c r="D81" s="87">
        <v>574</v>
      </c>
      <c r="E81" s="93">
        <v>601</v>
      </c>
      <c r="F81" s="96"/>
    </row>
    <row r="82" spans="2:6" s="58" customFormat="1" ht="19.5" customHeight="1">
      <c r="B82" s="88" t="s">
        <v>189</v>
      </c>
      <c r="C82" s="87">
        <v>1197</v>
      </c>
      <c r="D82" s="87">
        <v>609</v>
      </c>
      <c r="E82" s="93">
        <v>588</v>
      </c>
      <c r="F82" s="96"/>
    </row>
    <row r="83" spans="2:6" s="58" customFormat="1" ht="19.5" customHeight="1">
      <c r="B83" s="88" t="s">
        <v>191</v>
      </c>
      <c r="C83" s="87">
        <v>1206</v>
      </c>
      <c r="D83" s="87">
        <v>579</v>
      </c>
      <c r="E83" s="93">
        <v>627</v>
      </c>
      <c r="F83" s="96"/>
    </row>
    <row r="84" spans="2:6" s="58" customFormat="1" ht="19.5" customHeight="1">
      <c r="B84" s="88" t="s">
        <v>193</v>
      </c>
      <c r="C84" s="87">
        <v>1274</v>
      </c>
      <c r="D84" s="87">
        <v>598</v>
      </c>
      <c r="E84" s="93">
        <v>676</v>
      </c>
      <c r="F84" s="96"/>
    </row>
    <row r="85" spans="2:6" s="58" customFormat="1" ht="19.5" customHeight="1">
      <c r="B85" s="83" t="s">
        <v>195</v>
      </c>
      <c r="C85" s="79">
        <v>7742</v>
      </c>
      <c r="D85" s="79">
        <v>3571</v>
      </c>
      <c r="E85" s="81">
        <v>4171</v>
      </c>
      <c r="F85" s="96"/>
    </row>
    <row r="86" spans="2:6" s="58" customFormat="1" ht="19.5" customHeight="1">
      <c r="B86" s="88" t="s">
        <v>198</v>
      </c>
      <c r="C86" s="87">
        <v>1239</v>
      </c>
      <c r="D86" s="87">
        <v>594</v>
      </c>
      <c r="E86" s="93">
        <v>645</v>
      </c>
      <c r="F86" s="96"/>
    </row>
    <row r="87" spans="2:6" s="58" customFormat="1" ht="19.5" customHeight="1">
      <c r="B87" s="88" t="s">
        <v>201</v>
      </c>
      <c r="C87" s="87">
        <v>1398</v>
      </c>
      <c r="D87" s="87">
        <v>660</v>
      </c>
      <c r="E87" s="93">
        <v>738</v>
      </c>
      <c r="F87" s="96"/>
    </row>
    <row r="88" spans="2:6" s="58" customFormat="1" ht="19.5" customHeight="1">
      <c r="B88" s="88" t="s">
        <v>204</v>
      </c>
      <c r="C88" s="87">
        <v>1541</v>
      </c>
      <c r="D88" s="87">
        <v>687</v>
      </c>
      <c r="E88" s="93">
        <v>854</v>
      </c>
      <c r="F88" s="96"/>
    </row>
    <row r="89" spans="2:6" s="58" customFormat="1" ht="19.5" customHeight="1">
      <c r="B89" s="88" t="s">
        <v>207</v>
      </c>
      <c r="C89" s="87">
        <v>1722</v>
      </c>
      <c r="D89" s="87">
        <v>789</v>
      </c>
      <c r="E89" s="93">
        <v>933</v>
      </c>
      <c r="F89" s="96"/>
    </row>
    <row r="90" spans="2:6" s="58" customFormat="1" ht="19.5" customHeight="1">
      <c r="B90" s="88" t="s">
        <v>210</v>
      </c>
      <c r="C90" s="87">
        <v>1842</v>
      </c>
      <c r="D90" s="87">
        <v>841</v>
      </c>
      <c r="E90" s="93">
        <v>1001</v>
      </c>
      <c r="F90" s="96"/>
    </row>
    <row r="91" spans="2:6" s="58" customFormat="1" ht="19.5" customHeight="1">
      <c r="B91" s="83" t="s">
        <v>213</v>
      </c>
      <c r="C91" s="79">
        <v>9276</v>
      </c>
      <c r="D91" s="79">
        <v>4069</v>
      </c>
      <c r="E91" s="81">
        <v>5207</v>
      </c>
      <c r="F91" s="96"/>
    </row>
    <row r="92" spans="2:6" s="58" customFormat="1" ht="19.5" customHeight="1">
      <c r="B92" s="88" t="s">
        <v>215</v>
      </c>
      <c r="C92" s="87">
        <v>1978</v>
      </c>
      <c r="D92" s="87">
        <v>880</v>
      </c>
      <c r="E92" s="93">
        <v>1098</v>
      </c>
      <c r="F92" s="96"/>
    </row>
    <row r="93" spans="2:6" s="58" customFormat="1" ht="19.5" customHeight="1">
      <c r="B93" s="88" t="s">
        <v>219</v>
      </c>
      <c r="C93" s="87">
        <v>2125</v>
      </c>
      <c r="D93" s="87">
        <v>909</v>
      </c>
      <c r="E93" s="93">
        <v>1216</v>
      </c>
      <c r="F93" s="96"/>
    </row>
    <row r="94" spans="2:6" s="58" customFormat="1" ht="19.5" customHeight="1">
      <c r="B94" s="88" t="s">
        <v>221</v>
      </c>
      <c r="C94" s="87">
        <v>2188</v>
      </c>
      <c r="D94" s="87">
        <v>991</v>
      </c>
      <c r="E94" s="93">
        <v>1197</v>
      </c>
      <c r="F94" s="96"/>
    </row>
    <row r="95" spans="2:6" s="58" customFormat="1" ht="19.5" customHeight="1">
      <c r="B95" s="88" t="s">
        <v>223</v>
      </c>
      <c r="C95" s="87">
        <v>1371</v>
      </c>
      <c r="D95" s="87">
        <v>579</v>
      </c>
      <c r="E95" s="93">
        <v>792</v>
      </c>
      <c r="F95" s="96"/>
    </row>
    <row r="96" spans="2:6" s="58" customFormat="1" ht="19.5" customHeight="1">
      <c r="B96" s="88" t="s">
        <v>225</v>
      </c>
      <c r="C96" s="87">
        <v>1614</v>
      </c>
      <c r="D96" s="87">
        <v>710</v>
      </c>
      <c r="E96" s="93">
        <v>904</v>
      </c>
      <c r="F96" s="96"/>
    </row>
    <row r="97" spans="2:6" s="58" customFormat="1" ht="19.5" customHeight="1">
      <c r="B97" s="90" t="s">
        <v>227</v>
      </c>
      <c r="C97" s="79">
        <v>9064</v>
      </c>
      <c r="D97" s="79">
        <v>4128</v>
      </c>
      <c r="E97" s="81">
        <v>4936</v>
      </c>
      <c r="F97" s="96"/>
    </row>
    <row r="98" spans="2:6" s="58" customFormat="1" ht="19.5" customHeight="1">
      <c r="B98" s="88" t="s">
        <v>229</v>
      </c>
      <c r="C98" s="87">
        <v>1919</v>
      </c>
      <c r="D98" s="87">
        <v>829</v>
      </c>
      <c r="E98" s="93">
        <v>1090</v>
      </c>
      <c r="F98" s="96"/>
    </row>
    <row r="99" spans="2:6" s="58" customFormat="1" ht="19.5" customHeight="1">
      <c r="B99" s="88" t="s">
        <v>232</v>
      </c>
      <c r="C99" s="87">
        <v>1892</v>
      </c>
      <c r="D99" s="87">
        <v>880</v>
      </c>
      <c r="E99" s="93">
        <v>1012</v>
      </c>
      <c r="F99" s="96"/>
    </row>
    <row r="100" spans="2:6" s="58" customFormat="1" ht="19.5" customHeight="1">
      <c r="B100" s="88" t="s">
        <v>235</v>
      </c>
      <c r="C100" s="87">
        <v>1887</v>
      </c>
      <c r="D100" s="87">
        <v>886</v>
      </c>
      <c r="E100" s="93">
        <v>1001</v>
      </c>
      <c r="F100" s="96"/>
    </row>
    <row r="101" spans="2:6" s="58" customFormat="1" ht="19.5" customHeight="1">
      <c r="B101" s="88" t="s">
        <v>237</v>
      </c>
      <c r="C101" s="87">
        <v>1770</v>
      </c>
      <c r="D101" s="87">
        <v>795</v>
      </c>
      <c r="E101" s="93">
        <v>975</v>
      </c>
      <c r="F101" s="96"/>
    </row>
    <row r="102" spans="2:6" s="58" customFormat="1" ht="19.5" customHeight="1">
      <c r="B102" s="82" t="s">
        <v>239</v>
      </c>
      <c r="C102" s="89">
        <v>1596</v>
      </c>
      <c r="D102" s="89">
        <v>738</v>
      </c>
      <c r="E102" s="94">
        <v>858</v>
      </c>
      <c r="F102" s="96"/>
    </row>
    <row r="103" spans="2:6" s="58" customFormat="1" ht="19.5" customHeight="1">
      <c r="B103" s="83" t="s">
        <v>111</v>
      </c>
      <c r="C103" s="79">
        <v>6155</v>
      </c>
      <c r="D103" s="79">
        <v>2994</v>
      </c>
      <c r="E103" s="81">
        <v>3161</v>
      </c>
      <c r="F103" s="96"/>
    </row>
    <row r="104" spans="2:6" s="58" customFormat="1" ht="19.5" customHeight="1">
      <c r="B104" s="88" t="s">
        <v>114</v>
      </c>
      <c r="C104" s="87">
        <v>1383</v>
      </c>
      <c r="D104" s="87">
        <v>662</v>
      </c>
      <c r="E104" s="93">
        <v>721</v>
      </c>
      <c r="F104" s="96"/>
    </row>
    <row r="105" spans="2:6" s="58" customFormat="1" ht="19.5" customHeight="1">
      <c r="B105" s="88" t="s">
        <v>117</v>
      </c>
      <c r="C105" s="87">
        <v>1300</v>
      </c>
      <c r="D105" s="87">
        <v>648</v>
      </c>
      <c r="E105" s="93">
        <v>652</v>
      </c>
      <c r="F105" s="96"/>
    </row>
    <row r="106" spans="2:6" s="58" customFormat="1" ht="19.5" customHeight="1">
      <c r="B106" s="88" t="s">
        <v>120</v>
      </c>
      <c r="C106" s="87">
        <v>1263</v>
      </c>
      <c r="D106" s="87">
        <v>637</v>
      </c>
      <c r="E106" s="93">
        <v>626</v>
      </c>
      <c r="F106" s="96"/>
    </row>
    <row r="107" spans="2:6" s="58" customFormat="1" ht="19.5" customHeight="1">
      <c r="B107" s="88" t="s">
        <v>123</v>
      </c>
      <c r="C107" s="87">
        <v>1181</v>
      </c>
      <c r="D107" s="87">
        <v>559</v>
      </c>
      <c r="E107" s="93">
        <v>622</v>
      </c>
      <c r="F107" s="96"/>
    </row>
    <row r="108" spans="2:6" s="58" customFormat="1" ht="19.5" customHeight="1">
      <c r="B108" s="88" t="s">
        <v>126</v>
      </c>
      <c r="C108" s="87">
        <v>1028</v>
      </c>
      <c r="D108" s="87">
        <v>488</v>
      </c>
      <c r="E108" s="93">
        <v>540</v>
      </c>
      <c r="F108" s="96"/>
    </row>
    <row r="109" spans="2:6" s="58" customFormat="1" ht="19.5" customHeight="1">
      <c r="B109" s="83" t="s">
        <v>129</v>
      </c>
      <c r="C109" s="79">
        <v>3244</v>
      </c>
      <c r="D109" s="79">
        <v>1377</v>
      </c>
      <c r="E109" s="81">
        <v>1867</v>
      </c>
      <c r="F109" s="96"/>
    </row>
    <row r="110" spans="2:6" s="58" customFormat="1" ht="19.5" customHeight="1">
      <c r="B110" s="88" t="s">
        <v>132</v>
      </c>
      <c r="C110" s="87">
        <v>859</v>
      </c>
      <c r="D110" s="87">
        <v>394</v>
      </c>
      <c r="E110" s="93">
        <v>465</v>
      </c>
      <c r="F110" s="96"/>
    </row>
    <row r="111" spans="2:6" s="58" customFormat="1" ht="19.5" customHeight="1">
      <c r="B111" s="88" t="s">
        <v>135</v>
      </c>
      <c r="C111" s="87">
        <v>695</v>
      </c>
      <c r="D111" s="87">
        <v>309</v>
      </c>
      <c r="E111" s="93">
        <v>386</v>
      </c>
      <c r="F111" s="96"/>
    </row>
    <row r="112" spans="2:6" s="58" customFormat="1" ht="19.5" customHeight="1">
      <c r="B112" s="88" t="s">
        <v>138</v>
      </c>
      <c r="C112" s="87">
        <v>703</v>
      </c>
      <c r="D112" s="87">
        <v>293</v>
      </c>
      <c r="E112" s="93">
        <v>410</v>
      </c>
      <c r="F112" s="96"/>
    </row>
    <row r="113" spans="2:6" s="58" customFormat="1" ht="19.5" customHeight="1">
      <c r="B113" s="88" t="s">
        <v>141</v>
      </c>
      <c r="C113" s="87">
        <v>555</v>
      </c>
      <c r="D113" s="87">
        <v>221</v>
      </c>
      <c r="E113" s="93">
        <v>334</v>
      </c>
      <c r="F113" s="96"/>
    </row>
    <row r="114" spans="2:6" s="58" customFormat="1" ht="19.5" customHeight="1">
      <c r="B114" s="88" t="s">
        <v>144</v>
      </c>
      <c r="C114" s="87">
        <v>432</v>
      </c>
      <c r="D114" s="87">
        <v>160</v>
      </c>
      <c r="E114" s="93">
        <v>272</v>
      </c>
      <c r="F114" s="96"/>
    </row>
    <row r="115" spans="2:6" s="58" customFormat="1" ht="19.5" customHeight="1">
      <c r="B115" s="83" t="s">
        <v>147</v>
      </c>
      <c r="C115" s="79">
        <v>1323</v>
      </c>
      <c r="D115" s="79">
        <v>408</v>
      </c>
      <c r="E115" s="81">
        <v>915</v>
      </c>
      <c r="F115" s="96"/>
    </row>
    <row r="116" spans="2:6" s="58" customFormat="1" ht="19.5" customHeight="1">
      <c r="B116" s="88" t="s">
        <v>150</v>
      </c>
      <c r="C116" s="87">
        <v>375</v>
      </c>
      <c r="D116" s="87">
        <v>131</v>
      </c>
      <c r="E116" s="93">
        <v>244</v>
      </c>
      <c r="F116" s="96"/>
    </row>
    <row r="117" spans="2:6" s="58" customFormat="1" ht="19.5" customHeight="1">
      <c r="B117" s="88" t="s">
        <v>153</v>
      </c>
      <c r="C117" s="87">
        <v>303</v>
      </c>
      <c r="D117" s="87">
        <v>100</v>
      </c>
      <c r="E117" s="93">
        <v>203</v>
      </c>
      <c r="F117" s="96"/>
    </row>
    <row r="118" spans="2:6" s="58" customFormat="1" ht="19.5" customHeight="1">
      <c r="B118" s="88" t="s">
        <v>156</v>
      </c>
      <c r="C118" s="87">
        <v>246</v>
      </c>
      <c r="D118" s="87">
        <v>66</v>
      </c>
      <c r="E118" s="93">
        <v>180</v>
      </c>
      <c r="F118" s="96"/>
    </row>
    <row r="119" spans="2:6" s="58" customFormat="1" ht="19.5" customHeight="1">
      <c r="B119" s="88" t="s">
        <v>159</v>
      </c>
      <c r="C119" s="87">
        <v>226</v>
      </c>
      <c r="D119" s="87">
        <v>66</v>
      </c>
      <c r="E119" s="93">
        <v>160</v>
      </c>
      <c r="F119" s="96"/>
    </row>
    <row r="120" spans="2:6" s="58" customFormat="1" ht="19.5" customHeight="1">
      <c r="B120" s="88" t="s">
        <v>162</v>
      </c>
      <c r="C120" s="87">
        <v>173</v>
      </c>
      <c r="D120" s="87">
        <v>45</v>
      </c>
      <c r="E120" s="93">
        <v>128</v>
      </c>
      <c r="F120" s="96"/>
    </row>
    <row r="121" spans="2:6" s="58" customFormat="1" ht="19.5" customHeight="1">
      <c r="B121" s="83" t="s">
        <v>165</v>
      </c>
      <c r="C121" s="79">
        <v>365</v>
      </c>
      <c r="D121" s="79">
        <v>83</v>
      </c>
      <c r="E121" s="81">
        <v>282</v>
      </c>
      <c r="F121" s="96"/>
    </row>
    <row r="122" spans="2:6" s="58" customFormat="1" ht="19.5" customHeight="1">
      <c r="B122" s="88" t="s">
        <v>168</v>
      </c>
      <c r="C122" s="87">
        <v>131</v>
      </c>
      <c r="D122" s="91">
        <v>33</v>
      </c>
      <c r="E122" s="95">
        <v>98</v>
      </c>
      <c r="F122" s="96"/>
    </row>
    <row r="123" spans="2:6" s="58" customFormat="1" ht="19.5" customHeight="1">
      <c r="B123" s="88" t="s">
        <v>171</v>
      </c>
      <c r="C123" s="87">
        <v>90</v>
      </c>
      <c r="D123" s="87">
        <v>18</v>
      </c>
      <c r="E123" s="93">
        <v>72</v>
      </c>
      <c r="F123" s="96"/>
    </row>
    <row r="124" spans="2:6" s="58" customFormat="1" ht="19.5" customHeight="1">
      <c r="B124" s="88" t="s">
        <v>174</v>
      </c>
      <c r="C124" s="87">
        <v>61</v>
      </c>
      <c r="D124" s="87">
        <v>17</v>
      </c>
      <c r="E124" s="93">
        <v>44</v>
      </c>
      <c r="F124" s="96"/>
    </row>
    <row r="125" spans="2:6" s="58" customFormat="1" ht="19.5" customHeight="1">
      <c r="B125" s="88" t="s">
        <v>177</v>
      </c>
      <c r="C125" s="87">
        <v>51</v>
      </c>
      <c r="D125" s="87">
        <v>8</v>
      </c>
      <c r="E125" s="93">
        <v>43</v>
      </c>
      <c r="F125" s="96"/>
    </row>
    <row r="126" spans="2:6" s="58" customFormat="1" ht="19.5" customHeight="1">
      <c r="B126" s="88" t="s">
        <v>180</v>
      </c>
      <c r="C126" s="87">
        <v>32</v>
      </c>
      <c r="D126" s="87">
        <v>7</v>
      </c>
      <c r="E126" s="93">
        <v>25</v>
      </c>
      <c r="F126" s="96"/>
    </row>
    <row r="127" spans="2:6" s="58" customFormat="1" ht="19.5" customHeight="1">
      <c r="B127" s="83" t="s">
        <v>183</v>
      </c>
      <c r="C127" s="79">
        <v>43</v>
      </c>
      <c r="D127" s="79">
        <v>10</v>
      </c>
      <c r="E127" s="81">
        <v>33</v>
      </c>
      <c r="F127" s="96"/>
    </row>
    <row r="128" spans="2:6" s="58" customFormat="1" ht="19.5" customHeight="1" thickBot="1">
      <c r="B128" s="82"/>
      <c r="C128" s="71"/>
      <c r="D128" s="71"/>
      <c r="E128" s="71"/>
      <c r="F128" s="96"/>
    </row>
    <row r="129" spans="2:6" s="58" customFormat="1" ht="19.5" customHeight="1" thickBot="1">
      <c r="B129" s="103" t="s">
        <v>244</v>
      </c>
      <c r="C129" s="102" t="s">
        <v>106</v>
      </c>
      <c r="D129" s="102" t="s">
        <v>107</v>
      </c>
      <c r="E129" s="102" t="s">
        <v>108</v>
      </c>
      <c r="F129" s="98"/>
    </row>
    <row r="130" spans="2:6" s="58" customFormat="1" ht="19.5" customHeight="1" thickBot="1">
      <c r="B130" s="100" t="s">
        <v>196</v>
      </c>
      <c r="C130" s="104">
        <v>120639</v>
      </c>
      <c r="D130" s="66">
        <v>58967</v>
      </c>
      <c r="E130" s="66">
        <v>61672</v>
      </c>
      <c r="F130" s="96"/>
    </row>
    <row r="131" spans="2:6" s="58" customFormat="1" ht="19.5" customHeight="1" thickBot="1">
      <c r="B131" s="100" t="s">
        <v>199</v>
      </c>
      <c r="C131" s="66">
        <v>13946</v>
      </c>
      <c r="D131" s="66">
        <v>7210</v>
      </c>
      <c r="E131" s="66">
        <v>6736</v>
      </c>
      <c r="F131" s="96"/>
    </row>
    <row r="132" spans="2:6" s="58" customFormat="1" ht="19.5" customHeight="1" thickBot="1">
      <c r="B132" s="100" t="s">
        <v>202</v>
      </c>
      <c r="C132" s="63">
        <v>69481</v>
      </c>
      <c r="D132" s="63">
        <v>35117</v>
      </c>
      <c r="E132" s="63">
        <v>34364</v>
      </c>
      <c r="F132" s="96"/>
    </row>
    <row r="133" spans="2:6" s="58" customFormat="1" ht="19.5" customHeight="1" thickBot="1">
      <c r="B133" s="100" t="s">
        <v>205</v>
      </c>
      <c r="C133" s="63">
        <v>37212</v>
      </c>
      <c r="D133" s="63">
        <v>16640</v>
      </c>
      <c r="E133" s="63">
        <v>20572</v>
      </c>
      <c r="F133" s="96"/>
    </row>
    <row r="134" spans="2:6" s="58" customFormat="1" ht="19.5" customHeight="1" thickBot="1">
      <c r="B134" s="101" t="s">
        <v>208</v>
      </c>
      <c r="C134" s="63">
        <v>17018</v>
      </c>
      <c r="D134" s="63">
        <v>7640</v>
      </c>
      <c r="E134" s="63">
        <v>9378</v>
      </c>
      <c r="F134" s="96"/>
    </row>
    <row r="135" spans="2:6" s="58" customFormat="1" ht="19.5" customHeight="1" thickBot="1">
      <c r="B135" s="100" t="s">
        <v>211</v>
      </c>
      <c r="C135" s="63">
        <v>20194</v>
      </c>
      <c r="D135" s="63">
        <v>9000</v>
      </c>
      <c r="E135" s="63">
        <v>11194</v>
      </c>
      <c r="F135" s="96"/>
    </row>
    <row r="136" spans="2:6" s="58" customFormat="1" ht="19.5" customHeight="1" thickBot="1">
      <c r="B136" s="106"/>
      <c r="C136" s="64"/>
      <c r="D136" s="64"/>
      <c r="E136" s="64"/>
      <c r="F136" s="96"/>
    </row>
    <row r="137" spans="2:6" s="58" customFormat="1" ht="19.5" customHeight="1" thickBot="1">
      <c r="B137" s="105" t="s">
        <v>216</v>
      </c>
      <c r="C137" s="102" t="s">
        <v>106</v>
      </c>
      <c r="D137" s="102" t="s">
        <v>107</v>
      </c>
      <c r="E137" s="102" t="s">
        <v>108</v>
      </c>
      <c r="F137" s="96"/>
    </row>
    <row r="138" spans="2:6" s="58" customFormat="1" ht="19.5" customHeight="1" thickBot="1">
      <c r="B138" s="108" t="s">
        <v>199</v>
      </c>
      <c r="C138" s="67">
        <v>11.560109085784863</v>
      </c>
      <c r="D138" s="67">
        <v>12.227177913070022</v>
      </c>
      <c r="E138" s="67">
        <v>10.922298612011934</v>
      </c>
      <c r="F138" s="96"/>
    </row>
    <row r="139" spans="2:6" s="58" customFormat="1" ht="19.5" customHeight="1" thickBot="1">
      <c r="B139" s="108" t="s">
        <v>202</v>
      </c>
      <c r="C139" s="67">
        <v>57.59414451379736</v>
      </c>
      <c r="D139" s="67">
        <v>59.55364865094036</v>
      </c>
      <c r="E139" s="67">
        <v>55.720586327668961</v>
      </c>
      <c r="F139" s="96"/>
    </row>
    <row r="140" spans="2:6" s="58" customFormat="1" ht="19.5" customHeight="1" thickBot="1">
      <c r="B140" s="108" t="s">
        <v>205</v>
      </c>
      <c r="C140" s="67">
        <v>30.845746400417774</v>
      </c>
      <c r="D140" s="67">
        <v>28.219173435989621</v>
      </c>
      <c r="E140" s="67">
        <v>33.35711506031911</v>
      </c>
      <c r="F140" s="96"/>
    </row>
    <row r="141" spans="2:6" s="58" customFormat="1" ht="19.5" customHeight="1" thickBot="1">
      <c r="B141" s="109" t="s">
        <v>208</v>
      </c>
      <c r="C141" s="67">
        <v>14.106549291688426</v>
      </c>
      <c r="D141" s="67">
        <v>12.95639934200485</v>
      </c>
      <c r="E141" s="67">
        <v>15.206252432222078</v>
      </c>
      <c r="F141" s="96"/>
    </row>
    <row r="142" spans="2:6" s="58" customFormat="1" ht="19.5" customHeight="1" thickBot="1">
      <c r="B142" s="108" t="s">
        <v>211</v>
      </c>
      <c r="C142" s="67">
        <v>16.73919710872935</v>
      </c>
      <c r="D142" s="67">
        <v>15.26277409398477</v>
      </c>
      <c r="E142" s="67">
        <v>18.150862628097027</v>
      </c>
      <c r="F142" s="96"/>
    </row>
    <row r="143" spans="2:6" s="58" customFormat="1" ht="19.5" customHeight="1">
      <c r="C143" s="67"/>
      <c r="D143" s="67"/>
      <c r="E143" s="65" t="s">
        <v>217</v>
      </c>
      <c r="F143" s="96"/>
    </row>
    <row r="144" spans="2:6" s="58" customFormat="1" ht="19.5" customHeight="1" thickBot="1">
      <c r="B144" s="64"/>
      <c r="C144" s="64"/>
      <c r="D144" s="64"/>
      <c r="F144" s="96"/>
    </row>
    <row r="145" spans="2:6" s="58" customFormat="1" ht="19.5" customHeight="1">
      <c r="B145" s="107" t="s">
        <v>233</v>
      </c>
      <c r="C145" s="102" t="s">
        <v>106</v>
      </c>
      <c r="D145" s="102" t="s">
        <v>107</v>
      </c>
      <c r="E145" s="102" t="s">
        <v>108</v>
      </c>
      <c r="F145" s="96"/>
    </row>
    <row r="146" spans="2:6" s="58" customFormat="1" ht="19.5" customHeight="1">
      <c r="C146" s="68">
        <v>48.604360944636475</v>
      </c>
      <c r="D146" s="68">
        <v>47.370944765716416</v>
      </c>
      <c r="E146" s="69">
        <v>49.783678168374628</v>
      </c>
      <c r="F146" s="96"/>
    </row>
    <row r="147" spans="2:6" s="58" customFormat="1" ht="19.5" customHeight="1">
      <c r="E147" s="65" t="s">
        <v>230</v>
      </c>
      <c r="F147" s="96"/>
    </row>
    <row r="148" spans="2:6" s="58" customFormat="1" ht="19.5" customHeight="1">
      <c r="B148" s="70" t="s">
        <v>242</v>
      </c>
      <c r="F148" s="96"/>
    </row>
    <row r="149" spans="2:6" s="58" customFormat="1" ht="19.5" customHeight="1">
      <c r="B149" s="61" t="s">
        <v>241</v>
      </c>
      <c r="C149" s="71"/>
      <c r="D149" s="71"/>
      <c r="E149" s="71"/>
      <c r="F149" s="96"/>
    </row>
    <row r="150" spans="2:6" s="58" customFormat="1" ht="18.75">
      <c r="B150" s="77" t="s">
        <v>240</v>
      </c>
      <c r="C150" s="61"/>
      <c r="D150" s="61"/>
      <c r="E150" s="61"/>
      <c r="F150" s="96"/>
    </row>
    <row r="151" spans="2:6" s="58" customFormat="1" ht="19.5" customHeight="1">
      <c r="F151" s="96"/>
    </row>
    <row r="152" spans="2:6" s="58" customFormat="1" ht="19.5" customHeight="1"/>
    <row r="153" spans="2:6" s="58" customFormat="1" ht="19.5" customHeight="1"/>
    <row r="154" spans="2:6" s="58" customFormat="1" ht="19.5" customHeight="1"/>
    <row r="155" spans="2:6" s="58" customFormat="1" ht="19.5" customHeight="1"/>
    <row r="156" spans="2:6" ht="19.5" customHeight="1">
      <c r="E156" s="23"/>
      <c r="F156" s="23"/>
    </row>
    <row r="157" spans="2:6" ht="19.5" customHeight="1">
      <c r="E157" s="23"/>
      <c r="F157" s="23"/>
    </row>
    <row r="158" spans="2:6" ht="19.5" customHeight="1">
      <c r="E158" s="23"/>
      <c r="F158" s="23"/>
    </row>
    <row r="159" spans="2:6" ht="19.5" customHeight="1">
      <c r="E159" s="23"/>
      <c r="F159" s="23"/>
    </row>
    <row r="160" spans="2:6" ht="19.5" customHeight="1">
      <c r="E160" s="23"/>
      <c r="F160" s="23"/>
    </row>
    <row r="161" spans="5:6" ht="19.5" customHeight="1">
      <c r="E161" s="23"/>
      <c r="F161" s="23"/>
    </row>
    <row r="162" spans="5:6" ht="19.5" customHeight="1">
      <c r="E162" s="23"/>
      <c r="F162" s="23"/>
    </row>
    <row r="163" spans="5:6" ht="19.5" customHeight="1">
      <c r="E163" s="23"/>
      <c r="F163" s="23"/>
    </row>
    <row r="164" spans="5:6" ht="19.5" customHeight="1">
      <c r="E164" s="23"/>
      <c r="F164" s="23"/>
    </row>
    <row r="165" spans="5:6" ht="19.5" customHeight="1">
      <c r="E165" s="23"/>
      <c r="F165" s="23"/>
    </row>
    <row r="166" spans="5:6" ht="19.5" customHeight="1">
      <c r="E166" s="23"/>
      <c r="F166" s="23"/>
    </row>
    <row r="167" spans="5:6" ht="19.5" customHeight="1">
      <c r="E167" s="23"/>
      <c r="F167" s="23"/>
    </row>
    <row r="168" spans="5:6" ht="19.5" customHeight="1">
      <c r="E168" s="23"/>
      <c r="F168" s="23"/>
    </row>
    <row r="169" spans="5:6" ht="19.5" customHeight="1">
      <c r="E169" s="23"/>
      <c r="F169" s="23"/>
    </row>
    <row r="170" spans="5:6" ht="19.5" customHeight="1">
      <c r="E170" s="23"/>
      <c r="F170" s="23"/>
    </row>
    <row r="171" spans="5:6" ht="19.5" customHeight="1">
      <c r="E171" s="23"/>
      <c r="F171" s="23"/>
    </row>
    <row r="172" spans="5:6" ht="19.5" customHeight="1">
      <c r="E172" s="23"/>
      <c r="F172" s="23"/>
    </row>
    <row r="173" spans="5:6" ht="19.5" customHeight="1">
      <c r="E173" s="23"/>
      <c r="F173" s="23"/>
    </row>
    <row r="174" spans="5:6" ht="19.5" customHeight="1">
      <c r="E174" s="23"/>
      <c r="F174" s="23"/>
    </row>
    <row r="175" spans="5:6" ht="19.5" customHeight="1">
      <c r="E175" s="23"/>
      <c r="F175" s="23"/>
    </row>
    <row r="176" spans="5:6" ht="19.5" customHeight="1">
      <c r="E176" s="23"/>
      <c r="F176" s="23"/>
    </row>
    <row r="177" spans="5:6" ht="19.5" customHeight="1">
      <c r="E177" s="23"/>
      <c r="F177" s="23"/>
    </row>
    <row r="178" spans="5:6" ht="19.5" customHeight="1">
      <c r="E178" s="23"/>
      <c r="F178" s="23"/>
    </row>
    <row r="179" spans="5:6" ht="19.5" customHeight="1">
      <c r="E179" s="23"/>
      <c r="F179" s="23"/>
    </row>
    <row r="180" spans="5:6" ht="19.5" customHeight="1">
      <c r="E180" s="23"/>
      <c r="F180" s="23"/>
    </row>
    <row r="181" spans="5:6" ht="19.5" customHeight="1">
      <c r="E181" s="23"/>
      <c r="F181" s="23"/>
    </row>
    <row r="182" spans="5:6" ht="19.5" customHeight="1">
      <c r="E182" s="23"/>
      <c r="F182" s="23"/>
    </row>
    <row r="183" spans="5:6" ht="19.5" customHeight="1">
      <c r="E183" s="23"/>
      <c r="F183" s="23"/>
    </row>
    <row r="184" spans="5:6" ht="19.5" customHeight="1">
      <c r="E184" s="23"/>
      <c r="F184" s="23"/>
    </row>
    <row r="185" spans="5:6" ht="19.5" customHeight="1">
      <c r="E185" s="23"/>
      <c r="F185" s="23"/>
    </row>
    <row r="186" spans="5:6" ht="19.5" customHeight="1">
      <c r="E186" s="23"/>
      <c r="F186" s="23"/>
    </row>
    <row r="187" spans="5:6" ht="19.5" customHeight="1">
      <c r="E187" s="23"/>
      <c r="F187" s="23"/>
    </row>
    <row r="188" spans="5:6" ht="19.5" customHeight="1">
      <c r="E188" s="23"/>
      <c r="F188" s="23"/>
    </row>
    <row r="189" spans="5:6" ht="19.5" customHeight="1">
      <c r="E189" s="23"/>
      <c r="F189" s="23"/>
    </row>
    <row r="190" spans="5:6" ht="19.5" customHeight="1">
      <c r="E190" s="23"/>
      <c r="F190" s="23"/>
    </row>
    <row r="191" spans="5:6" ht="19.5" customHeight="1">
      <c r="E191" s="23"/>
      <c r="F191" s="23"/>
    </row>
    <row r="192" spans="5:6" ht="19.5" customHeight="1">
      <c r="E192" s="23"/>
      <c r="F192" s="23"/>
    </row>
    <row r="193" spans="5:6" ht="19.5" customHeight="1">
      <c r="E193" s="23"/>
      <c r="F193" s="23"/>
    </row>
    <row r="194" spans="5:6" ht="19.5" customHeight="1">
      <c r="E194" s="23"/>
      <c r="F194" s="23"/>
    </row>
    <row r="195" spans="5:6" ht="19.5" customHeight="1">
      <c r="E195" s="23"/>
      <c r="F195" s="23"/>
    </row>
    <row r="196" spans="5:6" ht="19.5" customHeight="1">
      <c r="E196" s="23"/>
      <c r="F196" s="23"/>
    </row>
    <row r="197" spans="5:6" ht="19.5" customHeight="1">
      <c r="E197" s="23"/>
      <c r="F197" s="23"/>
    </row>
    <row r="198" spans="5:6" ht="19.5" customHeight="1">
      <c r="E198" s="23"/>
      <c r="F198" s="23"/>
    </row>
    <row r="199" spans="5:6" ht="19.5" customHeight="1">
      <c r="E199" s="23"/>
      <c r="F199" s="23"/>
    </row>
    <row r="200" spans="5:6" ht="19.5" customHeight="1">
      <c r="E200" s="23"/>
      <c r="F200" s="23"/>
    </row>
    <row r="201" spans="5:6" ht="19.5" customHeight="1">
      <c r="E201" s="23"/>
      <c r="F201" s="23"/>
    </row>
    <row r="202" spans="5:6" ht="19.5" customHeight="1">
      <c r="E202" s="23"/>
      <c r="F202" s="23"/>
    </row>
    <row r="203" spans="5:6" ht="19.5" customHeight="1">
      <c r="E203" s="23"/>
      <c r="F203" s="23"/>
    </row>
    <row r="204" spans="5:6" ht="19.5" customHeight="1">
      <c r="E204" s="23"/>
      <c r="F204" s="23"/>
    </row>
    <row r="205" spans="5:6" ht="19.5" customHeight="1">
      <c r="E205" s="23"/>
      <c r="F205" s="23"/>
    </row>
    <row r="206" spans="5:6" ht="19.5" customHeight="1">
      <c r="E206" s="23"/>
      <c r="F206" s="23"/>
    </row>
    <row r="207" spans="5:6" ht="19.5" customHeight="1">
      <c r="E207" s="23"/>
      <c r="F207" s="23"/>
    </row>
    <row r="208" spans="5:6" ht="19.5" customHeight="1">
      <c r="E208" s="23"/>
      <c r="F208" s="23"/>
    </row>
    <row r="209" spans="5:6" ht="19.5" customHeight="1">
      <c r="E209" s="23"/>
      <c r="F209" s="23"/>
    </row>
    <row r="210" spans="5:6" ht="19.5" customHeight="1">
      <c r="E210" s="23"/>
      <c r="F210" s="23"/>
    </row>
    <row r="211" spans="5:6" ht="19.5" customHeight="1">
      <c r="E211" s="23"/>
      <c r="F211" s="23"/>
    </row>
    <row r="212" spans="5:6" ht="19.5" customHeight="1">
      <c r="E212" s="23"/>
      <c r="F212" s="23"/>
    </row>
    <row r="213" spans="5:6" ht="19.5" customHeight="1">
      <c r="E213" s="23"/>
      <c r="F213" s="23"/>
    </row>
    <row r="214" spans="5:6" ht="19.5" customHeight="1">
      <c r="E214" s="23"/>
      <c r="F214" s="23"/>
    </row>
    <row r="215" spans="5:6" ht="19.5" customHeight="1">
      <c r="E215" s="23"/>
      <c r="F215" s="23"/>
    </row>
    <row r="216" spans="5:6" ht="19.5" customHeight="1">
      <c r="E216" s="23"/>
      <c r="F216" s="23"/>
    </row>
    <row r="217" spans="5:6" ht="19.5" customHeight="1">
      <c r="E217" s="23"/>
      <c r="F217" s="23"/>
    </row>
    <row r="218" spans="5:6" ht="19.5" customHeight="1">
      <c r="E218" s="23"/>
      <c r="F218" s="23"/>
    </row>
    <row r="219" spans="5:6" ht="19.5" customHeight="1">
      <c r="E219" s="23"/>
      <c r="F219" s="23"/>
    </row>
    <row r="220" spans="5:6" ht="19.5" customHeight="1">
      <c r="E220" s="23"/>
      <c r="F220" s="23"/>
    </row>
    <row r="221" spans="5:6" ht="19.5" customHeight="1">
      <c r="E221" s="23"/>
      <c r="F221" s="23"/>
    </row>
    <row r="222" spans="5:6" ht="19.5" customHeight="1">
      <c r="E222" s="23"/>
      <c r="F222" s="23"/>
    </row>
    <row r="223" spans="5:6" ht="19.5" customHeight="1">
      <c r="E223" s="23"/>
      <c r="F223" s="23"/>
    </row>
    <row r="224" spans="5:6" ht="19.5" customHeight="1">
      <c r="E224" s="23"/>
      <c r="F224" s="23"/>
    </row>
    <row r="225" spans="5:6" ht="19.5" customHeight="1">
      <c r="E225" s="23"/>
      <c r="F225" s="23"/>
    </row>
    <row r="226" spans="5:6" ht="19.5" customHeight="1">
      <c r="E226" s="23"/>
      <c r="F226" s="23"/>
    </row>
    <row r="227" spans="5:6" ht="19.5" customHeight="1">
      <c r="E227" s="23"/>
      <c r="F227" s="23"/>
    </row>
    <row r="228" spans="5:6" ht="19.5" customHeight="1">
      <c r="E228" s="23"/>
      <c r="F228" s="23"/>
    </row>
    <row r="229" spans="5:6" ht="19.5" customHeight="1">
      <c r="E229" s="23"/>
      <c r="F229" s="23"/>
    </row>
    <row r="230" spans="5:6" ht="19.5" customHeight="1">
      <c r="E230" s="23"/>
      <c r="F230" s="23"/>
    </row>
    <row r="231" spans="5:6" ht="19.5" customHeight="1">
      <c r="E231" s="23"/>
      <c r="F231" s="23"/>
    </row>
    <row r="232" spans="5:6" ht="19.5" customHeight="1">
      <c r="E232" s="23"/>
      <c r="F232" s="23"/>
    </row>
    <row r="233" spans="5:6" ht="19.5" customHeight="1">
      <c r="E233" s="23"/>
      <c r="F233" s="23"/>
    </row>
    <row r="234" spans="5:6" ht="19.5" customHeight="1">
      <c r="E234" s="23"/>
      <c r="F234" s="23"/>
    </row>
    <row r="235" spans="5:6" ht="19.5" customHeight="1">
      <c r="E235" s="23"/>
      <c r="F235" s="23"/>
    </row>
    <row r="236" spans="5:6" ht="19.5" customHeight="1">
      <c r="E236" s="23"/>
      <c r="F236" s="23"/>
    </row>
    <row r="237" spans="5:6" ht="19.5" customHeight="1">
      <c r="E237" s="23"/>
      <c r="F237" s="23"/>
    </row>
    <row r="238" spans="5:6" ht="19.5" customHeight="1">
      <c r="E238" s="23"/>
      <c r="F238" s="23"/>
    </row>
    <row r="239" spans="5:6" ht="19.5" customHeight="1">
      <c r="E239" s="23"/>
      <c r="F239" s="23"/>
    </row>
    <row r="240" spans="5:6" ht="19.5" customHeight="1">
      <c r="E240" s="23"/>
      <c r="F240" s="23"/>
    </row>
    <row r="241" spans="5:6" ht="19.5" customHeight="1">
      <c r="E241" s="23"/>
      <c r="F241" s="23"/>
    </row>
    <row r="242" spans="5:6" ht="19.5" customHeight="1">
      <c r="E242" s="23"/>
      <c r="F242" s="23"/>
    </row>
    <row r="243" spans="5:6" ht="19.5" customHeight="1">
      <c r="E243" s="23"/>
      <c r="F243" s="23"/>
    </row>
    <row r="244" spans="5:6" ht="19.5" customHeight="1">
      <c r="E244" s="23"/>
      <c r="F244" s="23"/>
    </row>
    <row r="245" spans="5:6" ht="19.5" customHeight="1">
      <c r="E245" s="23"/>
      <c r="F245" s="23"/>
    </row>
    <row r="246" spans="5:6" ht="19.5" customHeight="1">
      <c r="E246" s="23"/>
      <c r="F246" s="23"/>
    </row>
    <row r="247" spans="5:6" ht="19.5" customHeight="1">
      <c r="E247" s="23"/>
      <c r="F247" s="23"/>
    </row>
    <row r="248" spans="5:6" ht="19.5" customHeight="1">
      <c r="E248" s="23"/>
      <c r="F248" s="23"/>
    </row>
    <row r="249" spans="5:6" ht="19.5" customHeight="1">
      <c r="E249" s="23"/>
      <c r="F249" s="23"/>
    </row>
    <row r="250" spans="5:6" ht="19.5" customHeight="1">
      <c r="E250" s="23"/>
      <c r="F250" s="23"/>
    </row>
    <row r="251" spans="5:6" ht="19.5" customHeight="1">
      <c r="E251" s="23"/>
      <c r="F251" s="23"/>
    </row>
    <row r="252" spans="5:6" ht="19.5" customHeight="1">
      <c r="E252" s="23"/>
      <c r="F252" s="23"/>
    </row>
    <row r="253" spans="5:6" ht="19.5" customHeight="1">
      <c r="E253" s="23"/>
      <c r="F253" s="23"/>
    </row>
    <row r="254" spans="5:6" ht="19.5" customHeight="1">
      <c r="E254" s="23"/>
      <c r="F254" s="23"/>
    </row>
    <row r="255" spans="5:6" ht="19.5" customHeight="1">
      <c r="E255" s="23"/>
      <c r="F255" s="23"/>
    </row>
    <row r="256" spans="5:6" ht="19.5" customHeight="1">
      <c r="E256" s="23"/>
      <c r="F256" s="23"/>
    </row>
    <row r="257" spans="5:6" ht="19.5" customHeight="1">
      <c r="E257" s="23"/>
      <c r="F257" s="23"/>
    </row>
    <row r="258" spans="5:6" ht="19.5" customHeight="1">
      <c r="E258" s="23"/>
      <c r="F258" s="23"/>
    </row>
    <row r="259" spans="5:6" ht="19.5" customHeight="1">
      <c r="E259" s="23"/>
      <c r="F259" s="23"/>
    </row>
    <row r="260" spans="5:6" ht="19.5" customHeight="1">
      <c r="E260" s="23"/>
      <c r="F260" s="23"/>
    </row>
    <row r="261" spans="5:6" ht="19.5" customHeight="1">
      <c r="E261" s="23"/>
      <c r="F261" s="23"/>
    </row>
    <row r="262" spans="5:6" ht="19.5" customHeight="1">
      <c r="E262" s="23"/>
      <c r="F262" s="23"/>
    </row>
    <row r="263" spans="5:6" ht="19.5" customHeight="1">
      <c r="E263" s="23"/>
      <c r="F263" s="23"/>
    </row>
    <row r="264" spans="5:6" ht="19.5" customHeight="1">
      <c r="E264" s="23"/>
      <c r="F264" s="23"/>
    </row>
    <row r="265" spans="5:6" ht="19.5" customHeight="1">
      <c r="E265" s="23"/>
      <c r="F265" s="23"/>
    </row>
    <row r="266" spans="5:6" ht="19.5" customHeight="1">
      <c r="E266" s="23"/>
      <c r="F266" s="23"/>
    </row>
    <row r="267" spans="5:6" ht="19.5" customHeight="1">
      <c r="E267" s="23"/>
      <c r="F267" s="23"/>
    </row>
    <row r="268" spans="5:6" ht="19.5" customHeight="1">
      <c r="E268" s="23"/>
      <c r="F268" s="23"/>
    </row>
    <row r="269" spans="5:6" ht="19.5" customHeight="1">
      <c r="E269" s="23"/>
      <c r="F269" s="23"/>
    </row>
    <row r="270" spans="5:6" ht="19.5" customHeight="1">
      <c r="E270" s="23"/>
      <c r="F270" s="23"/>
    </row>
    <row r="271" spans="5:6" ht="19.5" customHeight="1">
      <c r="E271" s="23"/>
      <c r="F271" s="23"/>
    </row>
    <row r="272" spans="5:6" ht="19.5" customHeight="1">
      <c r="E272" s="23"/>
      <c r="F272" s="23"/>
    </row>
    <row r="273" spans="5:6" ht="19.5" customHeight="1">
      <c r="E273" s="23"/>
      <c r="F273" s="23"/>
    </row>
    <row r="274" spans="5:6" ht="19.5" customHeight="1">
      <c r="E274" s="23"/>
      <c r="F274" s="23"/>
    </row>
    <row r="275" spans="5:6" ht="19.5" customHeight="1">
      <c r="E275" s="23"/>
      <c r="F275" s="23"/>
    </row>
    <row r="276" spans="5:6" ht="19.5" customHeight="1">
      <c r="E276" s="23"/>
      <c r="F276" s="23"/>
    </row>
    <row r="277" spans="5:6" ht="19.5" customHeight="1">
      <c r="E277" s="23"/>
      <c r="F277" s="23"/>
    </row>
    <row r="278" spans="5:6" ht="19.5" customHeight="1">
      <c r="E278" s="23"/>
      <c r="F278" s="23"/>
    </row>
    <row r="279" spans="5:6" ht="19.5" customHeight="1">
      <c r="E279" s="23"/>
      <c r="F279" s="23"/>
    </row>
    <row r="280" spans="5:6" ht="19.5" customHeight="1">
      <c r="E280" s="23"/>
      <c r="F280" s="23"/>
    </row>
    <row r="281" spans="5:6" ht="19.5" customHeight="1">
      <c r="E281" s="23"/>
      <c r="F281" s="23"/>
    </row>
    <row r="282" spans="5:6" ht="19.5" customHeight="1">
      <c r="E282" s="23"/>
      <c r="F282" s="23"/>
    </row>
    <row r="283" spans="5:6" ht="19.5" customHeight="1">
      <c r="E283" s="23"/>
      <c r="F283" s="23"/>
    </row>
    <row r="284" spans="5:6" ht="19.5" customHeight="1">
      <c r="E284" s="23"/>
      <c r="F284" s="23"/>
    </row>
    <row r="285" spans="5:6" ht="19.5" customHeight="1">
      <c r="E285" s="23"/>
      <c r="F285" s="23"/>
    </row>
    <row r="286" spans="5:6" ht="19.5" customHeight="1">
      <c r="E286" s="23"/>
      <c r="F286" s="23"/>
    </row>
    <row r="287" spans="5:6" ht="19.5" customHeight="1">
      <c r="E287" s="23"/>
      <c r="F287" s="23"/>
    </row>
    <row r="288" spans="5:6" ht="19.5" customHeight="1">
      <c r="E288" s="23"/>
      <c r="F288" s="23"/>
    </row>
    <row r="289" spans="5:6" ht="19.5" customHeight="1">
      <c r="E289" s="23"/>
      <c r="F289" s="23"/>
    </row>
    <row r="290" spans="5:6" ht="19.5" customHeight="1">
      <c r="E290" s="23"/>
      <c r="F290" s="23"/>
    </row>
    <row r="291" spans="5:6" ht="19.5" customHeight="1">
      <c r="E291" s="23"/>
      <c r="F291" s="23"/>
    </row>
    <row r="292" spans="5:6" ht="19.5" customHeight="1">
      <c r="E292" s="23"/>
      <c r="F292" s="23"/>
    </row>
    <row r="293" spans="5:6" ht="19.5" customHeight="1">
      <c r="E293" s="23"/>
      <c r="F293" s="23"/>
    </row>
    <row r="294" spans="5:6" ht="19.5" customHeight="1">
      <c r="E294" s="23"/>
      <c r="F294" s="23"/>
    </row>
    <row r="295" spans="5:6" ht="19.5" customHeight="1">
      <c r="E295" s="23"/>
      <c r="F295" s="23"/>
    </row>
    <row r="296" spans="5:6" ht="19.5" customHeight="1">
      <c r="E296" s="23"/>
      <c r="F296" s="23"/>
    </row>
    <row r="297" spans="5:6" ht="19.5" customHeight="1">
      <c r="E297" s="23"/>
      <c r="F297" s="23"/>
    </row>
    <row r="298" spans="5:6" ht="19.5" customHeight="1">
      <c r="E298" s="23"/>
      <c r="F298" s="23"/>
    </row>
    <row r="299" spans="5:6" ht="19.5" customHeight="1">
      <c r="E299" s="23"/>
      <c r="F299" s="23"/>
    </row>
    <row r="300" spans="5:6" ht="19.5" customHeight="1">
      <c r="E300" s="23"/>
      <c r="F300" s="23"/>
    </row>
    <row r="301" spans="5:6" ht="19.5" customHeight="1">
      <c r="E301" s="23"/>
      <c r="F301" s="23"/>
    </row>
    <row r="302" spans="5:6" ht="19.5" customHeight="1">
      <c r="E302" s="23"/>
      <c r="F302" s="23"/>
    </row>
    <row r="303" spans="5:6" ht="19.5" customHeight="1">
      <c r="E303" s="23"/>
      <c r="F303" s="23"/>
    </row>
    <row r="304" spans="5:6" ht="19.5" customHeight="1">
      <c r="E304" s="23"/>
      <c r="F304" s="23"/>
    </row>
    <row r="305" spans="5:6" ht="19.5" customHeight="1">
      <c r="E305" s="23"/>
      <c r="F305" s="23"/>
    </row>
    <row r="306" spans="5:6" ht="19.5" customHeight="1">
      <c r="E306" s="23"/>
      <c r="F306" s="23"/>
    </row>
    <row r="307" spans="5:6" ht="19.5" customHeight="1">
      <c r="E307" s="23"/>
      <c r="F307" s="23"/>
    </row>
    <row r="308" spans="5:6" ht="19.5" customHeight="1">
      <c r="E308" s="23"/>
      <c r="F308" s="23"/>
    </row>
    <row r="309" spans="5:6" ht="19.5" customHeight="1">
      <c r="E309" s="23"/>
      <c r="F309" s="23"/>
    </row>
    <row r="310" spans="5:6" ht="19.5" customHeight="1">
      <c r="E310" s="23"/>
      <c r="F310" s="23"/>
    </row>
    <row r="311" spans="5:6" ht="19.5" customHeight="1">
      <c r="E311" s="23"/>
      <c r="F311" s="23"/>
    </row>
    <row r="312" spans="5:6" ht="19.5" customHeight="1">
      <c r="E312" s="23"/>
      <c r="F312" s="23"/>
    </row>
    <row r="313" spans="5:6" ht="19.5" customHeight="1">
      <c r="E313" s="23"/>
      <c r="F313" s="23"/>
    </row>
    <row r="314" spans="5:6" ht="19.5" customHeight="1">
      <c r="E314" s="23"/>
      <c r="F314" s="23"/>
    </row>
    <row r="315" spans="5:6" ht="19.5" customHeight="1">
      <c r="E315" s="23"/>
      <c r="F315" s="23"/>
    </row>
    <row r="316" spans="5:6" ht="19.5" customHeight="1">
      <c r="E316" s="23"/>
      <c r="F316" s="23"/>
    </row>
    <row r="317" spans="5:6" ht="19.5" customHeight="1">
      <c r="E317" s="23"/>
      <c r="F317" s="23"/>
    </row>
    <row r="318" spans="5:6" ht="19.5" customHeight="1">
      <c r="E318" s="23"/>
      <c r="F318" s="23"/>
    </row>
    <row r="319" spans="5:6" ht="19.5" customHeight="1">
      <c r="E319" s="23"/>
      <c r="F319" s="23"/>
    </row>
    <row r="320" spans="5:6" ht="19.5" customHeight="1">
      <c r="E320" s="23"/>
      <c r="F320" s="23"/>
    </row>
    <row r="321" spans="5:6" ht="19.5" customHeight="1">
      <c r="E321" s="23"/>
      <c r="F321" s="23"/>
    </row>
    <row r="322" spans="5:6" ht="19.5" customHeight="1">
      <c r="E322" s="23"/>
      <c r="F322" s="23"/>
    </row>
    <row r="323" spans="5:6" ht="19.5" customHeight="1">
      <c r="E323" s="23"/>
      <c r="F323" s="23"/>
    </row>
    <row r="324" spans="5:6" ht="19.5" customHeight="1">
      <c r="E324" s="23"/>
      <c r="F324" s="23"/>
    </row>
    <row r="325" spans="5:6" ht="19.5" customHeight="1">
      <c r="E325" s="23"/>
      <c r="F325" s="23"/>
    </row>
    <row r="326" spans="5:6" ht="19.5" customHeight="1">
      <c r="E326" s="23"/>
      <c r="F326" s="23"/>
    </row>
    <row r="327" spans="5:6" ht="19.5" customHeight="1">
      <c r="E327" s="23"/>
      <c r="F327" s="23"/>
    </row>
    <row r="328" spans="5:6" ht="19.5" customHeight="1">
      <c r="E328" s="23"/>
      <c r="F328" s="23"/>
    </row>
    <row r="329" spans="5:6" ht="19.5" customHeight="1">
      <c r="E329" s="23"/>
      <c r="F329" s="23"/>
    </row>
    <row r="330" spans="5:6" ht="19.5" customHeight="1">
      <c r="E330" s="23"/>
      <c r="F330" s="23"/>
    </row>
    <row r="331" spans="5:6" ht="19.5" customHeight="1">
      <c r="E331" s="23"/>
      <c r="F331" s="23"/>
    </row>
    <row r="332" spans="5:6" ht="19.5" customHeight="1">
      <c r="E332" s="23"/>
      <c r="F332" s="23"/>
    </row>
    <row r="333" spans="5:6" ht="19.5" customHeight="1">
      <c r="E333" s="23"/>
      <c r="F333" s="23"/>
    </row>
    <row r="334" spans="5:6" ht="19.5" customHeight="1">
      <c r="E334" s="23"/>
      <c r="F334" s="23"/>
    </row>
    <row r="335" spans="5:6" ht="19.5" customHeight="1">
      <c r="E335" s="23"/>
      <c r="F335" s="23"/>
    </row>
    <row r="336" spans="5:6" ht="19.5" customHeight="1">
      <c r="E336" s="23"/>
      <c r="F336" s="23"/>
    </row>
    <row r="337" spans="5:6" ht="19.5" customHeight="1">
      <c r="E337" s="23"/>
      <c r="F337" s="23"/>
    </row>
    <row r="338" spans="5:6" ht="19.5" customHeight="1">
      <c r="E338" s="23"/>
      <c r="F338" s="23"/>
    </row>
    <row r="339" spans="5:6" ht="19.5" customHeight="1">
      <c r="E339" s="23"/>
      <c r="F339" s="23"/>
    </row>
    <row r="340" spans="5:6" ht="19.5" customHeight="1">
      <c r="E340" s="23"/>
      <c r="F340" s="23"/>
    </row>
    <row r="341" spans="5:6" ht="19.5" customHeight="1">
      <c r="E341" s="23"/>
      <c r="F341" s="23"/>
    </row>
    <row r="342" spans="5:6" ht="19.5" customHeight="1">
      <c r="E342" s="23"/>
      <c r="F342" s="23"/>
    </row>
    <row r="343" spans="5:6" ht="19.5" customHeight="1">
      <c r="E343" s="23"/>
      <c r="F343" s="23"/>
    </row>
    <row r="344" spans="5:6" ht="19.5" customHeight="1">
      <c r="E344" s="23"/>
      <c r="F344" s="23"/>
    </row>
    <row r="345" spans="5:6" ht="19.5" customHeight="1">
      <c r="E345" s="23"/>
      <c r="F345" s="23"/>
    </row>
    <row r="346" spans="5:6" ht="19.5" customHeight="1">
      <c r="E346" s="23"/>
      <c r="F346" s="23"/>
    </row>
    <row r="347" spans="5:6" ht="19.5" customHeight="1">
      <c r="E347" s="23"/>
      <c r="F347" s="23"/>
    </row>
    <row r="348" spans="5:6" ht="19.5" customHeight="1">
      <c r="E348" s="23"/>
      <c r="F348" s="23"/>
    </row>
    <row r="349" spans="5:6" ht="19.5" customHeight="1">
      <c r="E349" s="23"/>
      <c r="F349" s="23"/>
    </row>
    <row r="350" spans="5:6" ht="19.5" customHeight="1">
      <c r="E350" s="23"/>
      <c r="F350" s="23"/>
    </row>
    <row r="351" spans="5:6" ht="19.5" customHeight="1">
      <c r="E351" s="23"/>
      <c r="F351" s="23"/>
    </row>
    <row r="352" spans="5:6" ht="19.5" customHeight="1">
      <c r="E352" s="23"/>
      <c r="F352" s="23"/>
    </row>
    <row r="353" spans="5:6" ht="19.5" customHeight="1">
      <c r="E353" s="23"/>
      <c r="F353" s="23"/>
    </row>
    <row r="354" spans="5:6" ht="19.5" customHeight="1">
      <c r="E354" s="23"/>
      <c r="F354" s="23"/>
    </row>
    <row r="355" spans="5:6" ht="19.5" customHeight="1">
      <c r="E355" s="23"/>
      <c r="F355" s="23"/>
    </row>
    <row r="356" spans="5:6" ht="19.5" customHeight="1">
      <c r="E356" s="23"/>
      <c r="F356" s="23"/>
    </row>
    <row r="357" spans="5:6" ht="19.5" customHeight="1">
      <c r="E357" s="23"/>
      <c r="F357" s="23"/>
    </row>
    <row r="358" spans="5:6" ht="19.5" customHeight="1">
      <c r="E358" s="23"/>
      <c r="F358" s="23"/>
    </row>
    <row r="359" spans="5:6" ht="19.5" customHeight="1">
      <c r="E359" s="23"/>
      <c r="F359" s="23"/>
    </row>
    <row r="360" spans="5:6" ht="19.5" customHeight="1">
      <c r="E360" s="23"/>
      <c r="F360" s="23"/>
    </row>
    <row r="361" spans="5:6" ht="19.5" customHeight="1">
      <c r="E361" s="23"/>
      <c r="F361" s="23"/>
    </row>
    <row r="362" spans="5:6" ht="19.5" customHeight="1">
      <c r="E362" s="23"/>
      <c r="F362" s="23"/>
    </row>
    <row r="363" spans="5:6" ht="19.5" customHeight="1">
      <c r="E363" s="23"/>
      <c r="F363" s="23"/>
    </row>
    <row r="364" spans="5:6" ht="19.5" customHeight="1">
      <c r="E364" s="23"/>
      <c r="F364" s="23"/>
    </row>
    <row r="365" spans="5:6" ht="19.5" customHeight="1">
      <c r="E365" s="23"/>
      <c r="F365" s="23"/>
    </row>
    <row r="366" spans="5:6" ht="19.5" customHeight="1">
      <c r="E366" s="23"/>
      <c r="F366" s="23"/>
    </row>
    <row r="367" spans="5:6" ht="19.5" customHeight="1">
      <c r="E367" s="23"/>
      <c r="F367" s="23"/>
    </row>
    <row r="368" spans="5:6" ht="19.5" customHeight="1">
      <c r="E368" s="23"/>
      <c r="F368" s="23"/>
    </row>
    <row r="369" spans="5:6" ht="19.5" customHeight="1">
      <c r="E369" s="23"/>
      <c r="F369" s="23"/>
    </row>
    <row r="370" spans="5:6" ht="19.5" customHeight="1">
      <c r="E370" s="23"/>
      <c r="F370" s="23"/>
    </row>
    <row r="371" spans="5:6" ht="19.5" customHeight="1">
      <c r="E371" s="23"/>
      <c r="F371" s="23"/>
    </row>
    <row r="372" spans="5:6" ht="19.5" customHeight="1">
      <c r="E372" s="23"/>
      <c r="F372" s="23"/>
    </row>
    <row r="373" spans="5:6" ht="19.5" customHeight="1">
      <c r="E373" s="23"/>
      <c r="F373" s="23"/>
    </row>
    <row r="374" spans="5:6" ht="19.5" customHeight="1">
      <c r="E374" s="23"/>
      <c r="F374" s="23"/>
    </row>
    <row r="375" spans="5:6" ht="19.5" customHeight="1">
      <c r="E375" s="23"/>
      <c r="F375" s="23"/>
    </row>
    <row r="376" spans="5:6" ht="19.5" customHeight="1">
      <c r="E376" s="23"/>
      <c r="F376" s="23"/>
    </row>
    <row r="377" spans="5:6" ht="19.5" customHeight="1">
      <c r="E377" s="23"/>
      <c r="F377" s="23"/>
    </row>
    <row r="378" spans="5:6" ht="19.5" customHeight="1">
      <c r="E378" s="23"/>
      <c r="F378" s="23"/>
    </row>
    <row r="379" spans="5:6" ht="19.5" customHeight="1">
      <c r="E379" s="23"/>
      <c r="F379" s="23"/>
    </row>
    <row r="380" spans="5:6" ht="19.5" customHeight="1">
      <c r="E380" s="23"/>
      <c r="F380" s="23"/>
    </row>
    <row r="381" spans="5:6" ht="19.5" customHeight="1">
      <c r="E381" s="23"/>
      <c r="F381" s="23"/>
    </row>
    <row r="382" spans="5:6" ht="19.5" customHeight="1">
      <c r="E382" s="23"/>
      <c r="F382" s="23"/>
    </row>
    <row r="383" spans="5:6" ht="19.5" customHeight="1">
      <c r="E383" s="23"/>
      <c r="F383" s="23"/>
    </row>
    <row r="384" spans="5:6" ht="19.5" customHeight="1">
      <c r="E384" s="23"/>
      <c r="F384" s="23"/>
    </row>
    <row r="385" spans="5:6" ht="19.5" customHeight="1">
      <c r="E385" s="23"/>
      <c r="F385" s="23"/>
    </row>
    <row r="386" spans="5:6" ht="19.5" customHeight="1">
      <c r="E386" s="23"/>
      <c r="F386" s="23"/>
    </row>
    <row r="387" spans="5:6" ht="19.5" customHeight="1">
      <c r="E387" s="23"/>
      <c r="F387" s="23"/>
    </row>
    <row r="388" spans="5:6" ht="19.5" customHeight="1">
      <c r="E388" s="23"/>
      <c r="F388" s="23"/>
    </row>
    <row r="389" spans="5:6" ht="19.5" customHeight="1">
      <c r="E389" s="23"/>
      <c r="F389" s="23"/>
    </row>
    <row r="390" spans="5:6" ht="19.5" customHeight="1">
      <c r="E390" s="23"/>
      <c r="F390" s="23"/>
    </row>
    <row r="391" spans="5:6" ht="19.5" customHeight="1">
      <c r="E391" s="23"/>
      <c r="F391" s="23"/>
    </row>
    <row r="392" spans="5:6" ht="19.5" customHeight="1">
      <c r="E392" s="23"/>
      <c r="F392" s="23"/>
    </row>
    <row r="393" spans="5:6" ht="19.5" customHeight="1">
      <c r="E393" s="23"/>
      <c r="F393" s="23"/>
    </row>
    <row r="394" spans="5:6" ht="19.5" customHeight="1">
      <c r="E394" s="23"/>
      <c r="F394" s="23"/>
    </row>
    <row r="395" spans="5:6" ht="19.5" customHeight="1">
      <c r="E395" s="23"/>
      <c r="F395" s="23"/>
    </row>
    <row r="396" spans="5:6" ht="19.5" customHeight="1">
      <c r="E396" s="23"/>
      <c r="F396" s="23"/>
    </row>
    <row r="397" spans="5:6" ht="19.5" customHeight="1">
      <c r="E397" s="23"/>
      <c r="F397" s="23"/>
    </row>
    <row r="398" spans="5:6" ht="19.5" customHeight="1">
      <c r="E398" s="23"/>
      <c r="F398" s="23"/>
    </row>
    <row r="399" spans="5:6" ht="19.5" customHeight="1">
      <c r="E399" s="23"/>
      <c r="F399" s="23"/>
    </row>
    <row r="400" spans="5:6" ht="19.5" customHeight="1">
      <c r="E400" s="23"/>
      <c r="F400" s="23"/>
    </row>
    <row r="401" spans="5:6" ht="19.5" customHeight="1">
      <c r="E401" s="23"/>
      <c r="F401" s="23"/>
    </row>
    <row r="402" spans="5:6" ht="19.5" customHeight="1">
      <c r="E402" s="23"/>
      <c r="F402" s="23"/>
    </row>
    <row r="403" spans="5:6" ht="19.5" customHeight="1">
      <c r="E403" s="23"/>
      <c r="F403" s="23"/>
    </row>
    <row r="404" spans="5:6" ht="19.5" customHeight="1">
      <c r="E404" s="23"/>
      <c r="F404" s="23"/>
    </row>
    <row r="405" spans="5:6" ht="19.5" customHeight="1">
      <c r="E405" s="23"/>
      <c r="F405" s="23"/>
    </row>
    <row r="406" spans="5:6" ht="19.5" customHeight="1">
      <c r="E406" s="23"/>
      <c r="F406" s="23"/>
    </row>
    <row r="407" spans="5:6" ht="19.5" customHeight="1">
      <c r="E407" s="23"/>
      <c r="F407" s="23"/>
    </row>
    <row r="408" spans="5:6" ht="19.5" customHeight="1">
      <c r="E408" s="23"/>
      <c r="F408" s="23"/>
    </row>
    <row r="409" spans="5:6" ht="19.5" customHeight="1">
      <c r="E409" s="23"/>
      <c r="F409" s="23"/>
    </row>
    <row r="410" spans="5:6" ht="19.5" customHeight="1">
      <c r="E410" s="23"/>
      <c r="F410" s="23"/>
    </row>
    <row r="411" spans="5:6" ht="19.5" customHeight="1">
      <c r="E411" s="23"/>
      <c r="F411" s="23"/>
    </row>
    <row r="412" spans="5:6" ht="19.5" customHeight="1">
      <c r="E412" s="23"/>
      <c r="F412" s="23"/>
    </row>
    <row r="413" spans="5:6" ht="19.5" customHeight="1">
      <c r="E413" s="23"/>
      <c r="F413" s="23"/>
    </row>
    <row r="414" spans="5:6" ht="19.5" customHeight="1">
      <c r="E414" s="23"/>
      <c r="F414" s="23"/>
    </row>
    <row r="415" spans="5:6" ht="19.5" customHeight="1">
      <c r="E415" s="23"/>
      <c r="F415" s="23"/>
    </row>
    <row r="416" spans="5:6" ht="19.5" customHeight="1">
      <c r="E416" s="23"/>
      <c r="F416" s="23"/>
    </row>
    <row r="417" spans="5:6" ht="19.5" customHeight="1">
      <c r="E417" s="23"/>
      <c r="F417" s="23"/>
    </row>
    <row r="418" spans="5:6" ht="19.5" customHeight="1">
      <c r="E418" s="23"/>
      <c r="F418" s="23"/>
    </row>
    <row r="419" spans="5:6" ht="19.5" customHeight="1">
      <c r="E419" s="23"/>
      <c r="F419" s="23"/>
    </row>
    <row r="420" spans="5:6" ht="19.5" customHeight="1">
      <c r="E420" s="23"/>
      <c r="F420" s="23"/>
    </row>
    <row r="421" spans="5:6" ht="19.5" customHeight="1">
      <c r="E421" s="23"/>
      <c r="F421" s="23"/>
    </row>
    <row r="422" spans="5:6" ht="19.5" customHeight="1">
      <c r="E422" s="23"/>
      <c r="F422" s="23"/>
    </row>
    <row r="423" spans="5:6" ht="19.5" customHeight="1">
      <c r="E423" s="23"/>
      <c r="F423" s="23"/>
    </row>
    <row r="424" spans="5:6" ht="19.5" customHeight="1">
      <c r="E424" s="23"/>
      <c r="F424" s="23"/>
    </row>
    <row r="425" spans="5:6" ht="19.5" customHeight="1">
      <c r="E425" s="23"/>
      <c r="F425" s="23"/>
    </row>
    <row r="426" spans="5:6" ht="19.5" customHeight="1">
      <c r="E426" s="23"/>
      <c r="F426" s="23"/>
    </row>
    <row r="427" spans="5:6" ht="19.5" customHeight="1">
      <c r="E427" s="23"/>
      <c r="F427" s="23"/>
    </row>
    <row r="428" spans="5:6" ht="19.5" customHeight="1">
      <c r="E428" s="23"/>
      <c r="F428" s="23"/>
    </row>
    <row r="429" spans="5:6" ht="19.5" customHeight="1">
      <c r="E429" s="23"/>
      <c r="F429" s="23"/>
    </row>
    <row r="430" spans="5:6" ht="19.5" customHeight="1">
      <c r="E430" s="23"/>
      <c r="F430" s="23"/>
    </row>
    <row r="431" spans="5:6" ht="19.5" customHeight="1">
      <c r="E431" s="23"/>
      <c r="F431" s="23"/>
    </row>
    <row r="432" spans="5:6" ht="19.5" customHeight="1">
      <c r="E432" s="23"/>
      <c r="F432" s="23"/>
    </row>
    <row r="433" spans="5:6" ht="19.5" customHeight="1">
      <c r="E433" s="23"/>
      <c r="F433" s="23"/>
    </row>
    <row r="434" spans="5:6" ht="19.5" customHeight="1">
      <c r="E434" s="23"/>
      <c r="F434" s="23"/>
    </row>
    <row r="435" spans="5:6" ht="19.5" customHeight="1">
      <c r="E435" s="23"/>
      <c r="F435" s="23"/>
    </row>
    <row r="436" spans="5:6" ht="19.5" customHeight="1">
      <c r="E436" s="23"/>
      <c r="F436" s="23"/>
    </row>
    <row r="437" spans="5:6" ht="19.5" customHeight="1">
      <c r="E437" s="23"/>
      <c r="F437" s="23"/>
    </row>
    <row r="438" spans="5:6" ht="19.5" customHeight="1">
      <c r="E438" s="23"/>
      <c r="F438" s="23"/>
    </row>
    <row r="439" spans="5:6" ht="19.5" customHeight="1">
      <c r="E439" s="23"/>
      <c r="F439" s="23"/>
    </row>
    <row r="440" spans="5:6" ht="19.5" customHeight="1">
      <c r="E440" s="23"/>
      <c r="F440" s="23"/>
    </row>
    <row r="441" spans="5:6" ht="19.5" customHeight="1">
      <c r="E441" s="23"/>
      <c r="F441" s="23"/>
    </row>
    <row r="442" spans="5:6" ht="19.5" customHeight="1">
      <c r="E442" s="23"/>
      <c r="F442" s="23"/>
    </row>
    <row r="443" spans="5:6" ht="19.5" customHeight="1">
      <c r="E443" s="23"/>
      <c r="F443" s="23"/>
    </row>
    <row r="444" spans="5:6" ht="19.5" customHeight="1">
      <c r="E444" s="23"/>
      <c r="F444" s="23"/>
    </row>
    <row r="445" spans="5:6" ht="19.5" customHeight="1">
      <c r="E445" s="23"/>
      <c r="F445" s="23"/>
    </row>
    <row r="446" spans="5:6" ht="19.5" customHeight="1">
      <c r="E446" s="23"/>
      <c r="F446" s="23"/>
    </row>
    <row r="447" spans="5:6" ht="19.5" customHeight="1">
      <c r="E447" s="23"/>
      <c r="F447" s="23"/>
    </row>
    <row r="448" spans="5:6" ht="19.5" customHeight="1">
      <c r="E448" s="23"/>
      <c r="F448" s="23"/>
    </row>
    <row r="449" spans="5:6" ht="19.5" customHeight="1">
      <c r="E449" s="23"/>
      <c r="F449" s="23"/>
    </row>
    <row r="450" spans="5:6" ht="19.5" customHeight="1">
      <c r="E450" s="23"/>
      <c r="F450" s="23"/>
    </row>
    <row r="451" spans="5:6" ht="19.5" customHeight="1">
      <c r="E451" s="23"/>
      <c r="F451" s="23"/>
    </row>
    <row r="452" spans="5:6" ht="19.5" customHeight="1">
      <c r="E452" s="23"/>
      <c r="F452" s="23"/>
    </row>
    <row r="453" spans="5:6" ht="19.5" customHeight="1">
      <c r="E453" s="23"/>
      <c r="F453" s="23"/>
    </row>
    <row r="454" spans="5:6" ht="19.5" customHeight="1">
      <c r="E454" s="23"/>
      <c r="F454" s="23"/>
    </row>
    <row r="455" spans="5:6" ht="19.5" customHeight="1">
      <c r="E455" s="23"/>
      <c r="F455" s="23"/>
    </row>
    <row r="456" spans="5:6" ht="19.5" customHeight="1">
      <c r="E456" s="23"/>
      <c r="F456" s="23"/>
    </row>
    <row r="457" spans="5:6" ht="19.5" customHeight="1">
      <c r="E457" s="23"/>
      <c r="F457" s="23"/>
    </row>
    <row r="458" spans="5:6" ht="19.5" customHeight="1">
      <c r="E458" s="23"/>
      <c r="F458" s="23"/>
    </row>
    <row r="459" spans="5:6" ht="19.5" customHeight="1">
      <c r="E459" s="23"/>
      <c r="F459" s="23"/>
    </row>
    <row r="460" spans="5:6" ht="19.5" customHeight="1">
      <c r="E460" s="23"/>
      <c r="F460" s="23"/>
    </row>
    <row r="461" spans="5:6" ht="19.5" customHeight="1">
      <c r="E461" s="23"/>
      <c r="F461" s="23"/>
    </row>
    <row r="462" spans="5:6" ht="19.5" customHeight="1">
      <c r="E462" s="23"/>
      <c r="F462" s="23"/>
    </row>
    <row r="463" spans="5:6" ht="19.5" customHeight="1">
      <c r="E463" s="23"/>
      <c r="F463" s="23"/>
    </row>
    <row r="464" spans="5:6" ht="19.5" customHeight="1">
      <c r="E464" s="23"/>
      <c r="F464" s="23"/>
    </row>
    <row r="465" spans="5:6" ht="19.5" customHeight="1">
      <c r="E465" s="23"/>
      <c r="F465" s="23"/>
    </row>
    <row r="466" spans="5:6" ht="19.5" customHeight="1">
      <c r="E466" s="23"/>
      <c r="F466" s="23"/>
    </row>
    <row r="467" spans="5:6" ht="19.5" customHeight="1">
      <c r="E467" s="23"/>
      <c r="F467" s="23"/>
    </row>
    <row r="468" spans="5:6" ht="19.5" customHeight="1">
      <c r="E468" s="23"/>
      <c r="F468" s="23"/>
    </row>
    <row r="469" spans="5:6" ht="19.5" customHeight="1">
      <c r="E469" s="23"/>
      <c r="F469" s="23"/>
    </row>
    <row r="470" spans="5:6" ht="19.5" customHeight="1">
      <c r="E470" s="23"/>
      <c r="F470" s="23"/>
    </row>
    <row r="471" spans="5:6" ht="19.5" customHeight="1">
      <c r="E471" s="23"/>
      <c r="F471" s="23"/>
    </row>
    <row r="472" spans="5:6" ht="19.5" customHeight="1">
      <c r="E472" s="23"/>
      <c r="F472" s="23"/>
    </row>
    <row r="473" spans="5:6" ht="19.5" customHeight="1">
      <c r="E473" s="23"/>
      <c r="F473" s="23"/>
    </row>
    <row r="474" spans="5:6" ht="19.5" customHeight="1">
      <c r="E474" s="23"/>
      <c r="F474" s="23"/>
    </row>
    <row r="475" spans="5:6" ht="19.5" customHeight="1">
      <c r="E475" s="23"/>
      <c r="F475" s="23"/>
    </row>
    <row r="476" spans="5:6" ht="19.5" customHeight="1">
      <c r="E476" s="23"/>
      <c r="F476" s="23"/>
    </row>
    <row r="477" spans="5:6" ht="19.5" customHeight="1">
      <c r="E477" s="23"/>
      <c r="F477" s="23"/>
    </row>
    <row r="478" spans="5:6" ht="19.5" customHeight="1">
      <c r="E478" s="23"/>
      <c r="F478" s="23"/>
    </row>
    <row r="479" spans="5:6" ht="19.5" customHeight="1">
      <c r="E479" s="23"/>
      <c r="F479" s="23"/>
    </row>
    <row r="480" spans="5:6" ht="19.5" customHeight="1">
      <c r="E480" s="23"/>
      <c r="F480" s="23"/>
    </row>
    <row r="481" spans="5:6" ht="19.5" customHeight="1">
      <c r="E481" s="23"/>
      <c r="F481" s="23"/>
    </row>
    <row r="482" spans="5:6" ht="19.5" customHeight="1">
      <c r="E482" s="23"/>
      <c r="F482" s="23"/>
    </row>
    <row r="483" spans="5:6" ht="19.5" customHeight="1">
      <c r="E483" s="23"/>
      <c r="F483" s="23"/>
    </row>
    <row r="484" spans="5:6" ht="19.5" customHeight="1">
      <c r="E484" s="23"/>
      <c r="F484" s="23"/>
    </row>
    <row r="485" spans="5:6" ht="19.5" customHeight="1">
      <c r="E485" s="23"/>
      <c r="F485" s="23"/>
    </row>
    <row r="486" spans="5:6" ht="19.5" customHeight="1">
      <c r="E486" s="23"/>
      <c r="F486" s="23"/>
    </row>
    <row r="487" spans="5:6" ht="19.5" customHeight="1">
      <c r="E487" s="23"/>
      <c r="F487" s="23"/>
    </row>
    <row r="488" spans="5:6" ht="19.5" customHeight="1">
      <c r="E488" s="23"/>
      <c r="F488" s="23"/>
    </row>
    <row r="489" spans="5:6" ht="19.5" customHeight="1">
      <c r="E489" s="23"/>
      <c r="F489" s="23"/>
    </row>
    <row r="490" spans="5:6" ht="19.5" customHeight="1">
      <c r="E490" s="23"/>
      <c r="F490" s="23"/>
    </row>
    <row r="491" spans="5:6" ht="19.5" customHeight="1">
      <c r="E491" s="23"/>
      <c r="F491" s="23"/>
    </row>
    <row r="492" spans="5:6" ht="19.5" customHeight="1">
      <c r="E492" s="23"/>
      <c r="F492" s="23"/>
    </row>
    <row r="493" spans="5:6" ht="19.5" customHeight="1">
      <c r="E493" s="23"/>
      <c r="F493" s="23"/>
    </row>
    <row r="494" spans="5:6" ht="19.5" customHeight="1">
      <c r="E494" s="23"/>
      <c r="F494" s="23"/>
    </row>
    <row r="495" spans="5:6" ht="19.5" customHeight="1">
      <c r="E495" s="23"/>
      <c r="F495" s="23"/>
    </row>
    <row r="496" spans="5:6" ht="19.5" customHeight="1">
      <c r="E496" s="23"/>
      <c r="F496" s="23"/>
    </row>
    <row r="497" spans="5:6" ht="19.5" customHeight="1">
      <c r="E497" s="23"/>
      <c r="F497" s="23"/>
    </row>
    <row r="498" spans="5:6" ht="19.5" customHeight="1">
      <c r="E498" s="23"/>
      <c r="F498" s="23"/>
    </row>
    <row r="499" spans="5:6" ht="19.5" customHeight="1">
      <c r="E499" s="23"/>
      <c r="F499" s="23"/>
    </row>
    <row r="500" spans="5:6" ht="19.5" customHeight="1">
      <c r="E500" s="23"/>
      <c r="F500" s="23"/>
    </row>
    <row r="501" spans="5:6" ht="19.5" customHeight="1">
      <c r="E501" s="23"/>
      <c r="F501" s="23"/>
    </row>
    <row r="502" spans="5:6" ht="19.5" customHeight="1">
      <c r="E502" s="23"/>
      <c r="F502" s="23"/>
    </row>
    <row r="503" spans="5:6" ht="19.5" customHeight="1">
      <c r="E503" s="23"/>
      <c r="F503" s="23"/>
    </row>
    <row r="504" spans="5:6" ht="19.5" customHeight="1">
      <c r="E504" s="23"/>
      <c r="F504" s="23"/>
    </row>
    <row r="505" spans="5:6" ht="19.5" customHeight="1">
      <c r="E505" s="23"/>
      <c r="F505" s="23"/>
    </row>
    <row r="506" spans="5:6" ht="19.5" customHeight="1">
      <c r="E506" s="23"/>
      <c r="F506" s="23"/>
    </row>
    <row r="507" spans="5:6" ht="19.5" customHeight="1">
      <c r="E507" s="23"/>
      <c r="F507" s="23"/>
    </row>
    <row r="508" spans="5:6" ht="19.5" customHeight="1">
      <c r="E508" s="23"/>
      <c r="F508" s="23"/>
    </row>
    <row r="509" spans="5:6" ht="19.5" customHeight="1">
      <c r="E509" s="23"/>
      <c r="F509" s="23"/>
    </row>
    <row r="510" spans="5:6" ht="19.5" customHeight="1">
      <c r="E510" s="23"/>
      <c r="F510" s="23"/>
    </row>
    <row r="511" spans="5:6" ht="19.5" customHeight="1">
      <c r="E511" s="23"/>
      <c r="F511" s="23"/>
    </row>
    <row r="512" spans="5:6" ht="19.5" customHeight="1">
      <c r="E512" s="23"/>
      <c r="F512" s="23"/>
    </row>
    <row r="513" spans="5:6" ht="19.5" customHeight="1">
      <c r="E513" s="23"/>
      <c r="F513" s="23"/>
    </row>
    <row r="514" spans="5:6" ht="19.5" customHeight="1">
      <c r="E514" s="23"/>
      <c r="F514" s="23"/>
    </row>
    <row r="515" spans="5:6" ht="19.5" customHeight="1">
      <c r="E515" s="23"/>
      <c r="F515" s="23"/>
    </row>
    <row r="516" spans="5:6" ht="19.5" customHeight="1">
      <c r="E516" s="23"/>
      <c r="F516" s="23"/>
    </row>
    <row r="517" spans="5:6" ht="19.5" customHeight="1">
      <c r="E517" s="23"/>
      <c r="F517" s="23"/>
    </row>
    <row r="518" spans="5:6" ht="19.5" customHeight="1">
      <c r="E518" s="23"/>
      <c r="F518" s="23"/>
    </row>
    <row r="519" spans="5:6" ht="19.5" customHeight="1">
      <c r="E519" s="23"/>
      <c r="F519" s="23"/>
    </row>
    <row r="520" spans="5:6" ht="19.5" customHeight="1">
      <c r="E520" s="23"/>
      <c r="F520" s="23"/>
    </row>
    <row r="521" spans="5:6" ht="19.5" customHeight="1">
      <c r="E521" s="23"/>
      <c r="F521" s="23"/>
    </row>
    <row r="522" spans="5:6" ht="19.5" customHeight="1">
      <c r="E522" s="23"/>
      <c r="F522" s="23"/>
    </row>
    <row r="523" spans="5:6" ht="19.5" customHeight="1">
      <c r="E523" s="23"/>
      <c r="F523" s="23"/>
    </row>
    <row r="524" spans="5:6" ht="19.5" customHeight="1">
      <c r="E524" s="23"/>
      <c r="F524" s="23"/>
    </row>
    <row r="525" spans="5:6" ht="19.5" customHeight="1">
      <c r="E525" s="23"/>
      <c r="F525" s="23"/>
    </row>
    <row r="526" spans="5:6" ht="19.5" customHeight="1">
      <c r="E526" s="23"/>
      <c r="F526" s="23"/>
    </row>
    <row r="527" spans="5:6" ht="19.5" customHeight="1">
      <c r="E527" s="23"/>
      <c r="F527" s="23"/>
    </row>
    <row r="528" spans="5:6" ht="19.5" customHeight="1">
      <c r="E528" s="23"/>
      <c r="F528" s="23"/>
    </row>
    <row r="529" spans="5:6" ht="19.5" customHeight="1">
      <c r="E529" s="23"/>
      <c r="F529" s="23"/>
    </row>
    <row r="530" spans="5:6" ht="19.5" customHeight="1">
      <c r="E530" s="23"/>
      <c r="F530" s="23"/>
    </row>
    <row r="531" spans="5:6" ht="19.5" customHeight="1">
      <c r="E531" s="23"/>
      <c r="F531" s="23"/>
    </row>
    <row r="532" spans="5:6" ht="19.5" customHeight="1">
      <c r="E532" s="23"/>
      <c r="F532" s="23"/>
    </row>
    <row r="533" spans="5:6" ht="19.5" customHeight="1">
      <c r="E533" s="23"/>
      <c r="F533" s="23"/>
    </row>
    <row r="534" spans="5:6" ht="19.5" customHeight="1">
      <c r="E534" s="23"/>
      <c r="F534" s="23"/>
    </row>
    <row r="535" spans="5:6" ht="19.5" customHeight="1">
      <c r="E535" s="23"/>
      <c r="F535" s="23"/>
    </row>
    <row r="536" spans="5:6" ht="19.5" customHeight="1">
      <c r="E536" s="23"/>
      <c r="F536" s="23"/>
    </row>
    <row r="537" spans="5:6" ht="19.5" customHeight="1">
      <c r="E537" s="23"/>
      <c r="F537" s="23"/>
    </row>
    <row r="538" spans="5:6" ht="19.5" customHeight="1">
      <c r="E538" s="23"/>
      <c r="F538" s="23"/>
    </row>
    <row r="539" spans="5:6" ht="19.5" customHeight="1">
      <c r="E539" s="23"/>
      <c r="F539" s="23"/>
    </row>
    <row r="540" spans="5:6" ht="19.5" customHeight="1">
      <c r="E540" s="23"/>
      <c r="F540" s="23"/>
    </row>
    <row r="541" spans="5:6" ht="19.5" customHeight="1">
      <c r="E541" s="23"/>
      <c r="F541" s="23"/>
    </row>
    <row r="542" spans="5:6" ht="19.5" customHeight="1">
      <c r="E542" s="23"/>
      <c r="F542" s="23"/>
    </row>
    <row r="543" spans="5:6" ht="19.5" customHeight="1">
      <c r="E543" s="23"/>
      <c r="F543" s="23"/>
    </row>
    <row r="544" spans="5:6" ht="19.5" customHeight="1">
      <c r="E544" s="23"/>
      <c r="F544" s="23"/>
    </row>
    <row r="545" spans="5:6" ht="19.5" customHeight="1">
      <c r="E545" s="23"/>
      <c r="F545" s="23"/>
    </row>
    <row r="546" spans="5:6" ht="19.5" customHeight="1">
      <c r="E546" s="23"/>
      <c r="F546" s="23"/>
    </row>
    <row r="547" spans="5:6" ht="19.5" customHeight="1">
      <c r="E547" s="23"/>
      <c r="F547" s="23"/>
    </row>
    <row r="548" spans="5:6" ht="19.5" customHeight="1">
      <c r="E548" s="23"/>
      <c r="F548" s="23"/>
    </row>
    <row r="549" spans="5:6" ht="19.5" customHeight="1">
      <c r="E549" s="23"/>
      <c r="F549" s="23"/>
    </row>
    <row r="550" spans="5:6" ht="19.5" customHeight="1">
      <c r="E550" s="23"/>
      <c r="F550" s="23"/>
    </row>
    <row r="551" spans="5:6" ht="19.5" customHeight="1">
      <c r="E551" s="23"/>
      <c r="F551" s="23"/>
    </row>
    <row r="552" spans="5:6" ht="19.5" customHeight="1">
      <c r="E552" s="23"/>
      <c r="F552" s="23"/>
    </row>
    <row r="553" spans="5:6" ht="19.5" customHeight="1">
      <c r="E553" s="23"/>
      <c r="F553" s="23"/>
    </row>
    <row r="554" spans="5:6" ht="19.5" customHeight="1">
      <c r="E554" s="23"/>
      <c r="F554" s="23"/>
    </row>
    <row r="555" spans="5:6" ht="19.5" customHeight="1">
      <c r="E555" s="23"/>
      <c r="F555" s="23"/>
    </row>
    <row r="556" spans="5:6" ht="19.5" customHeight="1">
      <c r="E556" s="23"/>
      <c r="F556" s="23"/>
    </row>
    <row r="557" spans="5:6" ht="19.5" customHeight="1">
      <c r="E557" s="23"/>
      <c r="F557" s="23"/>
    </row>
    <row r="558" spans="5:6" ht="19.5" customHeight="1">
      <c r="E558" s="23"/>
      <c r="F558" s="23"/>
    </row>
    <row r="559" spans="5:6" ht="19.5" customHeight="1">
      <c r="E559" s="23"/>
      <c r="F559" s="23"/>
    </row>
    <row r="560" spans="5:6" ht="19.5" customHeight="1">
      <c r="E560" s="23"/>
      <c r="F560" s="23"/>
    </row>
    <row r="561" spans="5:6" ht="19.5" customHeight="1">
      <c r="E561" s="23"/>
      <c r="F561" s="23"/>
    </row>
    <row r="562" spans="5:6" ht="19.5" customHeight="1">
      <c r="E562" s="23"/>
      <c r="F562" s="23"/>
    </row>
    <row r="563" spans="5:6" ht="19.5" customHeight="1">
      <c r="E563" s="23"/>
      <c r="F563" s="23"/>
    </row>
    <row r="564" spans="5:6" ht="19.5" customHeight="1">
      <c r="E564" s="23"/>
      <c r="F564" s="23"/>
    </row>
    <row r="565" spans="5:6" ht="19.5" customHeight="1">
      <c r="E565" s="23"/>
      <c r="F565" s="23"/>
    </row>
    <row r="566" spans="5:6" ht="19.5" customHeight="1">
      <c r="E566" s="23"/>
      <c r="F566" s="23"/>
    </row>
    <row r="567" spans="5:6" ht="19.5" customHeight="1">
      <c r="E567" s="23"/>
      <c r="F567" s="23"/>
    </row>
    <row r="568" spans="5:6" ht="19.5" customHeight="1">
      <c r="E568" s="23"/>
      <c r="F568" s="23"/>
    </row>
    <row r="569" spans="5:6" ht="19.5" customHeight="1">
      <c r="E569" s="23"/>
      <c r="F569" s="23"/>
    </row>
    <row r="570" spans="5:6" ht="19.5" customHeight="1">
      <c r="E570" s="23"/>
      <c r="F570" s="23"/>
    </row>
    <row r="571" spans="5:6" ht="19.5" customHeight="1">
      <c r="E571" s="23"/>
      <c r="F571" s="23"/>
    </row>
    <row r="572" spans="5:6" ht="19.5" customHeight="1">
      <c r="E572" s="23"/>
      <c r="F572" s="23"/>
    </row>
    <row r="573" spans="5:6" ht="19.5" customHeight="1">
      <c r="E573" s="23"/>
      <c r="F573" s="23"/>
    </row>
    <row r="574" spans="5:6" ht="19.5" customHeight="1">
      <c r="E574" s="23"/>
      <c r="F574" s="23"/>
    </row>
    <row r="575" spans="5:6" ht="19.5" customHeight="1">
      <c r="E575" s="23"/>
      <c r="F575" s="23"/>
    </row>
    <row r="576" spans="5:6" ht="19.5" customHeight="1">
      <c r="E576" s="23"/>
      <c r="F576" s="23"/>
    </row>
    <row r="577" spans="5:6" ht="19.5" customHeight="1">
      <c r="E577" s="23"/>
      <c r="F577" s="23"/>
    </row>
    <row r="578" spans="5:6" ht="19.5" customHeight="1">
      <c r="E578" s="23"/>
      <c r="F578" s="23"/>
    </row>
    <row r="579" spans="5:6" ht="19.5" customHeight="1">
      <c r="E579" s="23"/>
      <c r="F579" s="23"/>
    </row>
    <row r="580" spans="5:6" ht="19.5" customHeight="1">
      <c r="E580" s="23"/>
      <c r="F580" s="23"/>
    </row>
    <row r="581" spans="5:6" ht="19.5" customHeight="1">
      <c r="E581" s="23"/>
      <c r="F581" s="23"/>
    </row>
    <row r="582" spans="5:6" ht="19.5" customHeight="1">
      <c r="E582" s="23"/>
      <c r="F582" s="23"/>
    </row>
    <row r="583" spans="5:6" ht="19.5" customHeight="1">
      <c r="E583" s="23"/>
      <c r="F583" s="23"/>
    </row>
  </sheetData>
  <mergeCells count="1">
    <mergeCell ref="A1:F1"/>
  </mergeCells>
  <phoneticPr fontId="4"/>
  <pageMargins left="0.7" right="0.7" top="0.75" bottom="0.75" header="0.3" footer="0.3"/>
  <pageSetup paperSize="9" scale="63" orientation="portrait" r:id="rId1"/>
  <rowBreaks count="2" manualBreakCount="2">
    <brk id="63" max="5" man="1"/>
    <brk id="12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showGridLines="0" view="pageBreakPreview" zoomScale="85" zoomScaleNormal="145" zoomScaleSheetLayoutView="85" workbookViewId="0">
      <pane ySplit="5" topLeftCell="A6" activePane="bottomLeft" state="frozen"/>
      <selection pane="bottomLeft" activeCell="A2" sqref="A2"/>
    </sheetView>
  </sheetViews>
  <sheetFormatPr defaultRowHeight="19.5" customHeight="1"/>
  <cols>
    <col min="1" max="1" width="3.625" style="58" customWidth="1"/>
    <col min="2" max="2" width="15.25" style="58" bestFit="1" customWidth="1"/>
    <col min="3" max="10" width="9.625" style="58" customWidth="1"/>
    <col min="11" max="11" width="3.625" style="58" customWidth="1"/>
    <col min="12" max="16384" width="9" style="58"/>
  </cols>
  <sheetData>
    <row r="1" spans="1:11" s="1" customFormat="1" ht="36.950000000000003" customHeight="1">
      <c r="A1" s="800" t="s">
        <v>64</v>
      </c>
      <c r="B1" s="800"/>
      <c r="C1" s="800"/>
      <c r="D1" s="800"/>
      <c r="E1" s="800"/>
      <c r="F1" s="800"/>
      <c r="G1" s="800"/>
      <c r="H1" s="800"/>
      <c r="I1" s="800"/>
      <c r="J1" s="800"/>
      <c r="K1" s="800"/>
    </row>
    <row r="2" spans="1:11" ht="12.75" customHeight="1"/>
    <row r="3" spans="1:11" ht="19.5" customHeight="1" thickBot="1">
      <c r="B3" s="141" t="s">
        <v>245</v>
      </c>
    </row>
    <row r="4" spans="1:11" ht="19.5" customHeight="1">
      <c r="B4" s="809" t="s">
        <v>246</v>
      </c>
      <c r="C4" s="809" t="s">
        <v>247</v>
      </c>
      <c r="D4" s="811" t="s">
        <v>248</v>
      </c>
      <c r="E4" s="811"/>
      <c r="F4" s="811"/>
      <c r="G4" s="812" t="s">
        <v>249</v>
      </c>
      <c r="H4" s="812" t="s">
        <v>250</v>
      </c>
      <c r="I4" s="813" t="s">
        <v>251</v>
      </c>
      <c r="J4" s="813"/>
    </row>
    <row r="5" spans="1:11" ht="19.5" customHeight="1">
      <c r="B5" s="810"/>
      <c r="C5" s="810"/>
      <c r="D5" s="119" t="s">
        <v>106</v>
      </c>
      <c r="E5" s="119" t="s">
        <v>107</v>
      </c>
      <c r="F5" s="119" t="s">
        <v>108</v>
      </c>
      <c r="G5" s="810"/>
      <c r="H5" s="810"/>
      <c r="I5" s="119" t="s">
        <v>248</v>
      </c>
      <c r="J5" s="119" t="s">
        <v>252</v>
      </c>
    </row>
    <row r="6" spans="1:11" ht="18.75">
      <c r="B6" s="739" t="s">
        <v>106</v>
      </c>
      <c r="C6" s="120">
        <v>55676</v>
      </c>
      <c r="D6" s="120">
        <v>120699</v>
      </c>
      <c r="E6" s="120">
        <v>59032</v>
      </c>
      <c r="F6" s="121">
        <v>61667</v>
      </c>
      <c r="G6" s="122">
        <v>18.547999999999995</v>
      </c>
      <c r="H6" s="123">
        <v>6507.3862411041637</v>
      </c>
      <c r="I6" s="123">
        <v>37212</v>
      </c>
      <c r="J6" s="124">
        <f>I6/D6</f>
        <v>0.30830412845176847</v>
      </c>
    </row>
    <row r="7" spans="1:11" ht="19.5" customHeight="1">
      <c r="B7" s="125" t="s">
        <v>253</v>
      </c>
      <c r="C7" s="126">
        <v>2455</v>
      </c>
      <c r="D7" s="126">
        <v>5524</v>
      </c>
      <c r="E7" s="126">
        <v>2780</v>
      </c>
      <c r="F7" s="126">
        <v>2744</v>
      </c>
      <c r="G7" s="127">
        <v>3.5840000000000001</v>
      </c>
      <c r="H7" s="128">
        <v>1541.2946428571429</v>
      </c>
      <c r="I7" s="129">
        <v>1476</v>
      </c>
      <c r="J7" s="130">
        <v>0.2664259927797834</v>
      </c>
    </row>
    <row r="8" spans="1:11" ht="19.5" customHeight="1">
      <c r="B8" s="131" t="s">
        <v>254</v>
      </c>
      <c r="C8" s="132">
        <v>4640</v>
      </c>
      <c r="D8" s="132">
        <v>9504</v>
      </c>
      <c r="E8" s="132">
        <v>4731</v>
      </c>
      <c r="F8" s="132">
        <v>4773</v>
      </c>
      <c r="G8" s="133">
        <v>1.6930000000000001</v>
      </c>
      <c r="H8" s="134">
        <v>5613.7034849379797</v>
      </c>
      <c r="I8" s="135">
        <v>3054</v>
      </c>
      <c r="J8" s="136">
        <v>0.32140601978530836</v>
      </c>
    </row>
    <row r="9" spans="1:11" ht="19.5" customHeight="1">
      <c r="B9" s="125" t="s">
        <v>255</v>
      </c>
      <c r="C9" s="137">
        <v>906</v>
      </c>
      <c r="D9" s="126">
        <v>2049</v>
      </c>
      <c r="E9" s="138">
        <v>1022</v>
      </c>
      <c r="F9" s="138">
        <v>1027</v>
      </c>
      <c r="G9" s="127">
        <v>0.314</v>
      </c>
      <c r="H9" s="128">
        <v>6525.4777070063692</v>
      </c>
      <c r="I9" s="129">
        <v>481</v>
      </c>
      <c r="J9" s="130">
        <v>0.23486328125</v>
      </c>
    </row>
    <row r="10" spans="1:11" ht="19.5" customHeight="1">
      <c r="B10" s="131" t="s">
        <v>256</v>
      </c>
      <c r="C10" s="139">
        <v>642</v>
      </c>
      <c r="D10" s="132">
        <v>1518</v>
      </c>
      <c r="E10" s="139">
        <v>741</v>
      </c>
      <c r="F10" s="139">
        <v>777</v>
      </c>
      <c r="G10" s="133">
        <v>0.14699999999999999</v>
      </c>
      <c r="H10" s="134">
        <v>10326.530612244898</v>
      </c>
      <c r="I10" s="135">
        <v>460</v>
      </c>
      <c r="J10" s="136">
        <v>0.30323005932762032</v>
      </c>
    </row>
    <row r="11" spans="1:11" ht="19.5" customHeight="1">
      <c r="B11" s="125" t="s">
        <v>257</v>
      </c>
      <c r="C11" s="137">
        <v>849</v>
      </c>
      <c r="D11" s="126">
        <v>1994</v>
      </c>
      <c r="E11" s="126">
        <v>992</v>
      </c>
      <c r="F11" s="126">
        <v>1002</v>
      </c>
      <c r="G11" s="127">
        <v>0.22</v>
      </c>
      <c r="H11" s="128">
        <v>9063.636363636364</v>
      </c>
      <c r="I11" s="129">
        <v>328</v>
      </c>
      <c r="J11" s="130">
        <v>0.16432865731462926</v>
      </c>
    </row>
    <row r="12" spans="1:11" ht="19.5" customHeight="1">
      <c r="B12" s="131" t="s">
        <v>258</v>
      </c>
      <c r="C12" s="132">
        <v>1522</v>
      </c>
      <c r="D12" s="132">
        <v>3642</v>
      </c>
      <c r="E12" s="132">
        <v>1808</v>
      </c>
      <c r="F12" s="132">
        <v>1834</v>
      </c>
      <c r="G12" s="133">
        <v>0.29199999999999998</v>
      </c>
      <c r="H12" s="134">
        <v>12472.602739726028</v>
      </c>
      <c r="I12" s="135">
        <v>685</v>
      </c>
      <c r="J12" s="136">
        <v>0.18865326356375653</v>
      </c>
    </row>
    <row r="13" spans="1:11" ht="19.5" customHeight="1">
      <c r="B13" s="125" t="s">
        <v>259</v>
      </c>
      <c r="C13" s="137">
        <v>6</v>
      </c>
      <c r="D13" s="137">
        <v>12</v>
      </c>
      <c r="E13" s="137">
        <v>6</v>
      </c>
      <c r="F13" s="137">
        <v>6</v>
      </c>
      <c r="G13" s="127">
        <v>2E-3</v>
      </c>
      <c r="H13" s="128">
        <v>6000</v>
      </c>
      <c r="I13" s="129" t="s">
        <v>260</v>
      </c>
      <c r="J13" s="129" t="s">
        <v>260</v>
      </c>
    </row>
    <row r="14" spans="1:11" ht="19.5" customHeight="1">
      <c r="B14" s="131" t="s">
        <v>261</v>
      </c>
      <c r="C14" s="132">
        <v>2368</v>
      </c>
      <c r="D14" s="132">
        <v>4007</v>
      </c>
      <c r="E14" s="132">
        <v>1807</v>
      </c>
      <c r="F14" s="132">
        <v>2200</v>
      </c>
      <c r="G14" s="133">
        <v>0.35399999999999998</v>
      </c>
      <c r="H14" s="134">
        <v>11319.209039548023</v>
      </c>
      <c r="I14" s="135">
        <v>1552</v>
      </c>
      <c r="J14" s="136">
        <v>0.38703241895261847</v>
      </c>
    </row>
    <row r="15" spans="1:11" ht="19.5" customHeight="1">
      <c r="B15" s="125" t="s">
        <v>262</v>
      </c>
      <c r="C15" s="126">
        <v>1457</v>
      </c>
      <c r="D15" s="126">
        <v>3219</v>
      </c>
      <c r="E15" s="126">
        <v>1610</v>
      </c>
      <c r="F15" s="126">
        <v>1609</v>
      </c>
      <c r="G15" s="127">
        <v>0.311</v>
      </c>
      <c r="H15" s="128">
        <v>10350.48231511254</v>
      </c>
      <c r="I15" s="129">
        <v>654</v>
      </c>
      <c r="J15" s="130">
        <v>0.20285359801488834</v>
      </c>
    </row>
    <row r="16" spans="1:11" ht="19.5" customHeight="1">
      <c r="B16" s="131" t="s">
        <v>263</v>
      </c>
      <c r="C16" s="132">
        <v>1626</v>
      </c>
      <c r="D16" s="132">
        <v>4032</v>
      </c>
      <c r="E16" s="132">
        <v>1974</v>
      </c>
      <c r="F16" s="132">
        <v>2058</v>
      </c>
      <c r="G16" s="133">
        <v>0.34</v>
      </c>
      <c r="H16" s="134">
        <v>11858.823529411764</v>
      </c>
      <c r="I16" s="135">
        <v>774</v>
      </c>
      <c r="J16" s="136">
        <v>0.19229813664596274</v>
      </c>
    </row>
    <row r="17" spans="2:10" ht="18.75">
      <c r="B17" s="125" t="s">
        <v>264</v>
      </c>
      <c r="C17" s="137">
        <v>849</v>
      </c>
      <c r="D17" s="126">
        <v>2163</v>
      </c>
      <c r="E17" s="126">
        <v>1053</v>
      </c>
      <c r="F17" s="126">
        <v>1110</v>
      </c>
      <c r="G17" s="127">
        <v>0.42199999999999999</v>
      </c>
      <c r="H17" s="128">
        <v>5125.5924170616117</v>
      </c>
      <c r="I17" s="129">
        <v>278</v>
      </c>
      <c r="J17" s="130">
        <v>0.12828795569912321</v>
      </c>
    </row>
    <row r="18" spans="2:10" ht="19.5" customHeight="1">
      <c r="B18" s="131" t="s">
        <v>265</v>
      </c>
      <c r="C18" s="132">
        <v>2097</v>
      </c>
      <c r="D18" s="132">
        <v>3747</v>
      </c>
      <c r="E18" s="132">
        <v>1885</v>
      </c>
      <c r="F18" s="132">
        <v>1862</v>
      </c>
      <c r="G18" s="133">
        <v>0.36299999999999999</v>
      </c>
      <c r="H18" s="134">
        <v>10322.314049586777</v>
      </c>
      <c r="I18" s="135">
        <v>1038</v>
      </c>
      <c r="J18" s="136">
        <v>0.28399452804377567</v>
      </c>
    </row>
    <row r="19" spans="2:10" ht="19.5" customHeight="1">
      <c r="B19" s="125" t="s">
        <v>266</v>
      </c>
      <c r="C19" s="137">
        <v>0</v>
      </c>
      <c r="D19" s="137">
        <v>0</v>
      </c>
      <c r="E19" s="137">
        <v>0</v>
      </c>
      <c r="F19" s="137">
        <v>0</v>
      </c>
      <c r="G19" s="127">
        <v>1.7999999999999999E-2</v>
      </c>
      <c r="H19" s="128">
        <v>0</v>
      </c>
      <c r="I19" s="129">
        <v>0</v>
      </c>
      <c r="J19" s="130">
        <v>0</v>
      </c>
    </row>
    <row r="20" spans="2:10" ht="19.5" customHeight="1">
      <c r="B20" s="131" t="s">
        <v>267</v>
      </c>
      <c r="C20" s="139">
        <v>643</v>
      </c>
      <c r="D20" s="132">
        <v>1196</v>
      </c>
      <c r="E20" s="139">
        <v>622</v>
      </c>
      <c r="F20" s="139">
        <v>574</v>
      </c>
      <c r="G20" s="133">
        <v>0.107</v>
      </c>
      <c r="H20" s="134">
        <v>11177.570093457944</v>
      </c>
      <c r="I20" s="135">
        <v>216</v>
      </c>
      <c r="J20" s="136">
        <v>0.18</v>
      </c>
    </row>
    <row r="21" spans="2:10" ht="19.5" customHeight="1">
      <c r="B21" s="125" t="s">
        <v>268</v>
      </c>
      <c r="C21" s="126">
        <v>1171</v>
      </c>
      <c r="D21" s="126">
        <v>2433</v>
      </c>
      <c r="E21" s="126">
        <v>1208</v>
      </c>
      <c r="F21" s="126">
        <v>1225</v>
      </c>
      <c r="G21" s="127">
        <v>0.248</v>
      </c>
      <c r="H21" s="128">
        <v>9810.4838709677424</v>
      </c>
      <c r="I21" s="129">
        <v>572</v>
      </c>
      <c r="J21" s="130">
        <v>0.23510069872585285</v>
      </c>
    </row>
    <row r="22" spans="2:10" ht="19.5" customHeight="1">
      <c r="B22" s="131" t="s">
        <v>269</v>
      </c>
      <c r="C22" s="132">
        <v>3464</v>
      </c>
      <c r="D22" s="132">
        <v>7926</v>
      </c>
      <c r="E22" s="132">
        <v>3840</v>
      </c>
      <c r="F22" s="132">
        <v>4086</v>
      </c>
      <c r="G22" s="133">
        <v>0.375</v>
      </c>
      <c r="H22" s="134">
        <v>21136</v>
      </c>
      <c r="I22" s="135">
        <v>1761</v>
      </c>
      <c r="J22" s="136">
        <v>0.22251705837755875</v>
      </c>
    </row>
    <row r="23" spans="2:10" ht="19.5" customHeight="1">
      <c r="B23" s="125" t="s">
        <v>270</v>
      </c>
      <c r="C23" s="137">
        <v>802</v>
      </c>
      <c r="D23" s="126">
        <v>1854</v>
      </c>
      <c r="E23" s="137">
        <v>920</v>
      </c>
      <c r="F23" s="137">
        <v>934</v>
      </c>
      <c r="G23" s="127">
        <v>0.156</v>
      </c>
      <c r="H23" s="128">
        <v>11884.615384615385</v>
      </c>
      <c r="I23" s="129">
        <v>648</v>
      </c>
      <c r="J23" s="130">
        <v>0.34989200863930886</v>
      </c>
    </row>
    <row r="24" spans="2:10" ht="19.5" customHeight="1">
      <c r="B24" s="131" t="s">
        <v>271</v>
      </c>
      <c r="C24" s="132">
        <v>1332</v>
      </c>
      <c r="D24" s="132">
        <v>2807</v>
      </c>
      <c r="E24" s="132">
        <v>1337</v>
      </c>
      <c r="F24" s="132">
        <v>1470</v>
      </c>
      <c r="G24" s="133">
        <v>0.217</v>
      </c>
      <c r="H24" s="134">
        <v>12935.483870967742</v>
      </c>
      <c r="I24" s="135">
        <v>711</v>
      </c>
      <c r="J24" s="136">
        <v>0.25329533309583185</v>
      </c>
    </row>
    <row r="25" spans="2:10" ht="19.5" customHeight="1">
      <c r="B25" s="125" t="s">
        <v>272</v>
      </c>
      <c r="C25" s="137">
        <v>970</v>
      </c>
      <c r="D25" s="126">
        <v>1892</v>
      </c>
      <c r="E25" s="137">
        <v>936</v>
      </c>
      <c r="F25" s="137">
        <v>956</v>
      </c>
      <c r="G25" s="127">
        <v>0.39200000000000002</v>
      </c>
      <c r="H25" s="128">
        <v>4826.5306122448974</v>
      </c>
      <c r="I25" s="129">
        <v>393</v>
      </c>
      <c r="J25" s="130">
        <v>0.20848806366047745</v>
      </c>
    </row>
    <row r="26" spans="2:10" ht="19.5" customHeight="1">
      <c r="B26" s="131" t="s">
        <v>273</v>
      </c>
      <c r="C26" s="139">
        <v>669</v>
      </c>
      <c r="D26" s="132">
        <v>1329</v>
      </c>
      <c r="E26" s="139">
        <v>667</v>
      </c>
      <c r="F26" s="139">
        <v>662</v>
      </c>
      <c r="G26" s="133">
        <v>1.04</v>
      </c>
      <c r="H26" s="134">
        <v>1277.8846153846152</v>
      </c>
      <c r="I26" s="135">
        <v>375</v>
      </c>
      <c r="J26" s="136">
        <v>0.27985074626865669</v>
      </c>
    </row>
    <row r="27" spans="2:10" ht="19.5" customHeight="1">
      <c r="B27" s="125" t="s">
        <v>274</v>
      </c>
      <c r="C27" s="137">
        <v>216</v>
      </c>
      <c r="D27" s="137">
        <v>461</v>
      </c>
      <c r="E27" s="137">
        <v>238</v>
      </c>
      <c r="F27" s="137">
        <v>223</v>
      </c>
      <c r="G27" s="127">
        <v>0.74199999999999999</v>
      </c>
      <c r="H27" s="128">
        <v>621.29380053908358</v>
      </c>
      <c r="I27" s="129" t="s">
        <v>260</v>
      </c>
      <c r="J27" s="129" t="s">
        <v>260</v>
      </c>
    </row>
    <row r="28" spans="2:10" ht="19.5" customHeight="1">
      <c r="B28" s="131" t="s">
        <v>275</v>
      </c>
      <c r="C28" s="132">
        <v>6330</v>
      </c>
      <c r="D28" s="132">
        <v>14063</v>
      </c>
      <c r="E28" s="132">
        <v>6940</v>
      </c>
      <c r="F28" s="132">
        <v>7123</v>
      </c>
      <c r="G28" s="133">
        <v>1.621</v>
      </c>
      <c r="H28" s="134">
        <v>8675.5089450956202</v>
      </c>
      <c r="I28" s="135">
        <v>3692</v>
      </c>
      <c r="J28" s="136">
        <v>0.26214143709173532</v>
      </c>
    </row>
    <row r="29" spans="2:10" ht="19.5" customHeight="1">
      <c r="B29" s="125" t="s">
        <v>276</v>
      </c>
      <c r="C29" s="126">
        <v>2264</v>
      </c>
      <c r="D29" s="126">
        <v>5004</v>
      </c>
      <c r="E29" s="126">
        <v>2446</v>
      </c>
      <c r="F29" s="126">
        <v>2558</v>
      </c>
      <c r="G29" s="127">
        <v>0.53700000000000003</v>
      </c>
      <c r="H29" s="128">
        <v>9318.4357541899444</v>
      </c>
      <c r="I29" s="129">
        <v>1363</v>
      </c>
      <c r="J29" s="130">
        <v>0.27216453674121405</v>
      </c>
    </row>
    <row r="30" spans="2:10" ht="19.5" customHeight="1">
      <c r="B30" s="131" t="s">
        <v>277</v>
      </c>
      <c r="C30" s="139">
        <v>402</v>
      </c>
      <c r="D30" s="139">
        <v>922</v>
      </c>
      <c r="E30" s="139">
        <v>428</v>
      </c>
      <c r="F30" s="139">
        <v>494</v>
      </c>
      <c r="G30" s="133">
        <v>0.126</v>
      </c>
      <c r="H30" s="134">
        <v>7317.4603174603171</v>
      </c>
      <c r="I30" s="135">
        <v>403</v>
      </c>
      <c r="J30" s="136">
        <v>0.43473570658036675</v>
      </c>
    </row>
    <row r="31" spans="2:10" ht="18.75">
      <c r="B31" s="125" t="s">
        <v>278</v>
      </c>
      <c r="C31" s="137">
        <v>432</v>
      </c>
      <c r="D31" s="137">
        <v>983</v>
      </c>
      <c r="E31" s="137">
        <v>488</v>
      </c>
      <c r="F31" s="137">
        <v>495</v>
      </c>
      <c r="G31" s="127">
        <v>0.112</v>
      </c>
      <c r="H31" s="128">
        <v>8776.7857142857138</v>
      </c>
      <c r="I31" s="129">
        <v>386</v>
      </c>
      <c r="J31" s="130">
        <v>0.39307535641547864</v>
      </c>
    </row>
    <row r="32" spans="2:10" ht="19.5" customHeight="1">
      <c r="B32" s="131" t="s">
        <v>279</v>
      </c>
      <c r="C32" s="139">
        <v>719</v>
      </c>
      <c r="D32" s="132">
        <v>1606</v>
      </c>
      <c r="E32" s="139">
        <v>781</v>
      </c>
      <c r="F32" s="139">
        <v>825</v>
      </c>
      <c r="G32" s="133">
        <v>0.13600000000000001</v>
      </c>
      <c r="H32" s="134">
        <v>11808.823529411764</v>
      </c>
      <c r="I32" s="135">
        <v>576</v>
      </c>
      <c r="J32" s="136">
        <v>0.35865504358655043</v>
      </c>
    </row>
    <row r="33" spans="2:10" ht="19.5" customHeight="1">
      <c r="B33" s="125" t="s">
        <v>280</v>
      </c>
      <c r="C33" s="137">
        <v>495</v>
      </c>
      <c r="D33" s="126">
        <v>1056</v>
      </c>
      <c r="E33" s="137">
        <v>498</v>
      </c>
      <c r="F33" s="137">
        <v>558</v>
      </c>
      <c r="G33" s="127">
        <v>0.153</v>
      </c>
      <c r="H33" s="128">
        <v>6901.9607843137255</v>
      </c>
      <c r="I33" s="129">
        <v>477</v>
      </c>
      <c r="J33" s="130">
        <v>0.45515267175572521</v>
      </c>
    </row>
    <row r="34" spans="2:10" ht="19.5" customHeight="1">
      <c r="B34" s="131" t="s">
        <v>281</v>
      </c>
      <c r="C34" s="139">
        <v>508</v>
      </c>
      <c r="D34" s="132">
        <v>1118</v>
      </c>
      <c r="E34" s="139">
        <v>530</v>
      </c>
      <c r="F34" s="139">
        <v>588</v>
      </c>
      <c r="G34" s="133">
        <v>0.16900000000000001</v>
      </c>
      <c r="H34" s="134">
        <v>6615.3846153846152</v>
      </c>
      <c r="I34" s="135">
        <v>498</v>
      </c>
      <c r="J34" s="136">
        <v>0.44385026737967914</v>
      </c>
    </row>
    <row r="35" spans="2:10" ht="19.5" customHeight="1">
      <c r="B35" s="125" t="s">
        <v>282</v>
      </c>
      <c r="C35" s="137">
        <v>923</v>
      </c>
      <c r="D35" s="126">
        <v>1959</v>
      </c>
      <c r="E35" s="137">
        <v>949</v>
      </c>
      <c r="F35" s="138">
        <v>1010</v>
      </c>
      <c r="G35" s="127">
        <v>0.16</v>
      </c>
      <c r="H35" s="128">
        <v>12243.75</v>
      </c>
      <c r="I35" s="129">
        <v>570</v>
      </c>
      <c r="J35" s="130">
        <v>0.28948704926358559</v>
      </c>
    </row>
    <row r="36" spans="2:10" ht="19.5" customHeight="1">
      <c r="B36" s="131" t="s">
        <v>283</v>
      </c>
      <c r="C36" s="139">
        <v>945</v>
      </c>
      <c r="D36" s="132">
        <v>2003</v>
      </c>
      <c r="E36" s="139">
        <v>955</v>
      </c>
      <c r="F36" s="132">
        <v>1048</v>
      </c>
      <c r="G36" s="133">
        <v>0.14799999999999999</v>
      </c>
      <c r="H36" s="134">
        <v>13533.783783783785</v>
      </c>
      <c r="I36" s="135">
        <v>596</v>
      </c>
      <c r="J36" s="136">
        <v>0.29814907453726863</v>
      </c>
    </row>
    <row r="37" spans="2:10" ht="19.5" customHeight="1">
      <c r="B37" s="125" t="s">
        <v>284</v>
      </c>
      <c r="C37" s="137">
        <v>527</v>
      </c>
      <c r="D37" s="126">
        <v>1169</v>
      </c>
      <c r="E37" s="137">
        <v>579</v>
      </c>
      <c r="F37" s="137">
        <v>590</v>
      </c>
      <c r="G37" s="127">
        <v>0.104</v>
      </c>
      <c r="H37" s="128">
        <v>11240.384615384615</v>
      </c>
      <c r="I37" s="129">
        <v>317</v>
      </c>
      <c r="J37" s="130">
        <v>0.27094017094017092</v>
      </c>
    </row>
    <row r="38" spans="2:10" ht="19.5" customHeight="1">
      <c r="B38" s="131" t="s">
        <v>285</v>
      </c>
      <c r="C38" s="139">
        <v>295</v>
      </c>
      <c r="D38" s="139">
        <v>588</v>
      </c>
      <c r="E38" s="139">
        <v>264</v>
      </c>
      <c r="F38" s="139">
        <v>324</v>
      </c>
      <c r="G38" s="133">
        <v>0.183</v>
      </c>
      <c r="H38" s="134">
        <v>3213.1147540983607</v>
      </c>
      <c r="I38" s="135">
        <v>350</v>
      </c>
      <c r="J38" s="136">
        <v>0.59523809523809523</v>
      </c>
    </row>
    <row r="39" spans="2:10" ht="19.5" customHeight="1">
      <c r="B39" s="125" t="s">
        <v>286</v>
      </c>
      <c r="C39" s="137">
        <v>221</v>
      </c>
      <c r="D39" s="137">
        <v>485</v>
      </c>
      <c r="E39" s="137">
        <v>226</v>
      </c>
      <c r="F39" s="137">
        <v>259</v>
      </c>
      <c r="G39" s="127">
        <v>0.08</v>
      </c>
      <c r="H39" s="128">
        <v>6062.5</v>
      </c>
      <c r="I39" s="129">
        <v>256</v>
      </c>
      <c r="J39" s="130">
        <v>0.52138492871690423</v>
      </c>
    </row>
    <row r="40" spans="2:10" ht="19.5" customHeight="1">
      <c r="B40" s="131" t="s">
        <v>287</v>
      </c>
      <c r="C40" s="139">
        <v>393</v>
      </c>
      <c r="D40" s="139">
        <v>807</v>
      </c>
      <c r="E40" s="139">
        <v>385</v>
      </c>
      <c r="F40" s="139">
        <v>422</v>
      </c>
      <c r="G40" s="133">
        <v>0.20300000000000001</v>
      </c>
      <c r="H40" s="134">
        <v>3975.3694581280783</v>
      </c>
      <c r="I40" s="135">
        <v>435</v>
      </c>
      <c r="J40" s="136">
        <v>0.5317848410757946</v>
      </c>
    </row>
    <row r="41" spans="2:10" ht="19.5" customHeight="1">
      <c r="B41" s="125" t="s">
        <v>288</v>
      </c>
      <c r="C41" s="137">
        <v>253</v>
      </c>
      <c r="D41" s="137">
        <v>563</v>
      </c>
      <c r="E41" s="137">
        <v>293</v>
      </c>
      <c r="F41" s="137">
        <v>270</v>
      </c>
      <c r="G41" s="127">
        <v>0.13100000000000001</v>
      </c>
      <c r="H41" s="128">
        <v>4297.7099236641216</v>
      </c>
      <c r="I41" s="129">
        <v>254</v>
      </c>
      <c r="J41" s="130">
        <v>0.45438282647584971</v>
      </c>
    </row>
    <row r="42" spans="2:10" ht="19.5" customHeight="1">
      <c r="B42" s="131" t="s">
        <v>289</v>
      </c>
      <c r="C42" s="139">
        <v>316</v>
      </c>
      <c r="D42" s="139">
        <v>682</v>
      </c>
      <c r="E42" s="139">
        <v>321</v>
      </c>
      <c r="F42" s="139">
        <v>361</v>
      </c>
      <c r="G42" s="133">
        <v>0.155</v>
      </c>
      <c r="H42" s="134">
        <v>4400</v>
      </c>
      <c r="I42" s="135">
        <v>334</v>
      </c>
      <c r="J42" s="136">
        <v>0.48546511627906974</v>
      </c>
    </row>
    <row r="43" spans="2:10" ht="19.5" customHeight="1">
      <c r="B43" s="125" t="s">
        <v>290</v>
      </c>
      <c r="C43" s="137">
        <v>235</v>
      </c>
      <c r="D43" s="137">
        <v>531</v>
      </c>
      <c r="E43" s="137">
        <v>257</v>
      </c>
      <c r="F43" s="137">
        <v>274</v>
      </c>
      <c r="G43" s="127">
        <v>0.10299999999999999</v>
      </c>
      <c r="H43" s="128">
        <v>5155.3398058252433</v>
      </c>
      <c r="I43" s="129">
        <v>206</v>
      </c>
      <c r="J43" s="130">
        <v>0.38721804511278196</v>
      </c>
    </row>
    <row r="44" spans="2:10" ht="19.5" customHeight="1">
      <c r="B44" s="131" t="s">
        <v>291</v>
      </c>
      <c r="C44" s="132">
        <v>1114</v>
      </c>
      <c r="D44" s="132">
        <v>2393</v>
      </c>
      <c r="E44" s="132">
        <v>1181</v>
      </c>
      <c r="F44" s="132">
        <v>1212</v>
      </c>
      <c r="G44" s="133">
        <v>0.25900000000000001</v>
      </c>
      <c r="H44" s="134">
        <v>9239.3822393822393</v>
      </c>
      <c r="I44" s="135">
        <v>948</v>
      </c>
      <c r="J44" s="136">
        <v>0.39665271966527199</v>
      </c>
    </row>
    <row r="45" spans="2:10" ht="19.5" customHeight="1">
      <c r="B45" s="125" t="s">
        <v>292</v>
      </c>
      <c r="C45" s="126">
        <v>1289</v>
      </c>
      <c r="D45" s="126">
        <v>2827</v>
      </c>
      <c r="E45" s="126">
        <v>1379</v>
      </c>
      <c r="F45" s="126">
        <v>1448</v>
      </c>
      <c r="G45" s="127">
        <v>0.32500000000000001</v>
      </c>
      <c r="H45" s="128">
        <v>8698.461538461539</v>
      </c>
      <c r="I45" s="129">
        <v>1336</v>
      </c>
      <c r="J45" s="130">
        <v>0.47225167903852949</v>
      </c>
    </row>
    <row r="46" spans="2:10" ht="19.5" customHeight="1">
      <c r="B46" s="131" t="s">
        <v>293</v>
      </c>
      <c r="C46" s="139">
        <v>471</v>
      </c>
      <c r="D46" s="132">
        <v>1010</v>
      </c>
      <c r="E46" s="139">
        <v>483</v>
      </c>
      <c r="F46" s="139">
        <v>527</v>
      </c>
      <c r="G46" s="133">
        <v>0.113</v>
      </c>
      <c r="H46" s="134">
        <v>8938.0530973451332</v>
      </c>
      <c r="I46" s="135">
        <v>472</v>
      </c>
      <c r="J46" s="136">
        <v>0.46778989098116946</v>
      </c>
    </row>
    <row r="47" spans="2:10" ht="19.5" customHeight="1">
      <c r="B47" s="125" t="s">
        <v>294</v>
      </c>
      <c r="C47" s="137">
        <v>921</v>
      </c>
      <c r="D47" s="126">
        <v>2033</v>
      </c>
      <c r="E47" s="137">
        <v>959</v>
      </c>
      <c r="F47" s="126">
        <v>1074</v>
      </c>
      <c r="G47" s="127">
        <v>0.24299999999999999</v>
      </c>
      <c r="H47" s="128">
        <v>8366.2551440329225</v>
      </c>
      <c r="I47" s="129">
        <v>839</v>
      </c>
      <c r="J47" s="130">
        <v>0.4157581764122894</v>
      </c>
    </row>
    <row r="48" spans="2:10" ht="19.5" customHeight="1">
      <c r="B48" s="131" t="s">
        <v>295</v>
      </c>
      <c r="C48" s="139">
        <v>553</v>
      </c>
      <c r="D48" s="132">
        <v>1341</v>
      </c>
      <c r="E48" s="139">
        <v>674</v>
      </c>
      <c r="F48" s="139">
        <v>667</v>
      </c>
      <c r="G48" s="133">
        <v>0.14699999999999999</v>
      </c>
      <c r="H48" s="134">
        <v>9122.448979591838</v>
      </c>
      <c r="I48" s="135">
        <v>382</v>
      </c>
      <c r="J48" s="136">
        <v>0.28507462686567164</v>
      </c>
    </row>
    <row r="49" spans="2:10" ht="19.5" customHeight="1">
      <c r="B49" s="125" t="s">
        <v>296</v>
      </c>
      <c r="C49" s="126">
        <v>1476</v>
      </c>
      <c r="D49" s="126">
        <v>3019</v>
      </c>
      <c r="E49" s="126">
        <v>1464</v>
      </c>
      <c r="F49" s="126">
        <v>1555</v>
      </c>
      <c r="G49" s="127">
        <v>0.28999999999999998</v>
      </c>
      <c r="H49" s="128">
        <v>10410.344827586208</v>
      </c>
      <c r="I49" s="129">
        <v>1322</v>
      </c>
      <c r="J49" s="130">
        <v>0.43774834437086091</v>
      </c>
    </row>
    <row r="50" spans="2:10" ht="19.5" customHeight="1">
      <c r="B50" s="131" t="s">
        <v>297</v>
      </c>
      <c r="C50" s="139">
        <v>255</v>
      </c>
      <c r="D50" s="139">
        <v>560</v>
      </c>
      <c r="E50" s="139">
        <v>258</v>
      </c>
      <c r="F50" s="139">
        <v>302</v>
      </c>
      <c r="G50" s="133">
        <v>0.16</v>
      </c>
      <c r="H50" s="134">
        <v>3500</v>
      </c>
      <c r="I50" s="135">
        <v>297</v>
      </c>
      <c r="J50" s="136">
        <v>0.52846975088967973</v>
      </c>
    </row>
    <row r="51" spans="2:10" ht="19.5" customHeight="1">
      <c r="B51" s="125" t="s">
        <v>298</v>
      </c>
      <c r="C51" s="137">
        <v>421</v>
      </c>
      <c r="D51" s="137">
        <v>940</v>
      </c>
      <c r="E51" s="137">
        <v>458</v>
      </c>
      <c r="F51" s="137">
        <v>482</v>
      </c>
      <c r="G51" s="127">
        <v>0.13800000000000001</v>
      </c>
      <c r="H51" s="128">
        <v>6811.5942028985501</v>
      </c>
      <c r="I51" s="129">
        <v>410</v>
      </c>
      <c r="J51" s="130">
        <v>0.43340380549682878</v>
      </c>
    </row>
    <row r="52" spans="2:10" ht="19.5" customHeight="1">
      <c r="B52" s="131" t="s">
        <v>299</v>
      </c>
      <c r="C52" s="139">
        <v>698</v>
      </c>
      <c r="D52" s="132">
        <v>1665</v>
      </c>
      <c r="E52" s="139">
        <v>808</v>
      </c>
      <c r="F52" s="139">
        <v>857</v>
      </c>
      <c r="G52" s="133">
        <v>0.17799999999999999</v>
      </c>
      <c r="H52" s="134">
        <v>9353.9325842696635</v>
      </c>
      <c r="I52" s="135">
        <v>616</v>
      </c>
      <c r="J52" s="136">
        <v>0.3719806763285024</v>
      </c>
    </row>
    <row r="53" spans="2:10" ht="19.5" customHeight="1">
      <c r="B53" s="125" t="s">
        <v>300</v>
      </c>
      <c r="C53" s="137">
        <v>534</v>
      </c>
      <c r="D53" s="126">
        <v>1077</v>
      </c>
      <c r="E53" s="137">
        <v>519</v>
      </c>
      <c r="F53" s="137">
        <v>558</v>
      </c>
      <c r="G53" s="127">
        <v>0.152</v>
      </c>
      <c r="H53" s="128">
        <v>7085.5263157894742</v>
      </c>
      <c r="I53" s="129">
        <v>359</v>
      </c>
      <c r="J53" s="130">
        <v>0.33364312267657992</v>
      </c>
    </row>
    <row r="54" spans="2:10" ht="19.5" customHeight="1">
      <c r="B54" s="131" t="s">
        <v>301</v>
      </c>
      <c r="C54" s="139">
        <v>455</v>
      </c>
      <c r="D54" s="132">
        <v>1010</v>
      </c>
      <c r="E54" s="139">
        <v>486</v>
      </c>
      <c r="F54" s="139">
        <v>524</v>
      </c>
      <c r="G54" s="133">
        <v>0.128</v>
      </c>
      <c r="H54" s="134">
        <v>7890.625</v>
      </c>
      <c r="I54" s="135">
        <v>499</v>
      </c>
      <c r="J54" s="136">
        <v>0.49357072205736896</v>
      </c>
    </row>
    <row r="55" spans="2:10" ht="19.5" customHeight="1">
      <c r="B55" s="125" t="s">
        <v>302</v>
      </c>
      <c r="C55" s="137">
        <v>273</v>
      </c>
      <c r="D55" s="137">
        <v>624</v>
      </c>
      <c r="E55" s="137">
        <v>302</v>
      </c>
      <c r="F55" s="137">
        <v>322</v>
      </c>
      <c r="G55" s="127">
        <v>0.128</v>
      </c>
      <c r="H55" s="128">
        <v>4875</v>
      </c>
      <c r="I55" s="129">
        <v>285</v>
      </c>
      <c r="J55" s="130">
        <v>0.45893719806763283</v>
      </c>
    </row>
    <row r="56" spans="2:10" ht="19.5" customHeight="1">
      <c r="B56" s="131" t="s">
        <v>303</v>
      </c>
      <c r="C56" s="139">
        <v>841</v>
      </c>
      <c r="D56" s="132">
        <v>1881</v>
      </c>
      <c r="E56" s="139">
        <v>917</v>
      </c>
      <c r="F56" s="132">
        <v>964</v>
      </c>
      <c r="G56" s="133">
        <v>0.17299999999999999</v>
      </c>
      <c r="H56" s="134">
        <v>10872.832369942198</v>
      </c>
      <c r="I56" s="135">
        <v>755</v>
      </c>
      <c r="J56" s="136">
        <v>0.40245202558635396</v>
      </c>
    </row>
    <row r="57" spans="2:10" ht="19.5" customHeight="1">
      <c r="B57" s="125" t="s">
        <v>304</v>
      </c>
      <c r="C57" s="137">
        <v>594</v>
      </c>
      <c r="D57" s="126">
        <v>1385</v>
      </c>
      <c r="E57" s="137">
        <v>661</v>
      </c>
      <c r="F57" s="137">
        <v>724</v>
      </c>
      <c r="G57" s="127">
        <v>0.161</v>
      </c>
      <c r="H57" s="128">
        <v>8602.4844720496894</v>
      </c>
      <c r="I57" s="129">
        <v>470</v>
      </c>
      <c r="J57" s="130">
        <v>0.34008683068017365</v>
      </c>
    </row>
    <row r="58" spans="2:10" ht="19.5" customHeight="1">
      <c r="B58" s="131" t="s">
        <v>305</v>
      </c>
      <c r="C58" s="139">
        <v>746</v>
      </c>
      <c r="D58" s="132">
        <v>1723</v>
      </c>
      <c r="E58" s="139">
        <v>830</v>
      </c>
      <c r="F58" s="139">
        <v>893</v>
      </c>
      <c r="G58" s="133">
        <v>0.13300000000000001</v>
      </c>
      <c r="H58" s="134">
        <v>12954.887218045113</v>
      </c>
      <c r="I58" s="135">
        <v>665</v>
      </c>
      <c r="J58" s="136">
        <v>0.38528389339513325</v>
      </c>
    </row>
    <row r="59" spans="2:10" ht="19.5" customHeight="1">
      <c r="B59" s="125" t="s">
        <v>306</v>
      </c>
      <c r="C59" s="137">
        <v>406</v>
      </c>
      <c r="D59" s="137">
        <v>890</v>
      </c>
      <c r="E59" s="137">
        <v>432</v>
      </c>
      <c r="F59" s="137">
        <v>458</v>
      </c>
      <c r="G59" s="127">
        <v>0.14699999999999999</v>
      </c>
      <c r="H59" s="128">
        <v>6054.4217687074834</v>
      </c>
      <c r="I59" s="129">
        <v>458</v>
      </c>
      <c r="J59" s="130">
        <v>0.51402918069584735</v>
      </c>
    </row>
    <row r="60" spans="2:10" ht="19.5" customHeight="1">
      <c r="B60" s="131" t="s">
        <v>307</v>
      </c>
      <c r="C60" s="139">
        <v>687</v>
      </c>
      <c r="D60" s="132">
        <v>1473</v>
      </c>
      <c r="E60" s="139">
        <v>704</v>
      </c>
      <c r="F60" s="139">
        <v>769</v>
      </c>
      <c r="G60" s="140">
        <v>0.215</v>
      </c>
      <c r="H60" s="134">
        <v>6851.1627906976746</v>
      </c>
      <c r="I60" s="135">
        <v>807</v>
      </c>
      <c r="J60" s="136">
        <v>0.5474898236092266</v>
      </c>
    </row>
    <row r="61" spans="2:10" ht="12.75" customHeight="1">
      <c r="B61" s="115"/>
      <c r="C61" s="117"/>
      <c r="D61" s="112"/>
      <c r="E61" s="117"/>
      <c r="F61" s="117"/>
      <c r="G61" s="118"/>
      <c r="H61" s="113"/>
      <c r="I61" s="116"/>
      <c r="J61" s="114"/>
    </row>
    <row r="62" spans="2:10" ht="19.5" customHeight="1">
      <c r="B62" s="111" t="s">
        <v>309</v>
      </c>
    </row>
    <row r="63" spans="2:10" ht="19.5" customHeight="1">
      <c r="B63" s="110" t="s">
        <v>308</v>
      </c>
    </row>
  </sheetData>
  <mergeCells count="7">
    <mergeCell ref="B4:B5"/>
    <mergeCell ref="C4:C5"/>
    <mergeCell ref="D4:F4"/>
    <mergeCell ref="G4:G5"/>
    <mergeCell ref="A1:K1"/>
    <mergeCell ref="H4:H5"/>
    <mergeCell ref="I4:J4"/>
  </mergeCells>
  <phoneticPr fontId="4"/>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2"/>
  <sheetViews>
    <sheetView showGridLines="0" view="pageBreakPreview" zoomScaleNormal="145" zoomScaleSheetLayoutView="100" workbookViewId="0">
      <pane ySplit="5" topLeftCell="A6" activePane="bottomLeft" state="frozen"/>
      <selection pane="bottomLeft" activeCell="A2" sqref="A2"/>
    </sheetView>
  </sheetViews>
  <sheetFormatPr defaultRowHeight="19.5" customHeight="1"/>
  <cols>
    <col min="1" max="1" width="6.625" style="1" customWidth="1"/>
    <col min="2" max="2" width="15.125" style="1" bestFit="1" customWidth="1"/>
    <col min="3" max="5" width="12.625" style="1" customWidth="1"/>
    <col min="6" max="6" width="6.625" style="97" customWidth="1"/>
    <col min="7" max="16384" width="9" style="1"/>
  </cols>
  <sheetData>
    <row r="1" spans="1:6" ht="36.950000000000003" customHeight="1">
      <c r="A1" s="800" t="s">
        <v>64</v>
      </c>
      <c r="B1" s="800"/>
      <c r="C1" s="800"/>
      <c r="D1" s="800"/>
      <c r="E1" s="800"/>
      <c r="F1" s="800"/>
    </row>
    <row r="2" spans="1:6" s="58" customFormat="1" ht="12.75" customHeight="1">
      <c r="F2" s="98"/>
    </row>
    <row r="3" spans="1:6" s="58" customFormat="1" thickBot="1">
      <c r="B3" s="152" t="s">
        <v>311</v>
      </c>
      <c r="C3" s="153"/>
      <c r="D3" s="154"/>
      <c r="E3" s="59"/>
    </row>
    <row r="4" spans="1:6" s="58" customFormat="1" ht="18.75">
      <c r="B4" s="814" t="s">
        <v>246</v>
      </c>
      <c r="C4" s="816" t="s">
        <v>251</v>
      </c>
      <c r="D4" s="817"/>
      <c r="E4" s="92"/>
    </row>
    <row r="5" spans="1:6" s="58" customFormat="1" ht="18.75">
      <c r="B5" s="815"/>
      <c r="C5" s="706" t="s">
        <v>248</v>
      </c>
      <c r="D5" s="707" t="s">
        <v>252</v>
      </c>
      <c r="E5" s="80"/>
    </row>
    <row r="6" spans="1:6" s="58" customFormat="1" ht="18.75">
      <c r="B6" s="740" t="s">
        <v>106</v>
      </c>
      <c r="C6" s="708">
        <v>37212</v>
      </c>
      <c r="D6" s="709">
        <v>0.30830412845176847</v>
      </c>
      <c r="E6" s="73"/>
    </row>
    <row r="7" spans="1:6" s="58" customFormat="1" ht="18.75">
      <c r="B7" s="125" t="s">
        <v>253</v>
      </c>
      <c r="C7" s="129">
        <v>1476</v>
      </c>
      <c r="D7" s="710">
        <v>0.2664259927797834</v>
      </c>
      <c r="E7" s="73"/>
    </row>
    <row r="8" spans="1:6" s="58" customFormat="1" ht="18.75">
      <c r="B8" s="131" t="s">
        <v>254</v>
      </c>
      <c r="C8" s="135">
        <v>3054</v>
      </c>
      <c r="D8" s="711">
        <v>0.32140601978530836</v>
      </c>
      <c r="E8" s="73"/>
    </row>
    <row r="9" spans="1:6" s="58" customFormat="1" ht="18.75">
      <c r="B9" s="125" t="s">
        <v>255</v>
      </c>
      <c r="C9" s="129">
        <v>481</v>
      </c>
      <c r="D9" s="710">
        <v>0.23486328125</v>
      </c>
      <c r="E9" s="73"/>
    </row>
    <row r="10" spans="1:6" s="58" customFormat="1" ht="18.75">
      <c r="B10" s="131" t="s">
        <v>256</v>
      </c>
      <c r="C10" s="135">
        <v>460</v>
      </c>
      <c r="D10" s="711">
        <v>0.30323005932762032</v>
      </c>
      <c r="E10" s="73"/>
    </row>
    <row r="11" spans="1:6" s="58" customFormat="1" ht="18.75">
      <c r="B11" s="125" t="s">
        <v>257</v>
      </c>
      <c r="C11" s="129">
        <v>328</v>
      </c>
      <c r="D11" s="710">
        <v>0.16432865731462926</v>
      </c>
      <c r="E11" s="80"/>
    </row>
    <row r="12" spans="1:6" s="58" customFormat="1" ht="18.75">
      <c r="B12" s="131" t="s">
        <v>258</v>
      </c>
      <c r="C12" s="135">
        <v>685</v>
      </c>
      <c r="D12" s="711">
        <v>0.18865326356375653</v>
      </c>
      <c r="E12" s="73"/>
    </row>
    <row r="13" spans="1:6" s="58" customFormat="1" ht="18.75">
      <c r="B13" s="125" t="s">
        <v>259</v>
      </c>
      <c r="C13" s="129" t="s">
        <v>260</v>
      </c>
      <c r="D13" s="129" t="s">
        <v>260</v>
      </c>
      <c r="E13" s="73"/>
    </row>
    <row r="14" spans="1:6" s="58" customFormat="1" ht="18.75">
      <c r="B14" s="131" t="s">
        <v>261</v>
      </c>
      <c r="C14" s="135">
        <v>1552</v>
      </c>
      <c r="D14" s="711">
        <v>0.38703241895261847</v>
      </c>
      <c r="E14" s="73"/>
    </row>
    <row r="15" spans="1:6" s="58" customFormat="1" ht="18.75">
      <c r="B15" s="125" t="s">
        <v>262</v>
      </c>
      <c r="C15" s="129">
        <v>654</v>
      </c>
      <c r="D15" s="710">
        <v>0.20285359801488834</v>
      </c>
      <c r="E15" s="73"/>
    </row>
    <row r="16" spans="1:6" s="58" customFormat="1" ht="18.75">
      <c r="B16" s="131" t="s">
        <v>263</v>
      </c>
      <c r="C16" s="135">
        <v>774</v>
      </c>
      <c r="D16" s="711">
        <v>0.19229813664596274</v>
      </c>
      <c r="E16" s="73"/>
    </row>
    <row r="17" spans="2:5" s="58" customFormat="1" ht="18.75">
      <c r="B17" s="125" t="s">
        <v>264</v>
      </c>
      <c r="C17" s="129">
        <v>278</v>
      </c>
      <c r="D17" s="710">
        <v>0.12828795569912321</v>
      </c>
      <c r="E17" s="80"/>
    </row>
    <row r="18" spans="2:5" s="58" customFormat="1" ht="18.75">
      <c r="B18" s="131" t="s">
        <v>265</v>
      </c>
      <c r="C18" s="135">
        <v>1038</v>
      </c>
      <c r="D18" s="711">
        <v>0.28399452804377567</v>
      </c>
      <c r="E18" s="73"/>
    </row>
    <row r="19" spans="2:5" s="58" customFormat="1" ht="18.75">
      <c r="B19" s="125" t="s">
        <v>266</v>
      </c>
      <c r="C19" s="129">
        <v>0</v>
      </c>
      <c r="D19" s="710">
        <v>0</v>
      </c>
      <c r="E19" s="73"/>
    </row>
    <row r="20" spans="2:5" s="58" customFormat="1" ht="18.75">
      <c r="B20" s="131" t="s">
        <v>267</v>
      </c>
      <c r="C20" s="135">
        <v>216</v>
      </c>
      <c r="D20" s="711">
        <v>0.18</v>
      </c>
      <c r="E20" s="73"/>
    </row>
    <row r="21" spans="2:5" s="58" customFormat="1" ht="18.75">
      <c r="B21" s="125" t="s">
        <v>268</v>
      </c>
      <c r="C21" s="129">
        <v>572</v>
      </c>
      <c r="D21" s="710">
        <v>0.23510069872585285</v>
      </c>
      <c r="E21" s="73"/>
    </row>
    <row r="22" spans="2:5" s="58" customFormat="1" ht="18.75">
      <c r="B22" s="131" t="s">
        <v>269</v>
      </c>
      <c r="C22" s="135">
        <v>1761</v>
      </c>
      <c r="D22" s="711">
        <v>0.22251705837755875</v>
      </c>
      <c r="E22" s="73"/>
    </row>
    <row r="23" spans="2:5" s="58" customFormat="1" ht="18.75">
      <c r="B23" s="125" t="s">
        <v>270</v>
      </c>
      <c r="C23" s="129">
        <v>648</v>
      </c>
      <c r="D23" s="710">
        <v>0.34989200863930886</v>
      </c>
      <c r="E23" s="80"/>
    </row>
    <row r="24" spans="2:5" s="58" customFormat="1" ht="18.75">
      <c r="B24" s="131" t="s">
        <v>271</v>
      </c>
      <c r="C24" s="135">
        <v>711</v>
      </c>
      <c r="D24" s="711">
        <v>0.25329533309583185</v>
      </c>
      <c r="E24" s="73"/>
    </row>
    <row r="25" spans="2:5" s="58" customFormat="1" ht="18.75">
      <c r="B25" s="125" t="s">
        <v>272</v>
      </c>
      <c r="C25" s="129">
        <v>393</v>
      </c>
      <c r="D25" s="710">
        <v>0.20848806366047745</v>
      </c>
      <c r="E25" s="73"/>
    </row>
    <row r="26" spans="2:5" s="58" customFormat="1" ht="18.75">
      <c r="B26" s="131" t="s">
        <v>273</v>
      </c>
      <c r="C26" s="135">
        <v>375</v>
      </c>
      <c r="D26" s="711">
        <v>0.27985074626865669</v>
      </c>
      <c r="E26" s="73"/>
    </row>
    <row r="27" spans="2:5" s="58" customFormat="1" ht="18.75">
      <c r="B27" s="125" t="s">
        <v>274</v>
      </c>
      <c r="C27" s="129" t="s">
        <v>312</v>
      </c>
      <c r="D27" s="129" t="s">
        <v>260</v>
      </c>
      <c r="E27" s="73"/>
    </row>
    <row r="28" spans="2:5" s="58" customFormat="1" ht="18.75">
      <c r="B28" s="131" t="s">
        <v>275</v>
      </c>
      <c r="C28" s="135">
        <v>3692</v>
      </c>
      <c r="D28" s="711">
        <v>0.26214143709173532</v>
      </c>
      <c r="E28" s="73"/>
    </row>
    <row r="29" spans="2:5" s="58" customFormat="1" ht="18.75">
      <c r="B29" s="125" t="s">
        <v>276</v>
      </c>
      <c r="C29" s="129">
        <v>1363</v>
      </c>
      <c r="D29" s="710">
        <v>0.27216453674121405</v>
      </c>
      <c r="E29" s="80"/>
    </row>
    <row r="30" spans="2:5" s="58" customFormat="1" ht="18.75">
      <c r="B30" s="131" t="s">
        <v>277</v>
      </c>
      <c r="C30" s="135">
        <v>403</v>
      </c>
      <c r="D30" s="711">
        <v>0.43473570658036675</v>
      </c>
      <c r="E30" s="73"/>
    </row>
    <row r="31" spans="2:5" s="58" customFormat="1" ht="18.75">
      <c r="B31" s="125" t="s">
        <v>278</v>
      </c>
      <c r="C31" s="129">
        <v>386</v>
      </c>
      <c r="D31" s="710">
        <v>0.39307535641547864</v>
      </c>
      <c r="E31" s="73"/>
    </row>
    <row r="32" spans="2:5" s="58" customFormat="1" ht="18.75">
      <c r="B32" s="131" t="s">
        <v>279</v>
      </c>
      <c r="C32" s="135">
        <v>576</v>
      </c>
      <c r="D32" s="711">
        <v>0.35865504358655043</v>
      </c>
      <c r="E32" s="73"/>
    </row>
    <row r="33" spans="2:5" s="58" customFormat="1" ht="18.75">
      <c r="B33" s="125" t="s">
        <v>280</v>
      </c>
      <c r="C33" s="129">
        <v>477</v>
      </c>
      <c r="D33" s="710">
        <v>0.45515267175572521</v>
      </c>
      <c r="E33" s="73"/>
    </row>
    <row r="34" spans="2:5" s="58" customFormat="1" ht="18.75">
      <c r="B34" s="131" t="s">
        <v>281</v>
      </c>
      <c r="C34" s="135">
        <v>498</v>
      </c>
      <c r="D34" s="711">
        <v>0.44385026737967914</v>
      </c>
      <c r="E34" s="73"/>
    </row>
    <row r="35" spans="2:5" s="58" customFormat="1" ht="18.75">
      <c r="B35" s="125" t="s">
        <v>282</v>
      </c>
      <c r="C35" s="129">
        <v>570</v>
      </c>
      <c r="D35" s="710">
        <v>0.28948704926358559</v>
      </c>
      <c r="E35" s="80"/>
    </row>
    <row r="36" spans="2:5" s="58" customFormat="1" ht="18.75">
      <c r="B36" s="131" t="s">
        <v>283</v>
      </c>
      <c r="C36" s="135">
        <v>596</v>
      </c>
      <c r="D36" s="711">
        <v>0.29814907453726863</v>
      </c>
      <c r="E36" s="73"/>
    </row>
    <row r="37" spans="2:5" s="58" customFormat="1" ht="18.75">
      <c r="B37" s="125" t="s">
        <v>284</v>
      </c>
      <c r="C37" s="129">
        <v>317</v>
      </c>
      <c r="D37" s="710">
        <v>0.27094017094017092</v>
      </c>
      <c r="E37" s="73"/>
    </row>
    <row r="38" spans="2:5" s="58" customFormat="1" ht="18.75">
      <c r="B38" s="131" t="s">
        <v>285</v>
      </c>
      <c r="C38" s="135">
        <v>350</v>
      </c>
      <c r="D38" s="711">
        <v>0.59523809523809523</v>
      </c>
      <c r="E38" s="73"/>
    </row>
    <row r="39" spans="2:5" s="58" customFormat="1" ht="18.75">
      <c r="B39" s="125" t="s">
        <v>286</v>
      </c>
      <c r="C39" s="129">
        <v>256</v>
      </c>
      <c r="D39" s="710">
        <v>0.52138492871690423</v>
      </c>
      <c r="E39" s="73"/>
    </row>
    <row r="40" spans="2:5" s="58" customFormat="1" ht="18.75">
      <c r="B40" s="131" t="s">
        <v>287</v>
      </c>
      <c r="C40" s="135">
        <v>435</v>
      </c>
      <c r="D40" s="711">
        <v>0.5317848410757946</v>
      </c>
      <c r="E40" s="73"/>
    </row>
    <row r="41" spans="2:5" s="58" customFormat="1" ht="18.75">
      <c r="B41" s="125" t="s">
        <v>288</v>
      </c>
      <c r="C41" s="129">
        <v>254</v>
      </c>
      <c r="D41" s="710">
        <v>0.45438282647584971</v>
      </c>
      <c r="E41" s="80"/>
    </row>
    <row r="42" spans="2:5" s="58" customFormat="1" ht="18.75">
      <c r="B42" s="131" t="s">
        <v>289</v>
      </c>
      <c r="C42" s="135">
        <v>334</v>
      </c>
      <c r="D42" s="711">
        <v>0.48546511627906974</v>
      </c>
      <c r="E42" s="73"/>
    </row>
    <row r="43" spans="2:5" s="58" customFormat="1" ht="18.75">
      <c r="B43" s="125" t="s">
        <v>290</v>
      </c>
      <c r="C43" s="129">
        <v>206</v>
      </c>
      <c r="D43" s="710">
        <v>0.38721804511278196</v>
      </c>
      <c r="E43" s="73"/>
    </row>
    <row r="44" spans="2:5" s="58" customFormat="1" ht="18.75">
      <c r="B44" s="131" t="s">
        <v>291</v>
      </c>
      <c r="C44" s="135">
        <v>948</v>
      </c>
      <c r="D44" s="711">
        <v>0.39665271966527199</v>
      </c>
      <c r="E44" s="73"/>
    </row>
    <row r="45" spans="2:5" s="58" customFormat="1" ht="18.75">
      <c r="B45" s="125" t="s">
        <v>292</v>
      </c>
      <c r="C45" s="129">
        <v>1336</v>
      </c>
      <c r="D45" s="710">
        <v>0.47225167903852949</v>
      </c>
      <c r="E45" s="73"/>
    </row>
    <row r="46" spans="2:5" s="58" customFormat="1" ht="18.75">
      <c r="B46" s="131" t="s">
        <v>293</v>
      </c>
      <c r="C46" s="135">
        <v>472</v>
      </c>
      <c r="D46" s="711">
        <v>0.46778989098116946</v>
      </c>
      <c r="E46" s="73"/>
    </row>
    <row r="47" spans="2:5" s="58" customFormat="1" ht="18.75">
      <c r="B47" s="125" t="s">
        <v>294</v>
      </c>
      <c r="C47" s="129">
        <v>839</v>
      </c>
      <c r="D47" s="710">
        <v>0.4157581764122894</v>
      </c>
      <c r="E47" s="80"/>
    </row>
    <row r="48" spans="2:5" s="58" customFormat="1" ht="18.75">
      <c r="B48" s="131" t="s">
        <v>295</v>
      </c>
      <c r="C48" s="135">
        <v>382</v>
      </c>
      <c r="D48" s="711">
        <v>0.28507462686567164</v>
      </c>
      <c r="E48" s="73"/>
    </row>
    <row r="49" spans="2:10" s="58" customFormat="1" ht="18.75">
      <c r="B49" s="125" t="s">
        <v>296</v>
      </c>
      <c r="C49" s="129">
        <v>1322</v>
      </c>
      <c r="D49" s="710">
        <v>0.43774834437086091</v>
      </c>
      <c r="E49" s="73"/>
    </row>
    <row r="50" spans="2:10" s="58" customFormat="1" ht="18.75">
      <c r="B50" s="131" t="s">
        <v>297</v>
      </c>
      <c r="C50" s="135">
        <v>297</v>
      </c>
      <c r="D50" s="711">
        <v>0.52846975088967973</v>
      </c>
      <c r="E50" s="73"/>
    </row>
    <row r="51" spans="2:10" s="58" customFormat="1" ht="18.75">
      <c r="B51" s="125" t="s">
        <v>298</v>
      </c>
      <c r="C51" s="129">
        <v>410</v>
      </c>
      <c r="D51" s="710">
        <v>0.43340380549682878</v>
      </c>
      <c r="E51" s="73"/>
    </row>
    <row r="52" spans="2:10" s="58" customFormat="1" ht="18.75">
      <c r="B52" s="131" t="s">
        <v>299</v>
      </c>
      <c r="C52" s="135">
        <v>616</v>
      </c>
      <c r="D52" s="711">
        <v>0.3719806763285024</v>
      </c>
      <c r="E52" s="73"/>
    </row>
    <row r="53" spans="2:10" s="58" customFormat="1" ht="18.75">
      <c r="B53" s="125" t="s">
        <v>300</v>
      </c>
      <c r="C53" s="129">
        <v>359</v>
      </c>
      <c r="D53" s="710">
        <v>0.33364312267657992</v>
      </c>
      <c r="E53" s="80"/>
    </row>
    <row r="54" spans="2:10" s="58" customFormat="1" ht="18.75">
      <c r="B54" s="131" t="s">
        <v>301</v>
      </c>
      <c r="C54" s="135">
        <v>499</v>
      </c>
      <c r="D54" s="711">
        <v>0.49357072205736896</v>
      </c>
      <c r="E54" s="73"/>
    </row>
    <row r="55" spans="2:10" s="58" customFormat="1" ht="18.75">
      <c r="B55" s="125" t="s">
        <v>302</v>
      </c>
      <c r="C55" s="129">
        <v>285</v>
      </c>
      <c r="D55" s="710">
        <v>0.45893719806763283</v>
      </c>
      <c r="E55" s="73"/>
    </row>
    <row r="56" spans="2:10" s="58" customFormat="1" ht="18.75">
      <c r="B56" s="131" t="s">
        <v>303</v>
      </c>
      <c r="C56" s="135">
        <v>755</v>
      </c>
      <c r="D56" s="711">
        <v>0.40245202558635396</v>
      </c>
      <c r="E56" s="73"/>
    </row>
    <row r="57" spans="2:10" s="58" customFormat="1" ht="18.75">
      <c r="B57" s="125" t="s">
        <v>304</v>
      </c>
      <c r="C57" s="129">
        <v>470</v>
      </c>
      <c r="D57" s="710">
        <v>0.34008683068017365</v>
      </c>
      <c r="E57" s="73"/>
    </row>
    <row r="58" spans="2:10" s="58" customFormat="1" ht="18.75">
      <c r="B58" s="131" t="s">
        <v>305</v>
      </c>
      <c r="C58" s="135">
        <v>665</v>
      </c>
      <c r="D58" s="711">
        <v>0.38528389339513325</v>
      </c>
      <c r="E58" s="73"/>
    </row>
    <row r="59" spans="2:10" s="58" customFormat="1" ht="18.75">
      <c r="B59" s="125" t="s">
        <v>306</v>
      </c>
      <c r="C59" s="129">
        <v>458</v>
      </c>
      <c r="D59" s="710">
        <v>0.51402918069584735</v>
      </c>
      <c r="E59" s="80"/>
    </row>
    <row r="60" spans="2:10" s="58" customFormat="1" ht="18.75">
      <c r="B60" s="131" t="s">
        <v>307</v>
      </c>
      <c r="C60" s="135">
        <v>807</v>
      </c>
      <c r="D60" s="711">
        <v>0.5474898236092266</v>
      </c>
      <c r="E60" s="73"/>
    </row>
    <row r="61" spans="2:10" s="58" customFormat="1" ht="12.75" customHeight="1">
      <c r="B61" s="648"/>
      <c r="C61" s="117"/>
      <c r="D61" s="112"/>
      <c r="E61" s="117"/>
      <c r="F61" s="117"/>
      <c r="G61" s="118"/>
      <c r="H61" s="116"/>
      <c r="I61" s="116"/>
      <c r="J61" s="181"/>
    </row>
    <row r="62" spans="2:10" s="58" customFormat="1" ht="18.75">
      <c r="B62" s="649" t="s">
        <v>309</v>
      </c>
      <c r="C62" s="62"/>
      <c r="D62" s="62"/>
      <c r="E62" s="73"/>
    </row>
    <row r="63" spans="2:10" s="58" customFormat="1" ht="18.75">
      <c r="B63" s="62" t="s">
        <v>310</v>
      </c>
      <c r="D63" s="62"/>
      <c r="E63" s="73"/>
    </row>
    <row r="64" spans="2:10" s="58" customFormat="1" ht="18.75">
      <c r="B64" s="110" t="s">
        <v>308</v>
      </c>
      <c r="D64" s="62"/>
      <c r="E64" s="73"/>
    </row>
    <row r="65" spans="2:5" s="58" customFormat="1" ht="18.75">
      <c r="B65" s="74"/>
      <c r="C65" s="73"/>
      <c r="D65" s="73"/>
      <c r="E65" s="73"/>
    </row>
    <row r="66" spans="2:5" s="58" customFormat="1" ht="18.75">
      <c r="B66" s="143"/>
      <c r="C66" s="80"/>
      <c r="D66" s="80"/>
      <c r="E66" s="80"/>
    </row>
    <row r="67" spans="2:5" s="58" customFormat="1" ht="18.75">
      <c r="B67" s="74"/>
      <c r="C67" s="73"/>
      <c r="D67" s="73"/>
      <c r="E67" s="73"/>
    </row>
    <row r="68" spans="2:5" s="58" customFormat="1" ht="18.75">
      <c r="B68" s="74"/>
      <c r="C68" s="73"/>
      <c r="D68" s="73"/>
      <c r="E68" s="73"/>
    </row>
    <row r="69" spans="2:5" s="58" customFormat="1" ht="18.75">
      <c r="B69" s="74"/>
      <c r="C69" s="73"/>
      <c r="D69" s="73"/>
      <c r="E69" s="73"/>
    </row>
    <row r="70" spans="2:5" s="58" customFormat="1" ht="18.75">
      <c r="B70" s="74"/>
      <c r="C70" s="73"/>
      <c r="D70" s="73"/>
      <c r="E70" s="73"/>
    </row>
    <row r="71" spans="2:5" s="58" customFormat="1" ht="18.75">
      <c r="B71" s="74"/>
      <c r="C71" s="73"/>
      <c r="D71" s="73"/>
      <c r="E71" s="73"/>
    </row>
    <row r="72" spans="2:5" s="58" customFormat="1" ht="18.75">
      <c r="B72" s="143"/>
      <c r="C72" s="80"/>
      <c r="D72" s="80"/>
      <c r="E72" s="80"/>
    </row>
    <row r="73" spans="2:5" s="58" customFormat="1" ht="18.75">
      <c r="B73" s="74"/>
      <c r="C73" s="73"/>
      <c r="D73" s="73"/>
      <c r="E73" s="73"/>
    </row>
    <row r="74" spans="2:5" s="58" customFormat="1" ht="18.75">
      <c r="B74" s="74"/>
      <c r="C74" s="73"/>
      <c r="D74" s="73"/>
      <c r="E74" s="73"/>
    </row>
    <row r="75" spans="2:5" s="58" customFormat="1" ht="18.75">
      <c r="B75" s="74"/>
      <c r="C75" s="73"/>
      <c r="D75" s="73"/>
      <c r="E75" s="73"/>
    </row>
    <row r="76" spans="2:5" s="58" customFormat="1" ht="18.75">
      <c r="B76" s="74"/>
      <c r="C76" s="73"/>
      <c r="D76" s="73"/>
      <c r="E76" s="73"/>
    </row>
    <row r="77" spans="2:5" s="58" customFormat="1" ht="18.75">
      <c r="B77" s="74"/>
      <c r="C77" s="73"/>
      <c r="D77" s="73"/>
      <c r="E77" s="73"/>
    </row>
    <row r="78" spans="2:5" s="58" customFormat="1" ht="18.75">
      <c r="B78" s="143"/>
      <c r="C78" s="80"/>
      <c r="D78" s="80"/>
      <c r="E78" s="80"/>
    </row>
    <row r="79" spans="2:5" s="58" customFormat="1" ht="18.75">
      <c r="B79" s="74"/>
      <c r="C79" s="73"/>
      <c r="D79" s="73"/>
      <c r="E79" s="73"/>
    </row>
    <row r="80" spans="2:5" s="58" customFormat="1" ht="18.75">
      <c r="B80" s="74"/>
      <c r="C80" s="73"/>
      <c r="D80" s="73"/>
      <c r="E80" s="73"/>
    </row>
    <row r="81" spans="2:5" s="58" customFormat="1" ht="18.75">
      <c r="B81" s="74"/>
      <c r="C81" s="73"/>
      <c r="D81" s="73"/>
      <c r="E81" s="73"/>
    </row>
    <row r="82" spans="2:5" s="58" customFormat="1" ht="18.75">
      <c r="B82" s="74"/>
      <c r="C82" s="73"/>
      <c r="D82" s="73"/>
      <c r="E82" s="73"/>
    </row>
    <row r="83" spans="2:5" s="58" customFormat="1" ht="18.75">
      <c r="B83" s="74"/>
      <c r="C83" s="73"/>
      <c r="D83" s="73"/>
      <c r="E83" s="73"/>
    </row>
    <row r="84" spans="2:5" s="58" customFormat="1" ht="18.75">
      <c r="B84" s="143"/>
      <c r="C84" s="80"/>
      <c r="D84" s="80"/>
      <c r="E84" s="80"/>
    </row>
    <row r="85" spans="2:5" s="58" customFormat="1" ht="18.75">
      <c r="B85" s="74"/>
      <c r="C85" s="73"/>
      <c r="D85" s="73"/>
      <c r="E85" s="73"/>
    </row>
    <row r="86" spans="2:5" s="58" customFormat="1" ht="18.75">
      <c r="B86" s="74"/>
      <c r="C86" s="73"/>
      <c r="D86" s="73"/>
      <c r="E86" s="73"/>
    </row>
    <row r="87" spans="2:5" s="58" customFormat="1" ht="18.75">
      <c r="B87" s="74"/>
      <c r="C87" s="73"/>
      <c r="D87" s="73"/>
      <c r="E87" s="73"/>
    </row>
    <row r="88" spans="2:5" s="58" customFormat="1" ht="18.75">
      <c r="B88" s="74"/>
      <c r="C88" s="73"/>
      <c r="D88" s="73"/>
      <c r="E88" s="73"/>
    </row>
    <row r="89" spans="2:5" s="58" customFormat="1" ht="18.75">
      <c r="B89" s="74"/>
      <c r="C89" s="73"/>
      <c r="D89" s="73"/>
      <c r="E89" s="73"/>
    </row>
    <row r="90" spans="2:5" s="58" customFormat="1" ht="18.75">
      <c r="B90" s="143"/>
      <c r="C90" s="80"/>
      <c r="D90" s="80"/>
      <c r="E90" s="80"/>
    </row>
    <row r="91" spans="2:5" s="58" customFormat="1" ht="18.75">
      <c r="B91" s="74"/>
      <c r="C91" s="73"/>
      <c r="D91" s="73"/>
      <c r="E91" s="73"/>
    </row>
    <row r="92" spans="2:5" s="58" customFormat="1" ht="18.75">
      <c r="B92" s="74"/>
      <c r="C92" s="73"/>
      <c r="D92" s="73"/>
      <c r="E92" s="73"/>
    </row>
    <row r="93" spans="2:5" s="58" customFormat="1" ht="18.75">
      <c r="B93" s="74"/>
      <c r="C93" s="73"/>
      <c r="D93" s="73"/>
      <c r="E93" s="73"/>
    </row>
    <row r="94" spans="2:5" s="58" customFormat="1" ht="18.75">
      <c r="B94" s="74"/>
      <c r="C94" s="73"/>
      <c r="D94" s="73"/>
      <c r="E94" s="73"/>
    </row>
    <row r="95" spans="2:5" s="58" customFormat="1" ht="18.75">
      <c r="B95" s="74"/>
      <c r="C95" s="73"/>
      <c r="D95" s="73"/>
      <c r="E95" s="73"/>
    </row>
    <row r="96" spans="2:5" s="58" customFormat="1" ht="18.75">
      <c r="B96" s="142"/>
      <c r="C96" s="80"/>
      <c r="D96" s="80"/>
      <c r="E96" s="80"/>
    </row>
    <row r="97" spans="2:5" s="58" customFormat="1" ht="18.75">
      <c r="B97" s="74"/>
      <c r="C97" s="73"/>
      <c r="D97" s="73"/>
      <c r="E97" s="73"/>
    </row>
    <row r="98" spans="2:5" s="58" customFormat="1" ht="18.75">
      <c r="B98" s="74"/>
      <c r="C98" s="73"/>
      <c r="D98" s="73"/>
      <c r="E98" s="73"/>
    </row>
    <row r="99" spans="2:5" s="58" customFormat="1" ht="18.75">
      <c r="B99" s="74"/>
      <c r="C99" s="73"/>
      <c r="D99" s="73"/>
      <c r="E99" s="73"/>
    </row>
    <row r="100" spans="2:5" s="58" customFormat="1" ht="18.75">
      <c r="B100" s="74"/>
      <c r="C100" s="73"/>
      <c r="D100" s="73"/>
      <c r="E100" s="73"/>
    </row>
    <row r="101" spans="2:5" s="58" customFormat="1" ht="18.75">
      <c r="B101" s="74"/>
      <c r="C101" s="73"/>
      <c r="D101" s="73"/>
      <c r="E101" s="73"/>
    </row>
    <row r="102" spans="2:5" s="58" customFormat="1" ht="18.75">
      <c r="B102" s="143"/>
      <c r="C102" s="80"/>
      <c r="D102" s="80"/>
      <c r="E102" s="80"/>
    </row>
    <row r="103" spans="2:5" s="58" customFormat="1" ht="18.75">
      <c r="B103" s="74"/>
      <c r="C103" s="73"/>
      <c r="D103" s="73"/>
      <c r="E103" s="73"/>
    </row>
    <row r="104" spans="2:5" s="58" customFormat="1" ht="18.75">
      <c r="B104" s="74"/>
      <c r="C104" s="73"/>
      <c r="D104" s="73"/>
      <c r="E104" s="73"/>
    </row>
    <row r="105" spans="2:5" s="58" customFormat="1" ht="18.75">
      <c r="B105" s="74"/>
      <c r="C105" s="73"/>
      <c r="D105" s="73"/>
      <c r="E105" s="73"/>
    </row>
    <row r="106" spans="2:5" s="58" customFormat="1" ht="18.75">
      <c r="B106" s="74"/>
      <c r="C106" s="73"/>
      <c r="D106" s="73"/>
      <c r="E106" s="73"/>
    </row>
    <row r="107" spans="2:5" s="58" customFormat="1" ht="18.75">
      <c r="B107" s="74"/>
      <c r="C107" s="73"/>
      <c r="D107" s="73"/>
      <c r="E107" s="73"/>
    </row>
    <row r="108" spans="2:5" s="58" customFormat="1" ht="18.75">
      <c r="B108" s="143"/>
      <c r="C108" s="80"/>
      <c r="D108" s="80"/>
      <c r="E108" s="80"/>
    </row>
    <row r="109" spans="2:5" s="58" customFormat="1" ht="18.75">
      <c r="B109" s="74"/>
      <c r="C109" s="73"/>
      <c r="D109" s="73"/>
      <c r="E109" s="73"/>
    </row>
    <row r="110" spans="2:5" s="58" customFormat="1" ht="18.75">
      <c r="B110" s="74"/>
      <c r="C110" s="73"/>
      <c r="D110" s="73"/>
      <c r="E110" s="73"/>
    </row>
    <row r="111" spans="2:5" s="58" customFormat="1" ht="18.75">
      <c r="B111" s="74"/>
      <c r="C111" s="73"/>
      <c r="D111" s="73"/>
      <c r="E111" s="73"/>
    </row>
    <row r="112" spans="2:5" s="58" customFormat="1" ht="18.75">
      <c r="B112" s="74"/>
      <c r="C112" s="73"/>
      <c r="D112" s="73"/>
      <c r="E112" s="73"/>
    </row>
    <row r="113" spans="2:5" s="58" customFormat="1" ht="18.75">
      <c r="B113" s="74"/>
      <c r="C113" s="73"/>
      <c r="D113" s="73"/>
      <c r="E113" s="73"/>
    </row>
    <row r="114" spans="2:5" s="58" customFormat="1" ht="18.75">
      <c r="B114" s="143"/>
      <c r="C114" s="80"/>
      <c r="D114" s="80"/>
      <c r="E114" s="80"/>
    </row>
    <row r="115" spans="2:5" s="58" customFormat="1" ht="18.75">
      <c r="B115" s="74"/>
      <c r="C115" s="73"/>
      <c r="D115" s="73"/>
      <c r="E115" s="73"/>
    </row>
    <row r="116" spans="2:5" s="58" customFormat="1" ht="18.75">
      <c r="B116" s="74"/>
      <c r="C116" s="73"/>
      <c r="D116" s="73"/>
      <c r="E116" s="73"/>
    </row>
    <row r="117" spans="2:5" s="58" customFormat="1" ht="18.75">
      <c r="B117" s="74"/>
      <c r="C117" s="73"/>
      <c r="D117" s="73"/>
      <c r="E117" s="73"/>
    </row>
    <row r="118" spans="2:5" s="58" customFormat="1" ht="18.75">
      <c r="B118" s="74"/>
      <c r="C118" s="73"/>
      <c r="D118" s="73"/>
      <c r="E118" s="73"/>
    </row>
    <row r="119" spans="2:5" s="58" customFormat="1" ht="18.75">
      <c r="B119" s="74"/>
      <c r="C119" s="73"/>
      <c r="D119" s="73"/>
      <c r="E119" s="73"/>
    </row>
    <row r="120" spans="2:5" s="58" customFormat="1" ht="18.75">
      <c r="B120" s="143"/>
      <c r="C120" s="80"/>
      <c r="D120" s="80"/>
      <c r="E120" s="80"/>
    </row>
    <row r="121" spans="2:5" s="58" customFormat="1" ht="18.75">
      <c r="B121" s="74"/>
      <c r="C121" s="73"/>
      <c r="D121" s="75"/>
      <c r="E121" s="75"/>
    </row>
    <row r="122" spans="2:5" s="58" customFormat="1" ht="18.75">
      <c r="B122" s="74"/>
      <c r="C122" s="73"/>
      <c r="D122" s="73"/>
      <c r="E122" s="73"/>
    </row>
    <row r="123" spans="2:5" s="58" customFormat="1" ht="18.75">
      <c r="B123" s="74"/>
      <c r="C123" s="73"/>
      <c r="D123" s="73"/>
      <c r="E123" s="73"/>
    </row>
    <row r="124" spans="2:5" s="58" customFormat="1" ht="18.75">
      <c r="B124" s="74"/>
      <c r="C124" s="73"/>
      <c r="D124" s="73"/>
      <c r="E124" s="73"/>
    </row>
    <row r="125" spans="2:5" s="58" customFormat="1" ht="18.75">
      <c r="B125" s="74"/>
      <c r="C125" s="73"/>
      <c r="D125" s="73"/>
      <c r="E125" s="73"/>
    </row>
    <row r="126" spans="2:5" s="58" customFormat="1" ht="18.75">
      <c r="B126" s="143"/>
      <c r="C126" s="80"/>
      <c r="D126" s="80"/>
      <c r="E126" s="80"/>
    </row>
    <row r="127" spans="2:5" s="58" customFormat="1" ht="18.75">
      <c r="B127" s="74"/>
      <c r="C127" s="73"/>
      <c r="D127" s="73"/>
      <c r="E127" s="73"/>
    </row>
    <row r="128" spans="2:5" s="58" customFormat="1" ht="18.75">
      <c r="B128" s="144"/>
      <c r="C128" s="76"/>
      <c r="D128" s="76"/>
      <c r="E128" s="76"/>
    </row>
    <row r="129" spans="2:5" s="58" customFormat="1" ht="18.75">
      <c r="B129" s="99"/>
      <c r="C129" s="145"/>
      <c r="D129" s="145"/>
      <c r="E129" s="145"/>
    </row>
    <row r="130" spans="2:5" s="58" customFormat="1" ht="18.75">
      <c r="B130" s="99"/>
      <c r="C130" s="145"/>
      <c r="D130" s="145"/>
      <c r="E130" s="145"/>
    </row>
    <row r="131" spans="2:5" s="58" customFormat="1" ht="18.75">
      <c r="B131" s="99"/>
      <c r="C131" s="73"/>
      <c r="D131" s="73"/>
      <c r="E131" s="73"/>
    </row>
    <row r="132" spans="2:5" s="58" customFormat="1" ht="18.75">
      <c r="B132" s="99"/>
      <c r="C132" s="73"/>
      <c r="D132" s="73"/>
      <c r="E132" s="73"/>
    </row>
    <row r="133" spans="2:5" s="58" customFormat="1" ht="18.75">
      <c r="B133" s="72"/>
      <c r="C133" s="73"/>
      <c r="D133" s="73"/>
      <c r="E133" s="73"/>
    </row>
    <row r="134" spans="2:5" s="58" customFormat="1" ht="18.75">
      <c r="B134" s="99"/>
      <c r="C134" s="73"/>
      <c r="D134" s="73"/>
      <c r="E134" s="73"/>
    </row>
    <row r="135" spans="2:5" s="58" customFormat="1" ht="18.75">
      <c r="B135" s="99"/>
      <c r="C135" s="59"/>
      <c r="D135" s="59"/>
      <c r="E135" s="59"/>
    </row>
    <row r="136" spans="2:5" s="58" customFormat="1" ht="18.75">
      <c r="B136" s="76"/>
      <c r="C136" s="76"/>
      <c r="D136" s="76"/>
      <c r="E136" s="76"/>
    </row>
    <row r="137" spans="2:5" s="58" customFormat="1" ht="18.75">
      <c r="B137" s="99"/>
      <c r="C137" s="146"/>
      <c r="D137" s="146"/>
      <c r="E137" s="146"/>
    </row>
    <row r="138" spans="2:5" s="58" customFormat="1" ht="18.75">
      <c r="B138" s="99"/>
      <c r="C138" s="146"/>
      <c r="D138" s="146"/>
      <c r="E138" s="146"/>
    </row>
    <row r="139" spans="2:5" s="58" customFormat="1" ht="18.75">
      <c r="B139" s="99"/>
      <c r="C139" s="146"/>
      <c r="D139" s="146"/>
      <c r="E139" s="146"/>
    </row>
    <row r="140" spans="2:5" s="58" customFormat="1" ht="18.75">
      <c r="B140" s="72"/>
      <c r="C140" s="146"/>
      <c r="D140" s="146"/>
      <c r="E140" s="146"/>
    </row>
    <row r="141" spans="2:5" s="58" customFormat="1" ht="18.75">
      <c r="B141" s="99"/>
      <c r="C141" s="146"/>
      <c r="D141" s="146"/>
      <c r="E141" s="146"/>
    </row>
    <row r="142" spans="2:5" s="58" customFormat="1" ht="18.75">
      <c r="C142" s="146"/>
      <c r="D142" s="146"/>
      <c r="E142" s="147"/>
    </row>
    <row r="143" spans="2:5" s="58" customFormat="1" ht="18.75">
      <c r="B143" s="59"/>
      <c r="C143" s="59"/>
      <c r="D143" s="59"/>
    </row>
    <row r="144" spans="2:5" s="58" customFormat="1" ht="18.75">
      <c r="B144" s="76"/>
      <c r="C144" s="76"/>
      <c r="D144" s="76"/>
      <c r="E144" s="76"/>
    </row>
    <row r="145" spans="2:5" s="58" customFormat="1" ht="18.75">
      <c r="C145" s="148"/>
      <c r="D145" s="148"/>
      <c r="E145" s="149"/>
    </row>
    <row r="146" spans="2:5" s="58" customFormat="1" ht="18.75">
      <c r="E146" s="147"/>
    </row>
    <row r="147" spans="2:5" s="58" customFormat="1" ht="18.75">
      <c r="B147" s="150"/>
    </row>
    <row r="148" spans="2:5" s="58" customFormat="1" ht="18.75">
      <c r="B148" s="59"/>
      <c r="C148" s="73"/>
      <c r="D148" s="73"/>
      <c r="E148" s="73"/>
    </row>
    <row r="149" spans="2:5" s="58" customFormat="1" ht="18.75">
      <c r="B149" s="151"/>
      <c r="C149" s="59"/>
      <c r="D149" s="59"/>
      <c r="E149" s="59"/>
    </row>
    <row r="150" spans="2:5" s="58" customFormat="1" ht="18.75"/>
    <row r="151" spans="2:5" s="58" customFormat="1" ht="19.5" customHeight="1"/>
    <row r="152" spans="2:5" s="58" customFormat="1" ht="19.5" customHeight="1"/>
    <row r="153" spans="2:5" s="58" customFormat="1" ht="19.5" customHeight="1"/>
    <row r="154" spans="2:5" s="58" customFormat="1" ht="19.5" customHeight="1"/>
    <row r="155" spans="2:5" s="58" customFormat="1" ht="19.5" customHeight="1"/>
    <row r="156" spans="2:5" s="58" customFormat="1" ht="19.5" customHeight="1"/>
    <row r="157" spans="2:5" s="58" customFormat="1" ht="19.5" customHeight="1"/>
    <row r="158" spans="2:5" s="58" customFormat="1" ht="19.5" customHeight="1"/>
    <row r="159" spans="2:5" s="58" customFormat="1" ht="19.5" customHeight="1"/>
    <row r="160" spans="2:5" s="58" customFormat="1" ht="19.5" customHeight="1"/>
    <row r="161" s="58" customFormat="1" ht="19.5" customHeight="1"/>
    <row r="162" s="58" customFormat="1" ht="19.5" customHeight="1"/>
    <row r="163" s="58" customFormat="1" ht="19.5" customHeight="1"/>
    <row r="164" s="58" customFormat="1" ht="19.5" customHeight="1"/>
    <row r="165" s="58" customFormat="1" ht="19.5" customHeight="1"/>
    <row r="166" s="58" customFormat="1" ht="19.5" customHeight="1"/>
    <row r="167" s="58" customFormat="1" ht="19.5" customHeight="1"/>
    <row r="168" s="58" customFormat="1" ht="19.5" customHeight="1"/>
    <row r="169" s="58" customFormat="1" ht="19.5" customHeight="1"/>
    <row r="170" s="58" customFormat="1" ht="19.5" customHeight="1"/>
    <row r="171" s="58" customFormat="1" ht="19.5" customHeight="1"/>
    <row r="172" s="58" customFormat="1" ht="19.5" customHeight="1"/>
    <row r="173" s="58" customFormat="1" ht="19.5" customHeight="1"/>
    <row r="174" s="58" customFormat="1" ht="19.5" customHeight="1"/>
    <row r="175" s="58" customFormat="1" ht="19.5" customHeight="1"/>
    <row r="176" s="58" customFormat="1" ht="19.5" customHeight="1"/>
    <row r="177" s="58" customFormat="1" ht="19.5" customHeight="1"/>
    <row r="178" s="58" customFormat="1" ht="19.5" customHeight="1"/>
    <row r="179" s="58" customFormat="1" ht="19.5" customHeight="1"/>
    <row r="180" s="58" customFormat="1" ht="19.5" customHeight="1"/>
    <row r="181" s="58" customFormat="1" ht="19.5" customHeight="1"/>
    <row r="182" s="58" customFormat="1" ht="19.5" customHeight="1"/>
    <row r="183" s="58" customFormat="1" ht="19.5" customHeight="1"/>
    <row r="184" s="58" customFormat="1" ht="19.5" customHeight="1"/>
    <row r="185" s="58" customFormat="1" ht="19.5" customHeight="1"/>
    <row r="186" s="58" customFormat="1" ht="19.5" customHeight="1"/>
    <row r="187" s="58" customFormat="1" ht="19.5" customHeight="1"/>
    <row r="188" s="58" customFormat="1" ht="19.5" customHeight="1"/>
    <row r="189" s="58" customFormat="1" ht="19.5" customHeight="1"/>
    <row r="190" s="58" customFormat="1" ht="19.5" customHeight="1"/>
    <row r="191" s="58" customFormat="1" ht="19.5" customHeight="1"/>
    <row r="192" s="58" customFormat="1" ht="19.5" customHeight="1"/>
    <row r="193" s="58" customFormat="1" ht="19.5" customHeight="1"/>
    <row r="194" s="58" customFormat="1" ht="19.5" customHeight="1"/>
    <row r="195" s="58" customFormat="1" ht="19.5" customHeight="1"/>
    <row r="196" s="58" customFormat="1" ht="19.5" customHeight="1"/>
    <row r="197" s="58" customFormat="1" ht="19.5" customHeight="1"/>
    <row r="198" s="58" customFormat="1" ht="19.5" customHeight="1"/>
    <row r="199" s="58" customFormat="1" ht="19.5" customHeight="1"/>
    <row r="200" s="58" customFormat="1" ht="19.5" customHeight="1"/>
    <row r="201" s="58" customFormat="1" ht="19.5" customHeight="1"/>
    <row r="202" s="58" customFormat="1" ht="19.5" customHeight="1"/>
    <row r="203" s="58" customFormat="1" ht="19.5" customHeight="1"/>
    <row r="204" s="58" customFormat="1" ht="19.5" customHeight="1"/>
    <row r="205" s="58" customFormat="1" ht="19.5" customHeight="1"/>
    <row r="206" s="58" customFormat="1" ht="19.5" customHeight="1"/>
    <row r="207" s="58" customFormat="1" ht="19.5" customHeight="1"/>
    <row r="208" s="58" customFormat="1" ht="19.5" customHeight="1"/>
    <row r="209" s="58" customFormat="1" ht="19.5" customHeight="1"/>
    <row r="210" s="58" customFormat="1" ht="19.5" customHeight="1"/>
    <row r="211" s="58" customFormat="1" ht="19.5" customHeight="1"/>
    <row r="212" s="58" customFormat="1" ht="19.5" customHeight="1"/>
    <row r="213" s="58" customFormat="1" ht="19.5" customHeight="1"/>
    <row r="214" s="58" customFormat="1" ht="19.5" customHeight="1"/>
    <row r="215" s="58" customFormat="1" ht="19.5" customHeight="1"/>
    <row r="216" s="58" customFormat="1" ht="19.5" customHeight="1"/>
    <row r="217" s="58" customFormat="1" ht="19.5" customHeight="1"/>
    <row r="218" s="58" customFormat="1" ht="19.5" customHeight="1"/>
    <row r="219" s="58" customFormat="1" ht="19.5" customHeight="1"/>
    <row r="220" s="58" customFormat="1" ht="19.5" customHeight="1"/>
    <row r="221" s="58" customFormat="1" ht="19.5" customHeight="1"/>
    <row r="222" s="58" customFormat="1" ht="19.5" customHeight="1"/>
    <row r="223" s="58" customFormat="1" ht="19.5" customHeight="1"/>
    <row r="224" s="58" customFormat="1" ht="19.5" customHeight="1"/>
    <row r="225" spans="5:6" s="58" customFormat="1" ht="19.5" customHeight="1"/>
    <row r="226" spans="5:6" s="58" customFormat="1" ht="19.5" customHeight="1"/>
    <row r="227" spans="5:6" s="58" customFormat="1" ht="19.5" customHeight="1"/>
    <row r="228" spans="5:6" s="58" customFormat="1" ht="19.5" customHeight="1"/>
    <row r="229" spans="5:6" s="58" customFormat="1" ht="19.5" customHeight="1"/>
    <row r="230" spans="5:6" s="58" customFormat="1" ht="19.5" customHeight="1"/>
    <row r="231" spans="5:6" s="58" customFormat="1" ht="19.5" customHeight="1"/>
    <row r="232" spans="5:6" s="58" customFormat="1" ht="19.5" customHeight="1"/>
    <row r="233" spans="5:6" ht="19.5" customHeight="1">
      <c r="E233" s="23"/>
      <c r="F233" s="23"/>
    </row>
    <row r="234" spans="5:6" ht="19.5" customHeight="1">
      <c r="E234" s="23"/>
      <c r="F234" s="23"/>
    </row>
    <row r="235" spans="5:6" ht="19.5" customHeight="1">
      <c r="E235" s="23"/>
      <c r="F235" s="23"/>
    </row>
    <row r="236" spans="5:6" ht="19.5" customHeight="1">
      <c r="E236" s="23"/>
      <c r="F236" s="23"/>
    </row>
    <row r="237" spans="5:6" ht="19.5" customHeight="1">
      <c r="E237" s="23"/>
      <c r="F237" s="23"/>
    </row>
    <row r="238" spans="5:6" ht="19.5" customHeight="1">
      <c r="E238" s="23"/>
      <c r="F238" s="23"/>
    </row>
    <row r="239" spans="5:6" ht="19.5" customHeight="1">
      <c r="E239" s="23"/>
      <c r="F239" s="23"/>
    </row>
    <row r="240" spans="5:6" ht="19.5" customHeight="1">
      <c r="E240" s="23"/>
      <c r="F240" s="23"/>
    </row>
    <row r="241" spans="5:6" ht="19.5" customHeight="1">
      <c r="E241" s="23"/>
      <c r="F241" s="23"/>
    </row>
    <row r="242" spans="5:6" ht="19.5" customHeight="1">
      <c r="E242" s="23"/>
      <c r="F242" s="23"/>
    </row>
    <row r="243" spans="5:6" ht="19.5" customHeight="1">
      <c r="E243" s="23"/>
      <c r="F243" s="23"/>
    </row>
    <row r="244" spans="5:6" ht="19.5" customHeight="1">
      <c r="E244" s="23"/>
      <c r="F244" s="23"/>
    </row>
    <row r="245" spans="5:6" ht="19.5" customHeight="1">
      <c r="E245" s="23"/>
      <c r="F245" s="23"/>
    </row>
    <row r="246" spans="5:6" ht="19.5" customHeight="1">
      <c r="E246" s="23"/>
      <c r="F246" s="23"/>
    </row>
    <row r="247" spans="5:6" ht="19.5" customHeight="1">
      <c r="E247" s="23"/>
      <c r="F247" s="23"/>
    </row>
    <row r="248" spans="5:6" ht="19.5" customHeight="1">
      <c r="E248" s="23"/>
      <c r="F248" s="23"/>
    </row>
    <row r="249" spans="5:6" ht="19.5" customHeight="1">
      <c r="E249" s="23"/>
      <c r="F249" s="23"/>
    </row>
    <row r="250" spans="5:6" ht="19.5" customHeight="1">
      <c r="E250" s="23"/>
      <c r="F250" s="23"/>
    </row>
    <row r="251" spans="5:6" ht="19.5" customHeight="1">
      <c r="E251" s="23"/>
      <c r="F251" s="23"/>
    </row>
    <row r="252" spans="5:6" ht="19.5" customHeight="1">
      <c r="E252" s="23"/>
      <c r="F252" s="23"/>
    </row>
    <row r="253" spans="5:6" ht="19.5" customHeight="1">
      <c r="E253" s="23"/>
      <c r="F253" s="23"/>
    </row>
    <row r="254" spans="5:6" ht="19.5" customHeight="1">
      <c r="E254" s="23"/>
      <c r="F254" s="23"/>
    </row>
    <row r="255" spans="5:6" ht="19.5" customHeight="1">
      <c r="E255" s="23"/>
      <c r="F255" s="23"/>
    </row>
    <row r="256" spans="5:6" ht="19.5" customHeight="1">
      <c r="E256" s="23"/>
      <c r="F256" s="23"/>
    </row>
    <row r="257" spans="5:6" ht="19.5" customHeight="1">
      <c r="E257" s="23"/>
      <c r="F257" s="23"/>
    </row>
    <row r="258" spans="5:6" ht="19.5" customHeight="1">
      <c r="E258" s="23"/>
      <c r="F258" s="23"/>
    </row>
    <row r="259" spans="5:6" ht="19.5" customHeight="1">
      <c r="E259" s="23"/>
      <c r="F259" s="23"/>
    </row>
    <row r="260" spans="5:6" ht="19.5" customHeight="1">
      <c r="E260" s="23"/>
      <c r="F260" s="23"/>
    </row>
    <row r="261" spans="5:6" ht="19.5" customHeight="1">
      <c r="E261" s="23"/>
      <c r="F261" s="23"/>
    </row>
    <row r="262" spans="5:6" ht="19.5" customHeight="1">
      <c r="E262" s="23"/>
      <c r="F262" s="23"/>
    </row>
    <row r="263" spans="5:6" ht="19.5" customHeight="1">
      <c r="E263" s="23"/>
      <c r="F263" s="23"/>
    </row>
    <row r="264" spans="5:6" ht="19.5" customHeight="1">
      <c r="E264" s="23"/>
      <c r="F264" s="23"/>
    </row>
    <row r="265" spans="5:6" ht="19.5" customHeight="1">
      <c r="E265" s="23"/>
      <c r="F265" s="23"/>
    </row>
    <row r="266" spans="5:6" ht="19.5" customHeight="1">
      <c r="E266" s="23"/>
      <c r="F266" s="23"/>
    </row>
    <row r="267" spans="5:6" ht="19.5" customHeight="1">
      <c r="E267" s="23"/>
      <c r="F267" s="23"/>
    </row>
    <row r="268" spans="5:6" ht="19.5" customHeight="1">
      <c r="E268" s="23"/>
      <c r="F268" s="23"/>
    </row>
    <row r="269" spans="5:6" ht="19.5" customHeight="1">
      <c r="E269" s="23"/>
      <c r="F269" s="23"/>
    </row>
    <row r="270" spans="5:6" ht="19.5" customHeight="1">
      <c r="E270" s="23"/>
      <c r="F270" s="23"/>
    </row>
    <row r="271" spans="5:6" ht="19.5" customHeight="1">
      <c r="E271" s="23"/>
      <c r="F271" s="23"/>
    </row>
    <row r="272" spans="5:6" ht="19.5" customHeight="1">
      <c r="E272" s="23"/>
      <c r="F272" s="23"/>
    </row>
    <row r="273" spans="5:6" ht="19.5" customHeight="1">
      <c r="E273" s="23"/>
      <c r="F273" s="23"/>
    </row>
    <row r="274" spans="5:6" ht="19.5" customHeight="1">
      <c r="E274" s="23"/>
      <c r="F274" s="23"/>
    </row>
    <row r="275" spans="5:6" ht="19.5" customHeight="1">
      <c r="E275" s="23"/>
      <c r="F275" s="23"/>
    </row>
    <row r="276" spans="5:6" ht="19.5" customHeight="1">
      <c r="E276" s="23"/>
      <c r="F276" s="23"/>
    </row>
    <row r="277" spans="5:6" ht="19.5" customHeight="1">
      <c r="E277" s="23"/>
      <c r="F277" s="23"/>
    </row>
    <row r="278" spans="5:6" ht="19.5" customHeight="1">
      <c r="E278" s="23"/>
      <c r="F278" s="23"/>
    </row>
    <row r="279" spans="5:6" ht="19.5" customHeight="1">
      <c r="E279" s="23"/>
      <c r="F279" s="23"/>
    </row>
    <row r="280" spans="5:6" ht="19.5" customHeight="1">
      <c r="E280" s="23"/>
      <c r="F280" s="23"/>
    </row>
    <row r="281" spans="5:6" ht="19.5" customHeight="1">
      <c r="E281" s="23"/>
      <c r="F281" s="23"/>
    </row>
    <row r="282" spans="5:6" ht="19.5" customHeight="1">
      <c r="E282" s="23"/>
      <c r="F282" s="23"/>
    </row>
    <row r="283" spans="5:6" ht="19.5" customHeight="1">
      <c r="E283" s="23"/>
      <c r="F283" s="23"/>
    </row>
    <row r="284" spans="5:6" ht="19.5" customHeight="1">
      <c r="E284" s="23"/>
      <c r="F284" s="23"/>
    </row>
    <row r="285" spans="5:6" ht="19.5" customHeight="1">
      <c r="E285" s="23"/>
      <c r="F285" s="23"/>
    </row>
    <row r="286" spans="5:6" ht="19.5" customHeight="1">
      <c r="E286" s="23"/>
      <c r="F286" s="23"/>
    </row>
    <row r="287" spans="5:6" ht="19.5" customHeight="1">
      <c r="E287" s="23"/>
      <c r="F287" s="23"/>
    </row>
    <row r="288" spans="5:6" ht="19.5" customHeight="1">
      <c r="E288" s="23"/>
      <c r="F288" s="23"/>
    </row>
    <row r="289" spans="5:6" ht="19.5" customHeight="1">
      <c r="E289" s="23"/>
      <c r="F289" s="23"/>
    </row>
    <row r="290" spans="5:6" ht="19.5" customHeight="1">
      <c r="E290" s="23"/>
      <c r="F290" s="23"/>
    </row>
    <row r="291" spans="5:6" ht="19.5" customHeight="1">
      <c r="E291" s="23"/>
      <c r="F291" s="23"/>
    </row>
    <row r="292" spans="5:6" ht="19.5" customHeight="1">
      <c r="E292" s="23"/>
      <c r="F292" s="23"/>
    </row>
    <row r="293" spans="5:6" ht="19.5" customHeight="1">
      <c r="E293" s="23"/>
      <c r="F293" s="23"/>
    </row>
    <row r="294" spans="5:6" ht="19.5" customHeight="1">
      <c r="E294" s="23"/>
      <c r="F294" s="23"/>
    </row>
    <row r="295" spans="5:6" ht="19.5" customHeight="1">
      <c r="E295" s="23"/>
      <c r="F295" s="23"/>
    </row>
    <row r="296" spans="5:6" ht="19.5" customHeight="1">
      <c r="E296" s="23"/>
      <c r="F296" s="23"/>
    </row>
    <row r="297" spans="5:6" ht="19.5" customHeight="1">
      <c r="E297" s="23"/>
      <c r="F297" s="23"/>
    </row>
    <row r="298" spans="5:6" ht="19.5" customHeight="1">
      <c r="E298" s="23"/>
      <c r="F298" s="23"/>
    </row>
    <row r="299" spans="5:6" ht="19.5" customHeight="1">
      <c r="E299" s="23"/>
      <c r="F299" s="23"/>
    </row>
    <row r="300" spans="5:6" ht="19.5" customHeight="1">
      <c r="E300" s="23"/>
      <c r="F300" s="23"/>
    </row>
    <row r="301" spans="5:6" ht="19.5" customHeight="1">
      <c r="E301" s="23"/>
      <c r="F301" s="23"/>
    </row>
    <row r="302" spans="5:6" ht="19.5" customHeight="1">
      <c r="E302" s="23"/>
      <c r="F302" s="23"/>
    </row>
    <row r="303" spans="5:6" ht="19.5" customHeight="1">
      <c r="E303" s="23"/>
      <c r="F303" s="23"/>
    </row>
    <row r="304" spans="5:6" ht="19.5" customHeight="1">
      <c r="E304" s="23"/>
      <c r="F304" s="23"/>
    </row>
    <row r="305" spans="5:6" ht="19.5" customHeight="1">
      <c r="E305" s="23"/>
      <c r="F305" s="23"/>
    </row>
    <row r="306" spans="5:6" ht="19.5" customHeight="1">
      <c r="E306" s="23"/>
      <c r="F306" s="23"/>
    </row>
    <row r="307" spans="5:6" ht="19.5" customHeight="1">
      <c r="E307" s="23"/>
      <c r="F307" s="23"/>
    </row>
    <row r="308" spans="5:6" ht="19.5" customHeight="1">
      <c r="E308" s="23"/>
      <c r="F308" s="23"/>
    </row>
    <row r="309" spans="5:6" ht="19.5" customHeight="1">
      <c r="E309" s="23"/>
      <c r="F309" s="23"/>
    </row>
    <row r="310" spans="5:6" ht="19.5" customHeight="1">
      <c r="E310" s="23"/>
      <c r="F310" s="23"/>
    </row>
    <row r="311" spans="5:6" ht="19.5" customHeight="1">
      <c r="E311" s="23"/>
      <c r="F311" s="23"/>
    </row>
    <row r="312" spans="5:6" ht="19.5" customHeight="1">
      <c r="E312" s="23"/>
      <c r="F312" s="23"/>
    </row>
    <row r="313" spans="5:6" ht="19.5" customHeight="1">
      <c r="E313" s="23"/>
      <c r="F313" s="23"/>
    </row>
    <row r="314" spans="5:6" ht="19.5" customHeight="1">
      <c r="E314" s="23"/>
      <c r="F314" s="23"/>
    </row>
    <row r="315" spans="5:6" ht="19.5" customHeight="1">
      <c r="E315" s="23"/>
      <c r="F315" s="23"/>
    </row>
    <row r="316" spans="5:6" ht="19.5" customHeight="1">
      <c r="E316" s="23"/>
      <c r="F316" s="23"/>
    </row>
    <row r="317" spans="5:6" ht="19.5" customHeight="1">
      <c r="E317" s="23"/>
      <c r="F317" s="23"/>
    </row>
    <row r="318" spans="5:6" ht="19.5" customHeight="1">
      <c r="E318" s="23"/>
      <c r="F318" s="23"/>
    </row>
    <row r="319" spans="5:6" ht="19.5" customHeight="1">
      <c r="E319" s="23"/>
      <c r="F319" s="23"/>
    </row>
    <row r="320" spans="5:6" ht="19.5" customHeight="1">
      <c r="E320" s="23"/>
      <c r="F320" s="23"/>
    </row>
    <row r="321" spans="5:6" ht="19.5" customHeight="1">
      <c r="E321" s="23"/>
      <c r="F321" s="23"/>
    </row>
    <row r="322" spans="5:6" ht="19.5" customHeight="1">
      <c r="E322" s="23"/>
      <c r="F322" s="23"/>
    </row>
    <row r="323" spans="5:6" ht="19.5" customHeight="1">
      <c r="E323" s="23"/>
      <c r="F323" s="23"/>
    </row>
    <row r="324" spans="5:6" ht="19.5" customHeight="1">
      <c r="E324" s="23"/>
      <c r="F324" s="23"/>
    </row>
    <row r="325" spans="5:6" ht="19.5" customHeight="1">
      <c r="E325" s="23"/>
      <c r="F325" s="23"/>
    </row>
    <row r="326" spans="5:6" ht="19.5" customHeight="1">
      <c r="E326" s="23"/>
      <c r="F326" s="23"/>
    </row>
    <row r="327" spans="5:6" ht="19.5" customHeight="1">
      <c r="E327" s="23"/>
      <c r="F327" s="23"/>
    </row>
    <row r="328" spans="5:6" ht="19.5" customHeight="1">
      <c r="E328" s="23"/>
      <c r="F328" s="23"/>
    </row>
    <row r="329" spans="5:6" ht="19.5" customHeight="1">
      <c r="E329" s="23"/>
      <c r="F329" s="23"/>
    </row>
    <row r="330" spans="5:6" ht="19.5" customHeight="1">
      <c r="E330" s="23"/>
      <c r="F330" s="23"/>
    </row>
    <row r="331" spans="5:6" ht="19.5" customHeight="1">
      <c r="E331" s="23"/>
      <c r="F331" s="23"/>
    </row>
    <row r="332" spans="5:6" ht="19.5" customHeight="1">
      <c r="E332" s="23"/>
      <c r="F332" s="23"/>
    </row>
    <row r="333" spans="5:6" ht="19.5" customHeight="1">
      <c r="E333" s="23"/>
      <c r="F333" s="23"/>
    </row>
    <row r="334" spans="5:6" ht="19.5" customHeight="1">
      <c r="E334" s="23"/>
      <c r="F334" s="23"/>
    </row>
    <row r="335" spans="5:6" ht="19.5" customHeight="1">
      <c r="E335" s="23"/>
      <c r="F335" s="23"/>
    </row>
    <row r="336" spans="5:6" ht="19.5" customHeight="1">
      <c r="E336" s="23"/>
      <c r="F336" s="23"/>
    </row>
    <row r="337" spans="5:6" ht="19.5" customHeight="1">
      <c r="E337" s="23"/>
      <c r="F337" s="23"/>
    </row>
    <row r="338" spans="5:6" ht="19.5" customHeight="1">
      <c r="E338" s="23"/>
      <c r="F338" s="23"/>
    </row>
    <row r="339" spans="5:6" ht="19.5" customHeight="1">
      <c r="E339" s="23"/>
      <c r="F339" s="23"/>
    </row>
    <row r="340" spans="5:6" ht="19.5" customHeight="1">
      <c r="E340" s="23"/>
      <c r="F340" s="23"/>
    </row>
    <row r="341" spans="5:6" ht="19.5" customHeight="1">
      <c r="E341" s="23"/>
      <c r="F341" s="23"/>
    </row>
    <row r="342" spans="5:6" ht="19.5" customHeight="1">
      <c r="E342" s="23"/>
      <c r="F342" s="23"/>
    </row>
    <row r="343" spans="5:6" ht="19.5" customHeight="1">
      <c r="E343" s="23"/>
      <c r="F343" s="23"/>
    </row>
    <row r="344" spans="5:6" ht="19.5" customHeight="1">
      <c r="E344" s="23"/>
      <c r="F344" s="23"/>
    </row>
    <row r="345" spans="5:6" ht="19.5" customHeight="1">
      <c r="E345" s="23"/>
      <c r="F345" s="23"/>
    </row>
    <row r="346" spans="5:6" ht="19.5" customHeight="1">
      <c r="E346" s="23"/>
      <c r="F346" s="23"/>
    </row>
    <row r="347" spans="5:6" ht="19.5" customHeight="1">
      <c r="E347" s="23"/>
      <c r="F347" s="23"/>
    </row>
    <row r="348" spans="5:6" ht="19.5" customHeight="1">
      <c r="E348" s="23"/>
      <c r="F348" s="23"/>
    </row>
    <row r="349" spans="5:6" ht="19.5" customHeight="1">
      <c r="E349" s="23"/>
      <c r="F349" s="23"/>
    </row>
    <row r="350" spans="5:6" ht="19.5" customHeight="1">
      <c r="E350" s="23"/>
      <c r="F350" s="23"/>
    </row>
    <row r="351" spans="5:6" ht="19.5" customHeight="1">
      <c r="E351" s="23"/>
      <c r="F351" s="23"/>
    </row>
    <row r="352" spans="5:6" ht="19.5" customHeight="1">
      <c r="E352" s="23"/>
      <c r="F352" s="23"/>
    </row>
    <row r="353" spans="5:6" ht="19.5" customHeight="1">
      <c r="E353" s="23"/>
      <c r="F353" s="23"/>
    </row>
    <row r="354" spans="5:6" ht="19.5" customHeight="1">
      <c r="E354" s="23"/>
      <c r="F354" s="23"/>
    </row>
    <row r="355" spans="5:6" ht="19.5" customHeight="1">
      <c r="E355" s="23"/>
      <c r="F355" s="23"/>
    </row>
    <row r="356" spans="5:6" ht="19.5" customHeight="1">
      <c r="E356" s="23"/>
      <c r="F356" s="23"/>
    </row>
    <row r="357" spans="5:6" ht="19.5" customHeight="1">
      <c r="E357" s="23"/>
      <c r="F357" s="23"/>
    </row>
    <row r="358" spans="5:6" ht="19.5" customHeight="1">
      <c r="E358" s="23"/>
      <c r="F358" s="23"/>
    </row>
    <row r="359" spans="5:6" ht="19.5" customHeight="1">
      <c r="E359" s="23"/>
      <c r="F359" s="23"/>
    </row>
    <row r="360" spans="5:6" ht="19.5" customHeight="1">
      <c r="E360" s="23"/>
      <c r="F360" s="23"/>
    </row>
    <row r="361" spans="5:6" ht="19.5" customHeight="1">
      <c r="E361" s="23"/>
      <c r="F361" s="23"/>
    </row>
    <row r="362" spans="5:6" ht="19.5" customHeight="1">
      <c r="E362" s="23"/>
      <c r="F362" s="23"/>
    </row>
    <row r="363" spans="5:6" ht="19.5" customHeight="1">
      <c r="E363" s="23"/>
      <c r="F363" s="23"/>
    </row>
    <row r="364" spans="5:6" ht="19.5" customHeight="1">
      <c r="E364" s="23"/>
      <c r="F364" s="23"/>
    </row>
    <row r="365" spans="5:6" ht="19.5" customHeight="1">
      <c r="E365" s="23"/>
      <c r="F365" s="23"/>
    </row>
    <row r="366" spans="5:6" ht="19.5" customHeight="1">
      <c r="E366" s="23"/>
      <c r="F366" s="23"/>
    </row>
    <row r="367" spans="5:6" ht="19.5" customHeight="1">
      <c r="E367" s="23"/>
      <c r="F367" s="23"/>
    </row>
    <row r="368" spans="5:6" ht="19.5" customHeight="1">
      <c r="E368" s="23"/>
      <c r="F368" s="23"/>
    </row>
    <row r="369" spans="5:6" ht="19.5" customHeight="1">
      <c r="E369" s="23"/>
      <c r="F369" s="23"/>
    </row>
    <row r="370" spans="5:6" ht="19.5" customHeight="1">
      <c r="E370" s="23"/>
      <c r="F370" s="23"/>
    </row>
    <row r="371" spans="5:6" ht="19.5" customHeight="1">
      <c r="E371" s="23"/>
      <c r="F371" s="23"/>
    </row>
    <row r="372" spans="5:6" ht="19.5" customHeight="1">
      <c r="E372" s="23"/>
      <c r="F372" s="23"/>
    </row>
    <row r="373" spans="5:6" ht="19.5" customHeight="1">
      <c r="E373" s="23"/>
      <c r="F373" s="23"/>
    </row>
    <row r="374" spans="5:6" ht="19.5" customHeight="1">
      <c r="E374" s="23"/>
      <c r="F374" s="23"/>
    </row>
    <row r="375" spans="5:6" ht="19.5" customHeight="1">
      <c r="E375" s="23"/>
      <c r="F375" s="23"/>
    </row>
    <row r="376" spans="5:6" ht="19.5" customHeight="1">
      <c r="E376" s="23"/>
      <c r="F376" s="23"/>
    </row>
    <row r="377" spans="5:6" ht="19.5" customHeight="1">
      <c r="E377" s="23"/>
      <c r="F377" s="23"/>
    </row>
    <row r="378" spans="5:6" ht="19.5" customHeight="1">
      <c r="E378" s="23"/>
      <c r="F378" s="23"/>
    </row>
    <row r="379" spans="5:6" ht="19.5" customHeight="1">
      <c r="E379" s="23"/>
      <c r="F379" s="23"/>
    </row>
    <row r="380" spans="5:6" ht="19.5" customHeight="1">
      <c r="E380" s="23"/>
      <c r="F380" s="23"/>
    </row>
    <row r="381" spans="5:6" ht="19.5" customHeight="1">
      <c r="E381" s="23"/>
      <c r="F381" s="23"/>
    </row>
    <row r="382" spans="5:6" ht="19.5" customHeight="1">
      <c r="E382" s="23"/>
      <c r="F382" s="23"/>
    </row>
    <row r="383" spans="5:6" ht="19.5" customHeight="1">
      <c r="E383" s="23"/>
      <c r="F383" s="23"/>
    </row>
    <row r="384" spans="5:6" ht="19.5" customHeight="1">
      <c r="E384" s="23"/>
      <c r="F384" s="23"/>
    </row>
    <row r="385" spans="5:6" ht="19.5" customHeight="1">
      <c r="E385" s="23"/>
      <c r="F385" s="23"/>
    </row>
    <row r="386" spans="5:6" ht="19.5" customHeight="1">
      <c r="E386" s="23"/>
      <c r="F386" s="23"/>
    </row>
    <row r="387" spans="5:6" ht="19.5" customHeight="1">
      <c r="E387" s="23"/>
      <c r="F387" s="23"/>
    </row>
    <row r="388" spans="5:6" ht="19.5" customHeight="1">
      <c r="E388" s="23"/>
      <c r="F388" s="23"/>
    </row>
    <row r="389" spans="5:6" ht="19.5" customHeight="1">
      <c r="E389" s="23"/>
      <c r="F389" s="23"/>
    </row>
    <row r="390" spans="5:6" ht="19.5" customHeight="1">
      <c r="E390" s="23"/>
      <c r="F390" s="23"/>
    </row>
    <row r="391" spans="5:6" ht="19.5" customHeight="1">
      <c r="E391" s="23"/>
      <c r="F391" s="23"/>
    </row>
    <row r="392" spans="5:6" ht="19.5" customHeight="1">
      <c r="E392" s="23"/>
      <c r="F392" s="23"/>
    </row>
    <row r="393" spans="5:6" ht="19.5" customHeight="1">
      <c r="E393" s="23"/>
      <c r="F393" s="23"/>
    </row>
    <row r="394" spans="5:6" ht="19.5" customHeight="1">
      <c r="E394" s="23"/>
      <c r="F394" s="23"/>
    </row>
    <row r="395" spans="5:6" ht="19.5" customHeight="1">
      <c r="E395" s="23"/>
      <c r="F395" s="23"/>
    </row>
    <row r="396" spans="5:6" ht="19.5" customHeight="1">
      <c r="E396" s="23"/>
      <c r="F396" s="23"/>
    </row>
    <row r="397" spans="5:6" ht="19.5" customHeight="1">
      <c r="E397" s="23"/>
      <c r="F397" s="23"/>
    </row>
    <row r="398" spans="5:6" ht="19.5" customHeight="1">
      <c r="E398" s="23"/>
      <c r="F398" s="23"/>
    </row>
    <row r="399" spans="5:6" ht="19.5" customHeight="1">
      <c r="E399" s="23"/>
      <c r="F399" s="23"/>
    </row>
    <row r="400" spans="5:6" ht="19.5" customHeight="1">
      <c r="E400" s="23"/>
      <c r="F400" s="23"/>
    </row>
    <row r="401" spans="5:6" ht="19.5" customHeight="1">
      <c r="E401" s="23"/>
      <c r="F401" s="23"/>
    </row>
    <row r="402" spans="5:6" ht="19.5" customHeight="1">
      <c r="E402" s="23"/>
      <c r="F402" s="23"/>
    </row>
    <row r="403" spans="5:6" ht="19.5" customHeight="1">
      <c r="E403" s="23"/>
      <c r="F403" s="23"/>
    </row>
    <row r="404" spans="5:6" ht="19.5" customHeight="1">
      <c r="E404" s="23"/>
      <c r="F404" s="23"/>
    </row>
    <row r="405" spans="5:6" ht="19.5" customHeight="1">
      <c r="E405" s="23"/>
      <c r="F405" s="23"/>
    </row>
    <row r="406" spans="5:6" ht="19.5" customHeight="1">
      <c r="E406" s="23"/>
      <c r="F406" s="23"/>
    </row>
    <row r="407" spans="5:6" ht="19.5" customHeight="1">
      <c r="E407" s="23"/>
      <c r="F407" s="23"/>
    </row>
    <row r="408" spans="5:6" ht="19.5" customHeight="1">
      <c r="E408" s="23"/>
      <c r="F408" s="23"/>
    </row>
    <row r="409" spans="5:6" ht="19.5" customHeight="1">
      <c r="E409" s="23"/>
      <c r="F409" s="23"/>
    </row>
    <row r="410" spans="5:6" ht="19.5" customHeight="1">
      <c r="E410" s="23"/>
      <c r="F410" s="23"/>
    </row>
    <row r="411" spans="5:6" ht="19.5" customHeight="1">
      <c r="E411" s="23"/>
      <c r="F411" s="23"/>
    </row>
    <row r="412" spans="5:6" ht="19.5" customHeight="1">
      <c r="E412" s="23"/>
      <c r="F412" s="23"/>
    </row>
    <row r="413" spans="5:6" ht="19.5" customHeight="1">
      <c r="E413" s="23"/>
      <c r="F413" s="23"/>
    </row>
    <row r="414" spans="5:6" ht="19.5" customHeight="1">
      <c r="E414" s="23"/>
      <c r="F414" s="23"/>
    </row>
    <row r="415" spans="5:6" ht="19.5" customHeight="1">
      <c r="E415" s="23"/>
      <c r="F415" s="23"/>
    </row>
    <row r="416" spans="5:6" ht="19.5" customHeight="1">
      <c r="E416" s="23"/>
      <c r="F416" s="23"/>
    </row>
    <row r="417" spans="5:6" ht="19.5" customHeight="1">
      <c r="E417" s="23"/>
      <c r="F417" s="23"/>
    </row>
    <row r="418" spans="5:6" ht="19.5" customHeight="1">
      <c r="E418" s="23"/>
      <c r="F418" s="23"/>
    </row>
    <row r="419" spans="5:6" ht="19.5" customHeight="1">
      <c r="E419" s="23"/>
      <c r="F419" s="23"/>
    </row>
    <row r="420" spans="5:6" ht="19.5" customHeight="1">
      <c r="E420" s="23"/>
      <c r="F420" s="23"/>
    </row>
    <row r="421" spans="5:6" ht="19.5" customHeight="1">
      <c r="E421" s="23"/>
      <c r="F421" s="23"/>
    </row>
    <row r="422" spans="5:6" ht="19.5" customHeight="1">
      <c r="E422" s="23"/>
      <c r="F422" s="23"/>
    </row>
    <row r="423" spans="5:6" ht="19.5" customHeight="1">
      <c r="E423" s="23"/>
      <c r="F423" s="23"/>
    </row>
    <row r="424" spans="5:6" ht="19.5" customHeight="1">
      <c r="E424" s="23"/>
      <c r="F424" s="23"/>
    </row>
    <row r="425" spans="5:6" ht="19.5" customHeight="1">
      <c r="E425" s="23"/>
      <c r="F425" s="23"/>
    </row>
    <row r="426" spans="5:6" ht="19.5" customHeight="1">
      <c r="E426" s="23"/>
      <c r="F426" s="23"/>
    </row>
    <row r="427" spans="5:6" ht="19.5" customHeight="1">
      <c r="E427" s="23"/>
      <c r="F427" s="23"/>
    </row>
    <row r="428" spans="5:6" ht="19.5" customHeight="1">
      <c r="E428" s="23"/>
      <c r="F428" s="23"/>
    </row>
    <row r="429" spans="5:6" ht="19.5" customHeight="1">
      <c r="E429" s="23"/>
      <c r="F429" s="23"/>
    </row>
    <row r="430" spans="5:6" ht="19.5" customHeight="1">
      <c r="E430" s="23"/>
      <c r="F430" s="23"/>
    </row>
    <row r="431" spans="5:6" ht="19.5" customHeight="1">
      <c r="E431" s="23"/>
      <c r="F431" s="23"/>
    </row>
    <row r="432" spans="5:6" ht="19.5" customHeight="1">
      <c r="E432" s="23"/>
      <c r="F432" s="23"/>
    </row>
    <row r="433" spans="5:6" ht="19.5" customHeight="1">
      <c r="E433" s="23"/>
      <c r="F433" s="23"/>
    </row>
    <row r="434" spans="5:6" ht="19.5" customHeight="1">
      <c r="E434" s="23"/>
      <c r="F434" s="23"/>
    </row>
    <row r="435" spans="5:6" ht="19.5" customHeight="1">
      <c r="E435" s="23"/>
      <c r="F435" s="23"/>
    </row>
    <row r="436" spans="5:6" ht="19.5" customHeight="1">
      <c r="E436" s="23"/>
      <c r="F436" s="23"/>
    </row>
    <row r="437" spans="5:6" ht="19.5" customHeight="1">
      <c r="E437" s="23"/>
      <c r="F437" s="23"/>
    </row>
    <row r="438" spans="5:6" ht="19.5" customHeight="1">
      <c r="E438" s="23"/>
      <c r="F438" s="23"/>
    </row>
    <row r="439" spans="5:6" ht="19.5" customHeight="1">
      <c r="E439" s="23"/>
      <c r="F439" s="23"/>
    </row>
    <row r="440" spans="5:6" ht="19.5" customHeight="1">
      <c r="E440" s="23"/>
      <c r="F440" s="23"/>
    </row>
    <row r="441" spans="5:6" ht="19.5" customHeight="1">
      <c r="E441" s="23"/>
      <c r="F441" s="23"/>
    </row>
    <row r="442" spans="5:6" ht="19.5" customHeight="1">
      <c r="E442" s="23"/>
      <c r="F442" s="23"/>
    </row>
    <row r="443" spans="5:6" ht="19.5" customHeight="1">
      <c r="E443" s="23"/>
      <c r="F443" s="23"/>
    </row>
    <row r="444" spans="5:6" ht="19.5" customHeight="1">
      <c r="E444" s="23"/>
      <c r="F444" s="23"/>
    </row>
    <row r="445" spans="5:6" ht="19.5" customHeight="1">
      <c r="E445" s="23"/>
      <c r="F445" s="23"/>
    </row>
    <row r="446" spans="5:6" ht="19.5" customHeight="1">
      <c r="E446" s="23"/>
      <c r="F446" s="23"/>
    </row>
    <row r="447" spans="5:6" ht="19.5" customHeight="1">
      <c r="E447" s="23"/>
      <c r="F447" s="23"/>
    </row>
    <row r="448" spans="5:6" ht="19.5" customHeight="1">
      <c r="E448" s="23"/>
      <c r="F448" s="23"/>
    </row>
    <row r="449" spans="5:6" ht="19.5" customHeight="1">
      <c r="E449" s="23"/>
      <c r="F449" s="23"/>
    </row>
    <row r="450" spans="5:6" ht="19.5" customHeight="1">
      <c r="E450" s="23"/>
      <c r="F450" s="23"/>
    </row>
    <row r="451" spans="5:6" ht="19.5" customHeight="1">
      <c r="E451" s="23"/>
      <c r="F451" s="23"/>
    </row>
    <row r="452" spans="5:6" ht="19.5" customHeight="1">
      <c r="E452" s="23"/>
      <c r="F452" s="23"/>
    </row>
    <row r="453" spans="5:6" ht="19.5" customHeight="1">
      <c r="E453" s="23"/>
      <c r="F453" s="23"/>
    </row>
    <row r="454" spans="5:6" ht="19.5" customHeight="1">
      <c r="E454" s="23"/>
      <c r="F454" s="23"/>
    </row>
    <row r="455" spans="5:6" ht="19.5" customHeight="1">
      <c r="E455" s="23"/>
      <c r="F455" s="23"/>
    </row>
    <row r="456" spans="5:6" ht="19.5" customHeight="1">
      <c r="E456" s="23"/>
      <c r="F456" s="23"/>
    </row>
    <row r="457" spans="5:6" ht="19.5" customHeight="1">
      <c r="E457" s="23"/>
      <c r="F457" s="23"/>
    </row>
    <row r="458" spans="5:6" ht="19.5" customHeight="1">
      <c r="E458" s="23"/>
      <c r="F458" s="23"/>
    </row>
    <row r="459" spans="5:6" ht="19.5" customHeight="1">
      <c r="E459" s="23"/>
      <c r="F459" s="23"/>
    </row>
    <row r="460" spans="5:6" ht="19.5" customHeight="1">
      <c r="E460" s="23"/>
      <c r="F460" s="23"/>
    </row>
    <row r="461" spans="5:6" ht="19.5" customHeight="1">
      <c r="E461" s="23"/>
      <c r="F461" s="23"/>
    </row>
    <row r="462" spans="5:6" ht="19.5" customHeight="1">
      <c r="E462" s="23"/>
      <c r="F462" s="23"/>
    </row>
    <row r="463" spans="5:6" ht="19.5" customHeight="1">
      <c r="E463" s="23"/>
      <c r="F463" s="23"/>
    </row>
    <row r="464" spans="5:6" ht="19.5" customHeight="1">
      <c r="E464" s="23"/>
      <c r="F464" s="23"/>
    </row>
    <row r="465" spans="5:6" ht="19.5" customHeight="1">
      <c r="E465" s="23"/>
      <c r="F465" s="23"/>
    </row>
    <row r="466" spans="5:6" ht="19.5" customHeight="1">
      <c r="E466" s="23"/>
      <c r="F466" s="23"/>
    </row>
    <row r="467" spans="5:6" ht="19.5" customHeight="1">
      <c r="E467" s="23"/>
      <c r="F467" s="23"/>
    </row>
    <row r="468" spans="5:6" ht="19.5" customHeight="1">
      <c r="E468" s="23"/>
      <c r="F468" s="23"/>
    </row>
    <row r="469" spans="5:6" ht="19.5" customHeight="1">
      <c r="E469" s="23"/>
      <c r="F469" s="23"/>
    </row>
    <row r="470" spans="5:6" ht="19.5" customHeight="1">
      <c r="E470" s="23"/>
      <c r="F470" s="23"/>
    </row>
    <row r="471" spans="5:6" ht="19.5" customHeight="1">
      <c r="E471" s="23"/>
      <c r="F471" s="23"/>
    </row>
    <row r="472" spans="5:6" ht="19.5" customHeight="1">
      <c r="E472" s="23"/>
      <c r="F472" s="23"/>
    </row>
    <row r="473" spans="5:6" ht="19.5" customHeight="1">
      <c r="E473" s="23"/>
      <c r="F473" s="23"/>
    </row>
    <row r="474" spans="5:6" ht="19.5" customHeight="1">
      <c r="E474" s="23"/>
      <c r="F474" s="23"/>
    </row>
    <row r="475" spans="5:6" ht="19.5" customHeight="1">
      <c r="E475" s="23"/>
      <c r="F475" s="23"/>
    </row>
    <row r="476" spans="5:6" ht="19.5" customHeight="1">
      <c r="E476" s="23"/>
      <c r="F476" s="23"/>
    </row>
    <row r="477" spans="5:6" ht="19.5" customHeight="1">
      <c r="E477" s="23"/>
      <c r="F477" s="23"/>
    </row>
    <row r="478" spans="5:6" ht="19.5" customHeight="1">
      <c r="E478" s="23"/>
      <c r="F478" s="23"/>
    </row>
    <row r="479" spans="5:6" ht="19.5" customHeight="1">
      <c r="E479" s="23"/>
      <c r="F479" s="23"/>
    </row>
    <row r="480" spans="5:6" ht="19.5" customHeight="1">
      <c r="E480" s="23"/>
      <c r="F480" s="23"/>
    </row>
    <row r="481" spans="5:6" ht="19.5" customHeight="1">
      <c r="E481" s="23"/>
      <c r="F481" s="23"/>
    </row>
    <row r="482" spans="5:6" ht="19.5" customHeight="1">
      <c r="E482" s="23"/>
      <c r="F482" s="23"/>
    </row>
    <row r="483" spans="5:6" ht="19.5" customHeight="1">
      <c r="E483" s="23"/>
      <c r="F483" s="23"/>
    </row>
    <row r="484" spans="5:6" ht="19.5" customHeight="1">
      <c r="E484" s="23"/>
      <c r="F484" s="23"/>
    </row>
    <row r="485" spans="5:6" ht="19.5" customHeight="1">
      <c r="E485" s="23"/>
      <c r="F485" s="23"/>
    </row>
    <row r="486" spans="5:6" ht="19.5" customHeight="1">
      <c r="E486" s="23"/>
      <c r="F486" s="23"/>
    </row>
    <row r="487" spans="5:6" ht="19.5" customHeight="1">
      <c r="E487" s="23"/>
      <c r="F487" s="23"/>
    </row>
    <row r="488" spans="5:6" ht="19.5" customHeight="1">
      <c r="E488" s="23"/>
      <c r="F488" s="23"/>
    </row>
    <row r="489" spans="5:6" ht="19.5" customHeight="1">
      <c r="E489" s="23"/>
      <c r="F489" s="23"/>
    </row>
    <row r="490" spans="5:6" ht="19.5" customHeight="1">
      <c r="E490" s="23"/>
      <c r="F490" s="23"/>
    </row>
    <row r="491" spans="5:6" ht="19.5" customHeight="1">
      <c r="E491" s="23"/>
      <c r="F491" s="23"/>
    </row>
    <row r="492" spans="5:6" ht="19.5" customHeight="1">
      <c r="E492" s="23"/>
      <c r="F492" s="23"/>
    </row>
    <row r="493" spans="5:6" ht="19.5" customHeight="1">
      <c r="E493" s="23"/>
      <c r="F493" s="23"/>
    </row>
    <row r="494" spans="5:6" ht="19.5" customHeight="1">
      <c r="E494" s="23"/>
      <c r="F494" s="23"/>
    </row>
    <row r="495" spans="5:6" ht="19.5" customHeight="1">
      <c r="E495" s="23"/>
      <c r="F495" s="23"/>
    </row>
    <row r="496" spans="5:6" ht="19.5" customHeight="1">
      <c r="E496" s="23"/>
      <c r="F496" s="23"/>
    </row>
    <row r="497" spans="5:6" ht="19.5" customHeight="1">
      <c r="E497" s="23"/>
      <c r="F497" s="23"/>
    </row>
    <row r="498" spans="5:6" ht="19.5" customHeight="1">
      <c r="E498" s="23"/>
      <c r="F498" s="23"/>
    </row>
    <row r="499" spans="5:6" ht="19.5" customHeight="1">
      <c r="E499" s="23"/>
      <c r="F499" s="23"/>
    </row>
    <row r="500" spans="5:6" ht="19.5" customHeight="1">
      <c r="E500" s="23"/>
      <c r="F500" s="23"/>
    </row>
    <row r="501" spans="5:6" ht="19.5" customHeight="1">
      <c r="E501" s="23"/>
      <c r="F501" s="23"/>
    </row>
    <row r="502" spans="5:6" ht="19.5" customHeight="1">
      <c r="E502" s="23"/>
      <c r="F502" s="23"/>
    </row>
    <row r="503" spans="5:6" ht="19.5" customHeight="1">
      <c r="E503" s="23"/>
      <c r="F503" s="23"/>
    </row>
    <row r="504" spans="5:6" ht="19.5" customHeight="1">
      <c r="E504" s="23"/>
      <c r="F504" s="23"/>
    </row>
    <row r="505" spans="5:6" ht="19.5" customHeight="1">
      <c r="E505" s="23"/>
      <c r="F505" s="23"/>
    </row>
    <row r="506" spans="5:6" ht="19.5" customHeight="1">
      <c r="E506" s="23"/>
      <c r="F506" s="23"/>
    </row>
    <row r="507" spans="5:6" ht="19.5" customHeight="1">
      <c r="E507" s="23"/>
      <c r="F507" s="23"/>
    </row>
    <row r="508" spans="5:6" ht="19.5" customHeight="1">
      <c r="E508" s="23"/>
      <c r="F508" s="23"/>
    </row>
    <row r="509" spans="5:6" ht="19.5" customHeight="1">
      <c r="E509" s="23"/>
      <c r="F509" s="23"/>
    </row>
    <row r="510" spans="5:6" ht="19.5" customHeight="1">
      <c r="E510" s="23"/>
      <c r="F510" s="23"/>
    </row>
    <row r="511" spans="5:6" ht="19.5" customHeight="1">
      <c r="E511" s="23"/>
      <c r="F511" s="23"/>
    </row>
    <row r="512" spans="5:6" ht="19.5" customHeight="1">
      <c r="E512" s="23"/>
      <c r="F512" s="23"/>
    </row>
    <row r="513" spans="5:6" ht="19.5" customHeight="1">
      <c r="E513" s="23"/>
      <c r="F513" s="23"/>
    </row>
    <row r="514" spans="5:6" ht="19.5" customHeight="1">
      <c r="E514" s="23"/>
      <c r="F514" s="23"/>
    </row>
    <row r="515" spans="5:6" ht="19.5" customHeight="1">
      <c r="E515" s="23"/>
      <c r="F515" s="23"/>
    </row>
    <row r="516" spans="5:6" ht="19.5" customHeight="1">
      <c r="E516" s="23"/>
      <c r="F516" s="23"/>
    </row>
    <row r="517" spans="5:6" ht="19.5" customHeight="1">
      <c r="E517" s="23"/>
      <c r="F517" s="23"/>
    </row>
    <row r="518" spans="5:6" ht="19.5" customHeight="1">
      <c r="E518" s="23"/>
      <c r="F518" s="23"/>
    </row>
    <row r="519" spans="5:6" ht="19.5" customHeight="1">
      <c r="E519" s="23"/>
      <c r="F519" s="23"/>
    </row>
    <row r="520" spans="5:6" ht="19.5" customHeight="1">
      <c r="E520" s="23"/>
      <c r="F520" s="23"/>
    </row>
    <row r="521" spans="5:6" ht="19.5" customHeight="1">
      <c r="E521" s="23"/>
      <c r="F521" s="23"/>
    </row>
    <row r="522" spans="5:6" ht="19.5" customHeight="1">
      <c r="E522" s="23"/>
      <c r="F522" s="23"/>
    </row>
    <row r="523" spans="5:6" ht="19.5" customHeight="1">
      <c r="E523" s="23"/>
      <c r="F523" s="23"/>
    </row>
    <row r="524" spans="5:6" ht="19.5" customHeight="1">
      <c r="E524" s="23"/>
      <c r="F524" s="23"/>
    </row>
    <row r="525" spans="5:6" ht="19.5" customHeight="1">
      <c r="E525" s="23"/>
      <c r="F525" s="23"/>
    </row>
    <row r="526" spans="5:6" ht="19.5" customHeight="1">
      <c r="E526" s="23"/>
      <c r="F526" s="23"/>
    </row>
    <row r="527" spans="5:6" ht="19.5" customHeight="1">
      <c r="E527" s="23"/>
      <c r="F527" s="23"/>
    </row>
    <row r="528" spans="5:6" ht="19.5" customHeight="1">
      <c r="E528" s="23"/>
      <c r="F528" s="23"/>
    </row>
    <row r="529" spans="5:6" ht="19.5" customHeight="1">
      <c r="E529" s="23"/>
      <c r="F529" s="23"/>
    </row>
    <row r="530" spans="5:6" ht="19.5" customHeight="1">
      <c r="E530" s="23"/>
      <c r="F530" s="23"/>
    </row>
    <row r="531" spans="5:6" ht="19.5" customHeight="1">
      <c r="E531" s="23"/>
      <c r="F531" s="23"/>
    </row>
    <row r="532" spans="5:6" ht="19.5" customHeight="1">
      <c r="E532" s="23"/>
      <c r="F532" s="23"/>
    </row>
    <row r="533" spans="5:6" ht="19.5" customHeight="1">
      <c r="E533" s="23"/>
      <c r="F533" s="23"/>
    </row>
    <row r="534" spans="5:6" ht="19.5" customHeight="1">
      <c r="E534" s="23"/>
      <c r="F534" s="23"/>
    </row>
    <row r="535" spans="5:6" ht="19.5" customHeight="1">
      <c r="E535" s="23"/>
      <c r="F535" s="23"/>
    </row>
    <row r="536" spans="5:6" ht="19.5" customHeight="1">
      <c r="E536" s="23"/>
      <c r="F536" s="23"/>
    </row>
    <row r="537" spans="5:6" ht="19.5" customHeight="1">
      <c r="E537" s="23"/>
      <c r="F537" s="23"/>
    </row>
    <row r="538" spans="5:6" ht="19.5" customHeight="1">
      <c r="E538" s="23"/>
      <c r="F538" s="23"/>
    </row>
    <row r="539" spans="5:6" ht="19.5" customHeight="1">
      <c r="E539" s="23"/>
      <c r="F539" s="23"/>
    </row>
    <row r="540" spans="5:6" ht="19.5" customHeight="1">
      <c r="E540" s="23"/>
      <c r="F540" s="23"/>
    </row>
    <row r="541" spans="5:6" ht="19.5" customHeight="1">
      <c r="E541" s="23"/>
      <c r="F541" s="23"/>
    </row>
    <row r="542" spans="5:6" ht="19.5" customHeight="1">
      <c r="E542" s="23"/>
      <c r="F542" s="23"/>
    </row>
    <row r="543" spans="5:6" ht="19.5" customHeight="1">
      <c r="E543" s="23"/>
      <c r="F543" s="23"/>
    </row>
    <row r="544" spans="5:6" ht="19.5" customHeight="1">
      <c r="E544" s="23"/>
      <c r="F544" s="23"/>
    </row>
    <row r="545" spans="5:6" ht="19.5" customHeight="1">
      <c r="E545" s="23"/>
      <c r="F545" s="23"/>
    </row>
    <row r="546" spans="5:6" ht="19.5" customHeight="1">
      <c r="E546" s="23"/>
      <c r="F546" s="23"/>
    </row>
    <row r="547" spans="5:6" ht="19.5" customHeight="1">
      <c r="E547" s="23"/>
      <c r="F547" s="23"/>
    </row>
    <row r="548" spans="5:6" ht="19.5" customHeight="1">
      <c r="E548" s="23"/>
      <c r="F548" s="23"/>
    </row>
    <row r="549" spans="5:6" ht="19.5" customHeight="1">
      <c r="E549" s="23"/>
      <c r="F549" s="23"/>
    </row>
    <row r="550" spans="5:6" ht="19.5" customHeight="1">
      <c r="E550" s="23"/>
      <c r="F550" s="23"/>
    </row>
    <row r="551" spans="5:6" ht="19.5" customHeight="1">
      <c r="E551" s="23"/>
      <c r="F551" s="23"/>
    </row>
    <row r="552" spans="5:6" ht="19.5" customHeight="1">
      <c r="E552" s="23"/>
      <c r="F552" s="23"/>
    </row>
    <row r="553" spans="5:6" ht="19.5" customHeight="1">
      <c r="E553" s="23"/>
      <c r="F553" s="23"/>
    </row>
    <row r="554" spans="5:6" ht="19.5" customHeight="1">
      <c r="E554" s="23"/>
      <c r="F554" s="23"/>
    </row>
    <row r="555" spans="5:6" ht="19.5" customHeight="1">
      <c r="E555" s="23"/>
      <c r="F555" s="23"/>
    </row>
    <row r="556" spans="5:6" ht="19.5" customHeight="1">
      <c r="E556" s="23"/>
      <c r="F556" s="23"/>
    </row>
    <row r="557" spans="5:6" ht="19.5" customHeight="1">
      <c r="E557" s="23"/>
      <c r="F557" s="23"/>
    </row>
    <row r="558" spans="5:6" ht="19.5" customHeight="1">
      <c r="E558" s="23"/>
      <c r="F558" s="23"/>
    </row>
    <row r="559" spans="5:6" ht="19.5" customHeight="1">
      <c r="E559" s="23"/>
      <c r="F559" s="23"/>
    </row>
    <row r="560" spans="5:6" ht="19.5" customHeight="1">
      <c r="E560" s="23"/>
      <c r="F560" s="23"/>
    </row>
    <row r="561" spans="5:6" ht="19.5" customHeight="1">
      <c r="E561" s="23"/>
      <c r="F561" s="23"/>
    </row>
    <row r="562" spans="5:6" ht="19.5" customHeight="1">
      <c r="E562" s="23"/>
      <c r="F562" s="23"/>
    </row>
    <row r="563" spans="5:6" ht="19.5" customHeight="1">
      <c r="E563" s="23"/>
      <c r="F563" s="23"/>
    </row>
    <row r="564" spans="5:6" ht="19.5" customHeight="1">
      <c r="E564" s="23"/>
      <c r="F564" s="23"/>
    </row>
    <row r="565" spans="5:6" ht="19.5" customHeight="1">
      <c r="E565" s="23"/>
      <c r="F565" s="23"/>
    </row>
    <row r="566" spans="5:6" ht="19.5" customHeight="1">
      <c r="E566" s="23"/>
      <c r="F566" s="23"/>
    </row>
    <row r="567" spans="5:6" ht="19.5" customHeight="1">
      <c r="E567" s="23"/>
      <c r="F567" s="23"/>
    </row>
    <row r="568" spans="5:6" ht="19.5" customHeight="1">
      <c r="E568" s="23"/>
      <c r="F568" s="23"/>
    </row>
    <row r="569" spans="5:6" ht="19.5" customHeight="1">
      <c r="E569" s="23"/>
      <c r="F569" s="23"/>
    </row>
    <row r="570" spans="5:6" ht="19.5" customHeight="1">
      <c r="E570" s="23"/>
      <c r="F570" s="23"/>
    </row>
    <row r="571" spans="5:6" ht="19.5" customHeight="1">
      <c r="E571" s="23"/>
      <c r="F571" s="23"/>
    </row>
    <row r="572" spans="5:6" ht="19.5" customHeight="1">
      <c r="E572" s="23"/>
      <c r="F572" s="23"/>
    </row>
    <row r="573" spans="5:6" ht="19.5" customHeight="1">
      <c r="E573" s="23"/>
      <c r="F573" s="23"/>
    </row>
    <row r="574" spans="5:6" ht="19.5" customHeight="1">
      <c r="E574" s="23"/>
      <c r="F574" s="23"/>
    </row>
    <row r="575" spans="5:6" ht="19.5" customHeight="1">
      <c r="E575" s="23"/>
      <c r="F575" s="23"/>
    </row>
    <row r="576" spans="5:6" ht="19.5" customHeight="1">
      <c r="E576" s="23"/>
      <c r="F576" s="23"/>
    </row>
    <row r="577" spans="5:6" ht="19.5" customHeight="1">
      <c r="E577" s="23"/>
      <c r="F577" s="23"/>
    </row>
    <row r="578" spans="5:6" ht="19.5" customHeight="1">
      <c r="E578" s="23"/>
      <c r="F578" s="23"/>
    </row>
    <row r="579" spans="5:6" ht="19.5" customHeight="1">
      <c r="E579" s="23"/>
      <c r="F579" s="23"/>
    </row>
    <row r="580" spans="5:6" ht="19.5" customHeight="1">
      <c r="E580" s="23"/>
      <c r="F580" s="23"/>
    </row>
    <row r="581" spans="5:6" ht="19.5" customHeight="1">
      <c r="E581" s="23"/>
      <c r="F581" s="23"/>
    </row>
    <row r="582" spans="5:6" ht="19.5" customHeight="1">
      <c r="E582" s="23"/>
      <c r="F582" s="23"/>
    </row>
  </sheetData>
  <mergeCells count="3">
    <mergeCell ref="A1:F1"/>
    <mergeCell ref="B4:B5"/>
    <mergeCell ref="C4:D4"/>
  </mergeCells>
  <phoneticPr fontId="4"/>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showGridLines="0" view="pageBreakPreview" zoomScale="115" zoomScaleNormal="100" zoomScaleSheetLayoutView="115" workbookViewId="0">
      <pane ySplit="4" topLeftCell="A5" activePane="bottomLeft" state="frozen"/>
      <selection pane="bottomLeft" activeCell="A2" sqref="A2"/>
    </sheetView>
  </sheetViews>
  <sheetFormatPr defaultRowHeight="19.5" customHeight="1"/>
  <cols>
    <col min="1" max="1" width="3.625" style="12" customWidth="1"/>
    <col min="2" max="2" width="15.875" style="12" customWidth="1"/>
    <col min="3" max="15" width="8.625" style="12" customWidth="1"/>
    <col min="16" max="16" width="3.625" style="12" customWidth="1"/>
    <col min="17" max="16384" width="9" style="12"/>
  </cols>
  <sheetData>
    <row r="1" spans="1:19" s="1" customFormat="1" ht="36.950000000000003" customHeight="1">
      <c r="A1" s="800" t="s">
        <v>64</v>
      </c>
      <c r="B1" s="800"/>
      <c r="C1" s="800"/>
      <c r="D1" s="800"/>
      <c r="E1" s="800"/>
      <c r="F1" s="800"/>
      <c r="G1" s="800"/>
      <c r="H1" s="800"/>
      <c r="I1" s="800"/>
      <c r="J1" s="800"/>
      <c r="K1" s="800"/>
      <c r="L1" s="800"/>
      <c r="M1" s="800"/>
      <c r="N1" s="800"/>
      <c r="O1" s="800"/>
      <c r="P1" s="800"/>
    </row>
    <row r="2" spans="1:19" s="58" customFormat="1" ht="12.75" customHeight="1"/>
    <row r="3" spans="1:19" ht="19.5" customHeight="1">
      <c r="B3" s="232" t="s">
        <v>417</v>
      </c>
      <c r="C3" s="233"/>
      <c r="D3" s="233"/>
      <c r="E3" s="233"/>
      <c r="F3" s="233"/>
      <c r="G3" s="233"/>
      <c r="H3" s="233"/>
      <c r="I3" s="233"/>
      <c r="J3" s="233"/>
      <c r="K3" s="233"/>
      <c r="L3" s="233"/>
      <c r="M3" s="233"/>
      <c r="N3" s="233"/>
      <c r="O3" s="233"/>
    </row>
    <row r="4" spans="1:19" ht="37.5">
      <c r="B4" s="182"/>
      <c r="C4" s="183" t="s">
        <v>394</v>
      </c>
      <c r="D4" s="183" t="s">
        <v>393</v>
      </c>
      <c r="E4" s="183" t="s">
        <v>392</v>
      </c>
      <c r="F4" s="183" t="s">
        <v>391</v>
      </c>
      <c r="G4" s="183" t="s">
        <v>390</v>
      </c>
      <c r="H4" s="183" t="s">
        <v>389</v>
      </c>
      <c r="I4" s="183" t="s">
        <v>388</v>
      </c>
      <c r="J4" s="183" t="s">
        <v>387</v>
      </c>
      <c r="K4" s="183" t="s">
        <v>386</v>
      </c>
      <c r="L4" s="184" t="s">
        <v>385</v>
      </c>
      <c r="M4" s="185" t="s">
        <v>384</v>
      </c>
      <c r="N4" s="185" t="s">
        <v>383</v>
      </c>
      <c r="O4" s="225" t="s">
        <v>382</v>
      </c>
    </row>
    <row r="5" spans="1:19" ht="19.5" customHeight="1">
      <c r="B5" s="175" t="s">
        <v>416</v>
      </c>
      <c r="C5" s="155">
        <v>13852</v>
      </c>
      <c r="D5" s="155">
        <v>30304</v>
      </c>
      <c r="E5" s="155">
        <v>50170</v>
      </c>
      <c r="F5" s="155">
        <v>75862</v>
      </c>
      <c r="G5" s="155">
        <v>104192</v>
      </c>
      <c r="H5" s="155">
        <v>118029</v>
      </c>
      <c r="I5" s="155">
        <v>119263</v>
      </c>
      <c r="J5" s="155">
        <v>123766</v>
      </c>
      <c r="K5" s="155">
        <v>122904</v>
      </c>
      <c r="L5" s="155">
        <f>SUM(L6:L59)</f>
        <v>118315</v>
      </c>
      <c r="M5" s="156">
        <v>123802</v>
      </c>
      <c r="N5" s="156">
        <v>124866</v>
      </c>
      <c r="O5" s="226">
        <v>122171</v>
      </c>
      <c r="Q5" s="157"/>
      <c r="R5" s="157"/>
      <c r="S5" s="157"/>
    </row>
    <row r="6" spans="1:19" ht="19.5" customHeight="1">
      <c r="B6" s="176" t="s">
        <v>381</v>
      </c>
      <c r="C6" s="158">
        <v>857</v>
      </c>
      <c r="D6" s="158">
        <v>1085</v>
      </c>
      <c r="E6" s="158">
        <v>3518</v>
      </c>
      <c r="F6" s="158">
        <v>13264</v>
      </c>
      <c r="G6" s="158">
        <v>29079</v>
      </c>
      <c r="H6" s="158">
        <v>12195</v>
      </c>
      <c r="I6" s="158">
        <v>12448</v>
      </c>
      <c r="J6" s="158">
        <v>12566</v>
      </c>
      <c r="K6" s="158">
        <v>12534</v>
      </c>
      <c r="L6" s="159">
        <v>5974</v>
      </c>
      <c r="M6" s="160">
        <v>6036</v>
      </c>
      <c r="N6" s="160">
        <v>5993</v>
      </c>
      <c r="O6" s="227">
        <v>5746</v>
      </c>
      <c r="Q6" s="157"/>
      <c r="R6" s="157"/>
      <c r="S6" s="157"/>
    </row>
    <row r="7" spans="1:19" ht="19.5" customHeight="1">
      <c r="B7" s="177" t="s">
        <v>380</v>
      </c>
      <c r="C7" s="161">
        <v>1329</v>
      </c>
      <c r="D7" s="161">
        <v>6241</v>
      </c>
      <c r="E7" s="161">
        <v>7444</v>
      </c>
      <c r="F7" s="161">
        <v>12021</v>
      </c>
      <c r="G7" s="161">
        <v>14016</v>
      </c>
      <c r="H7" s="161">
        <v>14588</v>
      </c>
      <c r="I7" s="161">
        <v>14764</v>
      </c>
      <c r="J7" s="161">
        <v>15069</v>
      </c>
      <c r="K7" s="161">
        <v>14612</v>
      </c>
      <c r="L7" s="159">
        <v>9910</v>
      </c>
      <c r="M7" s="160">
        <v>9488</v>
      </c>
      <c r="N7" s="160">
        <v>10153</v>
      </c>
      <c r="O7" s="227">
        <v>9960</v>
      </c>
      <c r="Q7" s="162"/>
      <c r="R7" s="157"/>
      <c r="S7" s="157"/>
    </row>
    <row r="8" spans="1:19" ht="19.5" customHeight="1">
      <c r="B8" s="177" t="s">
        <v>379</v>
      </c>
      <c r="C8" s="161">
        <v>729</v>
      </c>
      <c r="D8" s="161">
        <v>1785</v>
      </c>
      <c r="E8" s="161">
        <v>4108</v>
      </c>
      <c r="F8" s="161">
        <v>2606</v>
      </c>
      <c r="G8" s="161">
        <v>2677</v>
      </c>
      <c r="H8" s="161">
        <v>3091</v>
      </c>
      <c r="I8" s="161">
        <v>3237</v>
      </c>
      <c r="J8" s="161">
        <v>3328</v>
      </c>
      <c r="K8" s="161">
        <v>3318</v>
      </c>
      <c r="L8" s="159">
        <v>1668</v>
      </c>
      <c r="M8" s="160">
        <v>1983</v>
      </c>
      <c r="N8" s="160">
        <v>1962</v>
      </c>
      <c r="O8" s="227">
        <v>1990</v>
      </c>
      <c r="Q8" s="157"/>
      <c r="R8" s="157"/>
      <c r="S8" s="157"/>
    </row>
    <row r="9" spans="1:19" ht="19.5" customHeight="1">
      <c r="B9" s="177" t="s">
        <v>378</v>
      </c>
      <c r="C9" s="163">
        <v>948</v>
      </c>
      <c r="D9" s="163">
        <v>1864</v>
      </c>
      <c r="E9" s="163">
        <v>3462</v>
      </c>
      <c r="F9" s="163">
        <v>3077</v>
      </c>
      <c r="G9" s="163">
        <v>3745</v>
      </c>
      <c r="H9" s="163">
        <v>3995</v>
      </c>
      <c r="I9" s="163">
        <v>4139</v>
      </c>
      <c r="J9" s="163">
        <v>4641</v>
      </c>
      <c r="K9" s="163">
        <v>4809</v>
      </c>
      <c r="L9" s="159">
        <v>1391</v>
      </c>
      <c r="M9" s="160">
        <v>1396</v>
      </c>
      <c r="N9" s="160">
        <v>1379</v>
      </c>
      <c r="O9" s="227">
        <v>1444</v>
      </c>
      <c r="Q9" s="157"/>
      <c r="R9" s="157"/>
      <c r="S9" s="157"/>
    </row>
    <row r="10" spans="1:19" ht="19.5" customHeight="1">
      <c r="B10" s="177" t="s">
        <v>377</v>
      </c>
      <c r="C10" s="790" t="s">
        <v>376</v>
      </c>
      <c r="D10" s="186"/>
      <c r="E10" s="186"/>
      <c r="F10" s="186"/>
      <c r="G10" s="186"/>
      <c r="H10" s="186"/>
      <c r="I10" s="186"/>
      <c r="J10" s="186"/>
      <c r="K10" s="187"/>
      <c r="L10" s="159">
        <v>1338</v>
      </c>
      <c r="M10" s="160">
        <v>1774</v>
      </c>
      <c r="N10" s="160">
        <v>2024</v>
      </c>
      <c r="O10" s="227">
        <v>2045</v>
      </c>
      <c r="Q10" s="157"/>
      <c r="R10" s="157"/>
      <c r="S10" s="157"/>
    </row>
    <row r="11" spans="1:19" ht="19.5" customHeight="1">
      <c r="B11" s="177" t="s">
        <v>375</v>
      </c>
      <c r="C11" s="188"/>
      <c r="D11" s="189"/>
      <c r="E11" s="189"/>
      <c r="F11" s="189"/>
      <c r="G11" s="189"/>
      <c r="H11" s="189"/>
      <c r="I11" s="189"/>
      <c r="J11" s="189"/>
      <c r="K11" s="190"/>
      <c r="L11" s="159">
        <v>2457</v>
      </c>
      <c r="M11" s="160">
        <v>3808</v>
      </c>
      <c r="N11" s="160">
        <v>3781</v>
      </c>
      <c r="O11" s="227">
        <v>3727</v>
      </c>
      <c r="Q11" s="157"/>
      <c r="R11" s="157"/>
      <c r="S11" s="157"/>
    </row>
    <row r="12" spans="1:19" ht="19.5" customHeight="1">
      <c r="B12" s="178" t="s">
        <v>374</v>
      </c>
      <c r="C12" s="163">
        <v>1629</v>
      </c>
      <c r="D12" s="163">
        <v>2675</v>
      </c>
      <c r="E12" s="163">
        <v>3567</v>
      </c>
      <c r="F12" s="163">
        <v>10346</v>
      </c>
      <c r="G12" s="163">
        <v>16436</v>
      </c>
      <c r="H12" s="163">
        <v>18649</v>
      </c>
      <c r="I12" s="163">
        <v>18857</v>
      </c>
      <c r="J12" s="163">
        <v>15976</v>
      </c>
      <c r="K12" s="163">
        <v>2807</v>
      </c>
      <c r="L12" s="163">
        <v>30</v>
      </c>
      <c r="M12" s="160">
        <v>31</v>
      </c>
      <c r="N12" s="160">
        <v>27</v>
      </c>
      <c r="O12" s="227">
        <v>26</v>
      </c>
      <c r="Q12" s="157"/>
      <c r="R12" s="157"/>
      <c r="S12" s="157"/>
    </row>
    <row r="13" spans="1:19" ht="19.5" customHeight="1">
      <c r="B13" s="176" t="s">
        <v>373</v>
      </c>
      <c r="C13" s="217" t="s">
        <v>325</v>
      </c>
      <c r="D13" s="192"/>
      <c r="E13" s="192"/>
      <c r="F13" s="192"/>
      <c r="G13" s="192"/>
      <c r="H13" s="192"/>
      <c r="I13" s="192"/>
      <c r="J13" s="193"/>
      <c r="K13" s="158">
        <v>7589</v>
      </c>
      <c r="L13" s="159">
        <v>6923</v>
      </c>
      <c r="M13" s="164">
        <v>6299</v>
      </c>
      <c r="N13" s="164">
        <v>5592</v>
      </c>
      <c r="O13" s="228">
        <v>4481</v>
      </c>
      <c r="Q13" s="157"/>
      <c r="R13" s="157"/>
      <c r="S13" s="157"/>
    </row>
    <row r="14" spans="1:19" ht="19.5" customHeight="1">
      <c r="B14" s="177" t="s">
        <v>372</v>
      </c>
      <c r="C14" s="194"/>
      <c r="D14" s="195"/>
      <c r="E14" s="195"/>
      <c r="F14" s="195"/>
      <c r="G14" s="195"/>
      <c r="H14" s="195"/>
      <c r="I14" s="195"/>
      <c r="J14" s="196"/>
      <c r="K14" s="161">
        <v>2515</v>
      </c>
      <c r="L14" s="159">
        <v>2253</v>
      </c>
      <c r="M14" s="165">
        <v>2504</v>
      </c>
      <c r="N14" s="165">
        <v>3181</v>
      </c>
      <c r="O14" s="227">
        <v>3201</v>
      </c>
      <c r="Q14" s="157"/>
      <c r="R14" s="157"/>
      <c r="S14" s="157"/>
    </row>
    <row r="15" spans="1:19" ht="19.5" customHeight="1">
      <c r="B15" s="177" t="s">
        <v>371</v>
      </c>
      <c r="C15" s="786" t="s">
        <v>370</v>
      </c>
      <c r="D15" s="197"/>
      <c r="E15" s="197"/>
      <c r="F15" s="197"/>
      <c r="G15" s="197"/>
      <c r="H15" s="197"/>
      <c r="I15" s="198"/>
      <c r="J15" s="199"/>
      <c r="K15" s="200"/>
      <c r="L15" s="159">
        <v>2489</v>
      </c>
      <c r="M15" s="165">
        <v>2482</v>
      </c>
      <c r="N15" s="165">
        <v>3696</v>
      </c>
      <c r="O15" s="227">
        <v>3841</v>
      </c>
      <c r="Q15" s="157"/>
      <c r="R15" s="157"/>
      <c r="S15" s="157"/>
    </row>
    <row r="16" spans="1:19" ht="19.5" customHeight="1">
      <c r="B16" s="177" t="s">
        <v>369</v>
      </c>
      <c r="C16" s="786" t="s">
        <v>368</v>
      </c>
      <c r="D16" s="197"/>
      <c r="E16" s="197"/>
      <c r="F16" s="197"/>
      <c r="G16" s="197"/>
      <c r="H16" s="198"/>
      <c r="I16" s="199"/>
      <c r="J16" s="199"/>
      <c r="K16" s="200"/>
      <c r="L16" s="159">
        <v>677</v>
      </c>
      <c r="M16" s="165">
        <v>1674</v>
      </c>
      <c r="N16" s="165">
        <v>2149</v>
      </c>
      <c r="O16" s="227">
        <v>2252</v>
      </c>
      <c r="Q16" s="157"/>
      <c r="R16" s="157"/>
      <c r="S16" s="157"/>
    </row>
    <row r="17" spans="2:19" ht="19.5" customHeight="1">
      <c r="B17" s="177" t="s">
        <v>367</v>
      </c>
      <c r="C17" s="161">
        <v>1522</v>
      </c>
      <c r="D17" s="161">
        <v>1956</v>
      </c>
      <c r="E17" s="161">
        <v>2933</v>
      </c>
      <c r="F17" s="161">
        <v>2531</v>
      </c>
      <c r="G17" s="161">
        <v>4547</v>
      </c>
      <c r="H17" s="161">
        <v>4336</v>
      </c>
      <c r="I17" s="161">
        <v>4415</v>
      </c>
      <c r="J17" s="161">
        <v>4482</v>
      </c>
      <c r="K17" s="161">
        <v>4200</v>
      </c>
      <c r="L17" s="159">
        <v>3931</v>
      </c>
      <c r="M17" s="160">
        <v>4011</v>
      </c>
      <c r="N17" s="160">
        <v>3761</v>
      </c>
      <c r="O17" s="227">
        <v>3940</v>
      </c>
      <c r="Q17" s="157"/>
      <c r="R17" s="157"/>
      <c r="S17" s="157"/>
    </row>
    <row r="18" spans="2:19" ht="19.5" customHeight="1">
      <c r="B18" s="177" t="s">
        <v>366</v>
      </c>
      <c r="C18" s="161">
        <v>3895</v>
      </c>
      <c r="D18" s="161">
        <v>7636</v>
      </c>
      <c r="E18" s="161">
        <v>9499</v>
      </c>
      <c r="F18" s="161">
        <v>8967</v>
      </c>
      <c r="G18" s="161">
        <v>8239</v>
      </c>
      <c r="H18" s="161">
        <v>11043</v>
      </c>
      <c r="I18" s="161">
        <v>11324</v>
      </c>
      <c r="J18" s="161">
        <v>12410</v>
      </c>
      <c r="K18" s="161">
        <v>12127</v>
      </c>
      <c r="L18" s="159">
        <v>11884</v>
      </c>
      <c r="M18" s="166" t="s">
        <v>365</v>
      </c>
      <c r="N18" s="166" t="s">
        <v>365</v>
      </c>
      <c r="O18" s="229" t="s">
        <v>365</v>
      </c>
      <c r="Q18" s="157"/>
      <c r="R18" s="157"/>
      <c r="S18" s="157"/>
    </row>
    <row r="19" spans="2:19" ht="19.5" customHeight="1">
      <c r="B19" s="179" t="s">
        <v>364</v>
      </c>
      <c r="C19" s="201"/>
      <c r="D19" s="201"/>
      <c r="E19" s="201"/>
      <c r="F19" s="201"/>
      <c r="G19" s="201"/>
      <c r="H19" s="201"/>
      <c r="I19" s="201"/>
      <c r="J19" s="201"/>
      <c r="K19" s="201"/>
      <c r="L19" s="202"/>
      <c r="M19" s="164">
        <v>845</v>
      </c>
      <c r="N19" s="164">
        <v>1196</v>
      </c>
      <c r="O19" s="228">
        <v>1207</v>
      </c>
      <c r="Q19" s="157"/>
      <c r="R19" s="157"/>
      <c r="S19" s="157"/>
    </row>
    <row r="20" spans="2:19" ht="19.5" customHeight="1">
      <c r="B20" s="179" t="s">
        <v>363</v>
      </c>
      <c r="C20" s="203"/>
      <c r="D20" s="203"/>
      <c r="E20" s="203"/>
      <c r="F20" s="203"/>
      <c r="G20" s="203"/>
      <c r="H20" s="203"/>
      <c r="I20" s="203"/>
      <c r="J20" s="203"/>
      <c r="K20" s="203"/>
      <c r="L20" s="204"/>
      <c r="M20" s="165">
        <v>2238</v>
      </c>
      <c r="N20" s="165">
        <v>2467</v>
      </c>
      <c r="O20" s="227">
        <v>2458</v>
      </c>
      <c r="Q20" s="157"/>
      <c r="R20" s="157"/>
      <c r="S20" s="157"/>
    </row>
    <row r="21" spans="2:19" ht="19.5" customHeight="1">
      <c r="B21" s="179" t="s">
        <v>362</v>
      </c>
      <c r="C21" s="203"/>
      <c r="D21" s="789" t="s">
        <v>361</v>
      </c>
      <c r="E21" s="205"/>
      <c r="F21" s="205"/>
      <c r="G21" s="205"/>
      <c r="H21" s="205"/>
      <c r="I21" s="205"/>
      <c r="J21" s="205"/>
      <c r="K21" s="205"/>
      <c r="L21" s="204"/>
      <c r="M21" s="165">
        <v>7759</v>
      </c>
      <c r="N21" s="165">
        <v>8277</v>
      </c>
      <c r="O21" s="227">
        <v>8011</v>
      </c>
      <c r="Q21" s="157"/>
      <c r="R21" s="157"/>
      <c r="S21" s="157"/>
    </row>
    <row r="22" spans="2:19" ht="19.5" customHeight="1">
      <c r="B22" s="179" t="s">
        <v>360</v>
      </c>
      <c r="C22" s="203"/>
      <c r="D22" s="203"/>
      <c r="E22" s="203"/>
      <c r="F22" s="203"/>
      <c r="G22" s="203"/>
      <c r="H22" s="203"/>
      <c r="I22" s="203"/>
      <c r="J22" s="203"/>
      <c r="K22" s="203"/>
      <c r="L22" s="204"/>
      <c r="M22" s="165">
        <v>2026</v>
      </c>
      <c r="N22" s="165">
        <v>1884</v>
      </c>
      <c r="O22" s="227">
        <v>1853</v>
      </c>
      <c r="Q22" s="157"/>
      <c r="R22" s="157"/>
      <c r="S22" s="157"/>
    </row>
    <row r="23" spans="2:19" ht="19.5" customHeight="1">
      <c r="B23" s="179" t="s">
        <v>359</v>
      </c>
      <c r="C23" s="206"/>
      <c r="D23" s="206"/>
      <c r="E23" s="206"/>
      <c r="F23" s="206"/>
      <c r="G23" s="206"/>
      <c r="H23" s="206"/>
      <c r="I23" s="206"/>
      <c r="J23" s="206"/>
      <c r="K23" s="206"/>
      <c r="L23" s="207"/>
      <c r="M23" s="169">
        <v>2901</v>
      </c>
      <c r="N23" s="169">
        <v>2603</v>
      </c>
      <c r="O23" s="230">
        <v>2756</v>
      </c>
      <c r="Q23" s="157"/>
      <c r="R23" s="157"/>
      <c r="S23" s="157"/>
    </row>
    <row r="24" spans="2:19" ht="19.5" customHeight="1">
      <c r="B24" s="178" t="s">
        <v>358</v>
      </c>
      <c r="C24" s="163">
        <v>510</v>
      </c>
      <c r="D24" s="163">
        <v>1405</v>
      </c>
      <c r="E24" s="163">
        <v>1627</v>
      </c>
      <c r="F24" s="163">
        <v>1794</v>
      </c>
      <c r="G24" s="163">
        <v>1818</v>
      </c>
      <c r="H24" s="163">
        <v>1784</v>
      </c>
      <c r="I24" s="163">
        <v>1755</v>
      </c>
      <c r="J24" s="163">
        <v>1744</v>
      </c>
      <c r="K24" s="163">
        <v>1656</v>
      </c>
      <c r="L24" s="163">
        <v>1837</v>
      </c>
      <c r="M24" s="170">
        <v>1988</v>
      </c>
      <c r="N24" s="170">
        <v>1948</v>
      </c>
      <c r="O24" s="231">
        <v>1991</v>
      </c>
      <c r="Q24" s="157"/>
      <c r="R24" s="157"/>
      <c r="S24" s="157"/>
    </row>
    <row r="25" spans="2:19" ht="19.5" customHeight="1">
      <c r="B25" s="176" t="s">
        <v>357</v>
      </c>
      <c r="C25" s="158">
        <v>648</v>
      </c>
      <c r="D25" s="158">
        <v>1245</v>
      </c>
      <c r="E25" s="158">
        <v>2047</v>
      </c>
      <c r="F25" s="158">
        <v>2232</v>
      </c>
      <c r="G25" s="158">
        <v>2020</v>
      </c>
      <c r="H25" s="158">
        <v>1959</v>
      </c>
      <c r="I25" s="158">
        <v>1926</v>
      </c>
      <c r="J25" s="158">
        <v>1868</v>
      </c>
      <c r="K25" s="158">
        <v>1737</v>
      </c>
      <c r="L25" s="159">
        <v>1618</v>
      </c>
      <c r="M25" s="160">
        <v>1622</v>
      </c>
      <c r="N25" s="160">
        <v>1593</v>
      </c>
      <c r="O25" s="227">
        <v>1569</v>
      </c>
      <c r="Q25" s="162"/>
      <c r="R25" s="157"/>
      <c r="S25" s="157"/>
    </row>
    <row r="26" spans="2:19" ht="19.5" customHeight="1">
      <c r="B26" s="177" t="s">
        <v>356</v>
      </c>
      <c r="C26" s="161">
        <v>312</v>
      </c>
      <c r="D26" s="161">
        <v>303</v>
      </c>
      <c r="E26" s="161">
        <v>979</v>
      </c>
      <c r="F26" s="161">
        <v>934</v>
      </c>
      <c r="G26" s="161">
        <v>796</v>
      </c>
      <c r="H26" s="161">
        <v>981</v>
      </c>
      <c r="I26" s="161">
        <v>832</v>
      </c>
      <c r="J26" s="161">
        <v>894</v>
      </c>
      <c r="K26" s="161">
        <v>742</v>
      </c>
      <c r="L26" s="159">
        <v>684</v>
      </c>
      <c r="M26" s="160">
        <v>505</v>
      </c>
      <c r="N26" s="160">
        <v>465</v>
      </c>
      <c r="O26" s="227">
        <v>445</v>
      </c>
      <c r="Q26" s="157"/>
      <c r="R26" s="157"/>
      <c r="S26" s="157"/>
    </row>
    <row r="27" spans="2:19" ht="19.5" customHeight="1">
      <c r="B27" s="177" t="s">
        <v>355</v>
      </c>
      <c r="C27" s="161">
        <v>998</v>
      </c>
      <c r="D27" s="161">
        <v>2729</v>
      </c>
      <c r="E27" s="161">
        <v>9019</v>
      </c>
      <c r="F27" s="161">
        <v>11364</v>
      </c>
      <c r="G27" s="161">
        <v>12990</v>
      </c>
      <c r="H27" s="161">
        <v>13836</v>
      </c>
      <c r="I27" s="161">
        <v>13863</v>
      </c>
      <c r="J27" s="161">
        <v>11536</v>
      </c>
      <c r="K27" s="161">
        <v>12448</v>
      </c>
      <c r="L27" s="159">
        <v>12533</v>
      </c>
      <c r="M27" s="160">
        <v>14467</v>
      </c>
      <c r="N27" s="160">
        <v>14165</v>
      </c>
      <c r="O27" s="227">
        <v>14167</v>
      </c>
      <c r="Q27" s="157"/>
      <c r="R27" s="157"/>
      <c r="S27" s="157"/>
    </row>
    <row r="28" spans="2:19" ht="19.5" customHeight="1">
      <c r="B28" s="177" t="s">
        <v>354</v>
      </c>
      <c r="C28" s="163">
        <v>475</v>
      </c>
      <c r="D28" s="163">
        <v>1380</v>
      </c>
      <c r="E28" s="163">
        <v>1967</v>
      </c>
      <c r="F28" s="163">
        <v>2406</v>
      </c>
      <c r="G28" s="163">
        <v>2696</v>
      </c>
      <c r="H28" s="163">
        <v>3924</v>
      </c>
      <c r="I28" s="163">
        <v>4054</v>
      </c>
      <c r="J28" s="161">
        <v>4534</v>
      </c>
      <c r="K28" s="161">
        <v>5025</v>
      </c>
      <c r="L28" s="159">
        <v>4793</v>
      </c>
      <c r="M28" s="160">
        <v>4932</v>
      </c>
      <c r="N28" s="160">
        <v>4994</v>
      </c>
      <c r="O28" s="227">
        <v>5007</v>
      </c>
      <c r="Q28" s="157"/>
      <c r="R28" s="157"/>
      <c r="S28" s="157"/>
    </row>
    <row r="29" spans="2:19" ht="19.5" customHeight="1">
      <c r="B29" s="178" t="s">
        <v>353</v>
      </c>
      <c r="C29" s="208"/>
      <c r="D29" s="201"/>
      <c r="E29" s="201"/>
      <c r="F29" s="201"/>
      <c r="G29" s="201"/>
      <c r="H29" s="201"/>
      <c r="I29" s="202"/>
      <c r="J29" s="163">
        <v>1066</v>
      </c>
      <c r="K29" s="163">
        <v>1080</v>
      </c>
      <c r="L29" s="163">
        <v>1019</v>
      </c>
      <c r="M29" s="160">
        <v>980</v>
      </c>
      <c r="N29" s="160">
        <v>940</v>
      </c>
      <c r="O29" s="227">
        <v>918</v>
      </c>
      <c r="Q29" s="157"/>
      <c r="R29" s="157"/>
      <c r="S29" s="157"/>
    </row>
    <row r="30" spans="2:19" ht="19.5" customHeight="1">
      <c r="B30" s="176" t="s">
        <v>352</v>
      </c>
      <c r="C30" s="209"/>
      <c r="D30" s="203"/>
      <c r="E30" s="203"/>
      <c r="F30" s="203"/>
      <c r="G30" s="203"/>
      <c r="H30" s="203"/>
      <c r="I30" s="204"/>
      <c r="J30" s="158">
        <v>1109</v>
      </c>
      <c r="K30" s="158">
        <v>1200</v>
      </c>
      <c r="L30" s="159">
        <v>1130</v>
      </c>
      <c r="M30" s="171">
        <v>1066</v>
      </c>
      <c r="N30" s="171">
        <v>1000</v>
      </c>
      <c r="O30" s="228">
        <v>934</v>
      </c>
      <c r="Q30" s="157"/>
      <c r="R30" s="157"/>
      <c r="S30" s="157"/>
    </row>
    <row r="31" spans="2:19" ht="19.5" customHeight="1">
      <c r="B31" s="177" t="s">
        <v>351</v>
      </c>
      <c r="C31" s="215" t="s">
        <v>350</v>
      </c>
      <c r="D31" s="210"/>
      <c r="E31" s="209"/>
      <c r="F31" s="203"/>
      <c r="G31" s="203"/>
      <c r="H31" s="203"/>
      <c r="I31" s="204"/>
      <c r="J31" s="161">
        <v>1878</v>
      </c>
      <c r="K31" s="161">
        <v>1870</v>
      </c>
      <c r="L31" s="159">
        <v>1794</v>
      </c>
      <c r="M31" s="160">
        <v>1788</v>
      </c>
      <c r="N31" s="160">
        <v>1752</v>
      </c>
      <c r="O31" s="227">
        <v>1639</v>
      </c>
      <c r="Q31" s="157"/>
      <c r="R31" s="157"/>
      <c r="S31" s="157"/>
    </row>
    <row r="32" spans="2:19" ht="19.5" customHeight="1">
      <c r="B32" s="177" t="s">
        <v>349</v>
      </c>
      <c r="C32" s="209"/>
      <c r="D32" s="203"/>
      <c r="E32" s="203"/>
      <c r="F32" s="203"/>
      <c r="G32" s="203"/>
      <c r="H32" s="203"/>
      <c r="I32" s="204"/>
      <c r="J32" s="161">
        <v>1330</v>
      </c>
      <c r="K32" s="161">
        <v>1282</v>
      </c>
      <c r="L32" s="159">
        <v>1219</v>
      </c>
      <c r="M32" s="160">
        <v>1131</v>
      </c>
      <c r="N32" s="160">
        <v>1106</v>
      </c>
      <c r="O32" s="227">
        <v>1050</v>
      </c>
      <c r="Q32" s="157"/>
      <c r="R32" s="157"/>
      <c r="S32" s="157"/>
    </row>
    <row r="33" spans="2:19" ht="19.5" customHeight="1">
      <c r="B33" s="177" t="s">
        <v>348</v>
      </c>
      <c r="C33" s="209"/>
      <c r="D33" s="203"/>
      <c r="E33" s="203"/>
      <c r="F33" s="206"/>
      <c r="G33" s="206"/>
      <c r="H33" s="206"/>
      <c r="I33" s="207"/>
      <c r="J33" s="161">
        <v>1400</v>
      </c>
      <c r="K33" s="161">
        <v>1379</v>
      </c>
      <c r="L33" s="159">
        <v>1249</v>
      </c>
      <c r="M33" s="160">
        <v>1135</v>
      </c>
      <c r="N33" s="160">
        <v>1110</v>
      </c>
      <c r="O33" s="227">
        <v>1117</v>
      </c>
      <c r="Q33" s="157"/>
      <c r="R33" s="157"/>
      <c r="S33" s="157"/>
    </row>
    <row r="34" spans="2:19" ht="19.5" customHeight="1">
      <c r="B34" s="178" t="s">
        <v>347</v>
      </c>
      <c r="C34" s="787" t="s">
        <v>346</v>
      </c>
      <c r="D34" s="201"/>
      <c r="E34" s="202"/>
      <c r="F34" s="168">
        <v>1747</v>
      </c>
      <c r="G34" s="163">
        <v>2067</v>
      </c>
      <c r="H34" s="163">
        <v>2148</v>
      </c>
      <c r="I34" s="163">
        <v>2144</v>
      </c>
      <c r="J34" s="163">
        <v>2331</v>
      </c>
      <c r="K34" s="163">
        <v>2306</v>
      </c>
      <c r="L34" s="163">
        <v>2222</v>
      </c>
      <c r="M34" s="172">
        <v>2188</v>
      </c>
      <c r="N34" s="172">
        <v>1997</v>
      </c>
      <c r="O34" s="230">
        <v>1955</v>
      </c>
      <c r="Q34" s="157"/>
      <c r="R34" s="157"/>
      <c r="S34" s="157"/>
    </row>
    <row r="35" spans="2:19" ht="19.5" customHeight="1">
      <c r="B35" s="176" t="s">
        <v>345</v>
      </c>
      <c r="C35" s="785" t="s">
        <v>344</v>
      </c>
      <c r="D35" s="203"/>
      <c r="E35" s="204"/>
      <c r="F35" s="167">
        <v>1731</v>
      </c>
      <c r="G35" s="158">
        <v>2037</v>
      </c>
      <c r="H35" s="158">
        <v>2206</v>
      </c>
      <c r="I35" s="158">
        <v>2162</v>
      </c>
      <c r="J35" s="158">
        <v>2285</v>
      </c>
      <c r="K35" s="158">
        <v>2253</v>
      </c>
      <c r="L35" s="159">
        <v>2090</v>
      </c>
      <c r="M35" s="160">
        <v>2025</v>
      </c>
      <c r="N35" s="160">
        <v>2003</v>
      </c>
      <c r="O35" s="227">
        <v>1949</v>
      </c>
      <c r="Q35" s="157"/>
      <c r="R35" s="157"/>
      <c r="S35" s="157"/>
    </row>
    <row r="36" spans="2:19" ht="19.5" customHeight="1">
      <c r="B36" s="177" t="s">
        <v>343</v>
      </c>
      <c r="C36" s="788" t="s">
        <v>342</v>
      </c>
      <c r="D36" s="206"/>
      <c r="E36" s="207"/>
      <c r="F36" s="168">
        <v>842</v>
      </c>
      <c r="G36" s="161">
        <v>1029</v>
      </c>
      <c r="H36" s="161">
        <v>1063</v>
      </c>
      <c r="I36" s="161">
        <v>1092</v>
      </c>
      <c r="J36" s="161">
        <v>1269</v>
      </c>
      <c r="K36" s="161">
        <v>1399</v>
      </c>
      <c r="L36" s="159">
        <v>1410</v>
      </c>
      <c r="M36" s="160">
        <v>1259</v>
      </c>
      <c r="N36" s="160">
        <v>1266</v>
      </c>
      <c r="O36" s="227">
        <v>1213</v>
      </c>
      <c r="Q36" s="157"/>
      <c r="R36" s="157"/>
      <c r="S36" s="157"/>
    </row>
    <row r="37" spans="2:19" ht="19.5" customHeight="1">
      <c r="B37" s="177" t="s">
        <v>341</v>
      </c>
      <c r="C37" s="209"/>
      <c r="D37" s="203"/>
      <c r="E37" s="203"/>
      <c r="F37" s="203"/>
      <c r="G37" s="202"/>
      <c r="H37" s="161">
        <v>876</v>
      </c>
      <c r="I37" s="161">
        <v>865</v>
      </c>
      <c r="J37" s="161">
        <v>836</v>
      </c>
      <c r="K37" s="161">
        <v>832</v>
      </c>
      <c r="L37" s="159">
        <v>751</v>
      </c>
      <c r="M37" s="160">
        <v>675</v>
      </c>
      <c r="N37" s="160">
        <v>614</v>
      </c>
      <c r="O37" s="227">
        <v>623</v>
      </c>
      <c r="Q37" s="157"/>
      <c r="R37" s="157"/>
      <c r="S37" s="157"/>
    </row>
    <row r="38" spans="2:19" ht="19.5" customHeight="1">
      <c r="B38" s="177" t="s">
        <v>340</v>
      </c>
      <c r="C38" s="209"/>
      <c r="D38" s="203"/>
      <c r="E38" s="203"/>
      <c r="F38" s="203"/>
      <c r="G38" s="204"/>
      <c r="H38" s="161">
        <v>710</v>
      </c>
      <c r="I38" s="161">
        <v>719</v>
      </c>
      <c r="J38" s="161">
        <v>671</v>
      </c>
      <c r="K38" s="161">
        <v>661</v>
      </c>
      <c r="L38" s="159">
        <v>582</v>
      </c>
      <c r="M38" s="160">
        <v>541</v>
      </c>
      <c r="N38" s="160">
        <v>498</v>
      </c>
      <c r="O38" s="227">
        <v>466</v>
      </c>
      <c r="Q38" s="157"/>
      <c r="R38" s="157"/>
      <c r="S38" s="157"/>
    </row>
    <row r="39" spans="2:19" ht="19.5" customHeight="1">
      <c r="B39" s="178" t="s">
        <v>339</v>
      </c>
      <c r="C39" s="209"/>
      <c r="D39" s="203"/>
      <c r="E39" s="203"/>
      <c r="F39" s="203"/>
      <c r="G39" s="204"/>
      <c r="H39" s="163">
        <v>1058</v>
      </c>
      <c r="I39" s="163">
        <v>1083</v>
      </c>
      <c r="J39" s="163">
        <v>1078</v>
      </c>
      <c r="K39" s="163">
        <v>1063</v>
      </c>
      <c r="L39" s="163">
        <v>958</v>
      </c>
      <c r="M39" s="160">
        <v>875</v>
      </c>
      <c r="N39" s="160">
        <v>846</v>
      </c>
      <c r="O39" s="227">
        <v>811</v>
      </c>
      <c r="Q39" s="157"/>
      <c r="R39" s="157"/>
      <c r="S39" s="157"/>
    </row>
    <row r="40" spans="2:19" ht="19.5" customHeight="1">
      <c r="B40" s="176" t="s">
        <v>338</v>
      </c>
      <c r="C40" s="215" t="s">
        <v>337</v>
      </c>
      <c r="D40" s="210"/>
      <c r="E40" s="210"/>
      <c r="F40" s="210"/>
      <c r="G40" s="210"/>
      <c r="H40" s="158">
        <v>785</v>
      </c>
      <c r="I40" s="158">
        <v>795</v>
      </c>
      <c r="J40" s="158">
        <v>766</v>
      </c>
      <c r="K40" s="158">
        <v>708</v>
      </c>
      <c r="L40" s="159">
        <v>621</v>
      </c>
      <c r="M40" s="171">
        <v>589</v>
      </c>
      <c r="N40" s="171">
        <v>559</v>
      </c>
      <c r="O40" s="228">
        <v>532</v>
      </c>
      <c r="Q40" s="157"/>
      <c r="R40" s="157"/>
      <c r="S40" s="157"/>
    </row>
    <row r="41" spans="2:19" ht="19.5" customHeight="1">
      <c r="B41" s="177" t="s">
        <v>336</v>
      </c>
      <c r="C41" s="209"/>
      <c r="D41" s="203"/>
      <c r="E41" s="203"/>
      <c r="F41" s="203"/>
      <c r="G41" s="204"/>
      <c r="H41" s="161">
        <v>833</v>
      </c>
      <c r="I41" s="161">
        <v>845</v>
      </c>
      <c r="J41" s="161">
        <v>871</v>
      </c>
      <c r="K41" s="161">
        <v>852</v>
      </c>
      <c r="L41" s="159">
        <v>817</v>
      </c>
      <c r="M41" s="160">
        <v>759</v>
      </c>
      <c r="N41" s="160">
        <v>711</v>
      </c>
      <c r="O41" s="227">
        <v>686</v>
      </c>
      <c r="Q41" s="157"/>
      <c r="R41" s="157"/>
      <c r="S41" s="157"/>
    </row>
    <row r="42" spans="2:19" ht="19.5" customHeight="1">
      <c r="B42" s="177" t="s">
        <v>335</v>
      </c>
      <c r="C42" s="209"/>
      <c r="D42" s="203"/>
      <c r="E42" s="203"/>
      <c r="F42" s="203"/>
      <c r="G42" s="204"/>
      <c r="H42" s="161">
        <v>581</v>
      </c>
      <c r="I42" s="161">
        <v>580</v>
      </c>
      <c r="J42" s="161">
        <v>659</v>
      </c>
      <c r="K42" s="161">
        <v>680</v>
      </c>
      <c r="L42" s="159">
        <v>640</v>
      </c>
      <c r="M42" s="160">
        <v>566</v>
      </c>
      <c r="N42" s="160">
        <v>561</v>
      </c>
      <c r="O42" s="227">
        <v>528</v>
      </c>
      <c r="Q42" s="157"/>
      <c r="R42" s="157"/>
      <c r="S42" s="157"/>
    </row>
    <row r="43" spans="2:19" ht="19.5" customHeight="1">
      <c r="B43" s="177" t="s">
        <v>334</v>
      </c>
      <c r="C43" s="211"/>
      <c r="D43" s="206"/>
      <c r="E43" s="206"/>
      <c r="F43" s="206"/>
      <c r="G43" s="207"/>
      <c r="H43" s="161">
        <v>2899</v>
      </c>
      <c r="I43" s="161">
        <v>2897</v>
      </c>
      <c r="J43" s="161">
        <v>3019</v>
      </c>
      <c r="K43" s="161">
        <v>2876</v>
      </c>
      <c r="L43" s="159">
        <v>2749</v>
      </c>
      <c r="M43" s="160">
        <v>2613</v>
      </c>
      <c r="N43" s="160">
        <v>2545</v>
      </c>
      <c r="O43" s="227">
        <v>2423</v>
      </c>
      <c r="Q43" s="157"/>
      <c r="R43" s="157"/>
      <c r="S43" s="157"/>
    </row>
    <row r="44" spans="2:19" ht="19.5" customHeight="1">
      <c r="B44" s="178" t="s">
        <v>333</v>
      </c>
      <c r="C44" s="191"/>
      <c r="D44" s="192"/>
      <c r="E44" s="192"/>
      <c r="F44" s="192"/>
      <c r="G44" s="193"/>
      <c r="H44" s="163">
        <v>4008</v>
      </c>
      <c r="I44" s="163">
        <v>3976</v>
      </c>
      <c r="J44" s="163">
        <v>3886</v>
      </c>
      <c r="K44" s="163">
        <v>3653</v>
      </c>
      <c r="L44" s="163">
        <v>3319</v>
      </c>
      <c r="M44" s="172">
        <v>3128</v>
      </c>
      <c r="N44" s="172">
        <v>2970</v>
      </c>
      <c r="O44" s="230">
        <v>2785</v>
      </c>
      <c r="Q44" s="157"/>
      <c r="R44" s="157"/>
      <c r="S44" s="157"/>
    </row>
    <row r="45" spans="2:19" ht="19.5" customHeight="1">
      <c r="B45" s="176" t="s">
        <v>332</v>
      </c>
      <c r="C45" s="216" t="s">
        <v>418</v>
      </c>
      <c r="D45" s="213"/>
      <c r="E45" s="213"/>
      <c r="F45" s="213"/>
      <c r="G45" s="214"/>
      <c r="H45" s="158">
        <v>1429</v>
      </c>
      <c r="I45" s="158">
        <v>1444</v>
      </c>
      <c r="J45" s="158">
        <v>1370</v>
      </c>
      <c r="K45" s="158">
        <v>1274</v>
      </c>
      <c r="L45" s="159">
        <v>1177</v>
      </c>
      <c r="M45" s="160">
        <v>1059</v>
      </c>
      <c r="N45" s="160">
        <v>1050</v>
      </c>
      <c r="O45" s="227">
        <v>999</v>
      </c>
      <c r="Q45" s="157"/>
      <c r="R45" s="157"/>
      <c r="S45" s="157"/>
    </row>
    <row r="46" spans="2:19" ht="19.5" customHeight="1">
      <c r="B46" s="177" t="s">
        <v>331</v>
      </c>
      <c r="C46" s="212"/>
      <c r="D46" s="213"/>
      <c r="E46" s="213"/>
      <c r="F46" s="213"/>
      <c r="G46" s="214"/>
      <c r="H46" s="161">
        <v>2663</v>
      </c>
      <c r="I46" s="161">
        <v>2620</v>
      </c>
      <c r="J46" s="161">
        <v>2598</v>
      </c>
      <c r="K46" s="161">
        <v>2509</v>
      </c>
      <c r="L46" s="159">
        <v>2361</v>
      </c>
      <c r="M46" s="160">
        <v>2179</v>
      </c>
      <c r="N46" s="160">
        <v>2055</v>
      </c>
      <c r="O46" s="227">
        <v>1995</v>
      </c>
      <c r="Q46" s="157"/>
      <c r="R46" s="157"/>
      <c r="S46" s="157"/>
    </row>
    <row r="47" spans="2:19" ht="19.5" customHeight="1">
      <c r="B47" s="177" t="s">
        <v>330</v>
      </c>
      <c r="C47" s="194"/>
      <c r="D47" s="195"/>
      <c r="E47" s="195"/>
      <c r="F47" s="195"/>
      <c r="G47" s="196"/>
      <c r="H47" s="161">
        <v>1213</v>
      </c>
      <c r="I47" s="161">
        <v>1228</v>
      </c>
      <c r="J47" s="161">
        <v>1235</v>
      </c>
      <c r="K47" s="161">
        <v>1263</v>
      </c>
      <c r="L47" s="159">
        <v>1193</v>
      </c>
      <c r="M47" s="160">
        <v>1167</v>
      </c>
      <c r="N47" s="160">
        <v>1091</v>
      </c>
      <c r="O47" s="227">
        <v>1299</v>
      </c>
      <c r="Q47" s="157"/>
      <c r="R47" s="157"/>
      <c r="S47" s="157"/>
    </row>
    <row r="48" spans="2:19" ht="19.5" customHeight="1">
      <c r="B48" s="177" t="s">
        <v>329</v>
      </c>
      <c r="C48" s="217" t="s">
        <v>328</v>
      </c>
      <c r="D48" s="192"/>
      <c r="E48" s="192"/>
      <c r="F48" s="192"/>
      <c r="G48" s="193"/>
      <c r="H48" s="161">
        <v>4440</v>
      </c>
      <c r="I48" s="161">
        <v>4463</v>
      </c>
      <c r="J48" s="161">
        <v>4353</v>
      </c>
      <c r="K48" s="161">
        <v>4131</v>
      </c>
      <c r="L48" s="159">
        <v>3943</v>
      </c>
      <c r="M48" s="160">
        <v>3561</v>
      </c>
      <c r="N48" s="160">
        <v>3395</v>
      </c>
      <c r="O48" s="227">
        <v>3144</v>
      </c>
      <c r="Q48" s="157"/>
      <c r="R48" s="157"/>
      <c r="S48" s="157"/>
    </row>
    <row r="49" spans="2:19" ht="19.5" customHeight="1">
      <c r="B49" s="178" t="s">
        <v>327</v>
      </c>
      <c r="C49" s="194"/>
      <c r="D49" s="195"/>
      <c r="E49" s="195"/>
      <c r="F49" s="195"/>
      <c r="G49" s="196"/>
      <c r="H49" s="163">
        <v>736</v>
      </c>
      <c r="I49" s="163">
        <v>736</v>
      </c>
      <c r="J49" s="163">
        <v>708</v>
      </c>
      <c r="K49" s="163">
        <v>653</v>
      </c>
      <c r="L49" s="163">
        <v>595</v>
      </c>
      <c r="M49" s="160">
        <v>582</v>
      </c>
      <c r="N49" s="160">
        <v>576</v>
      </c>
      <c r="O49" s="227">
        <v>545</v>
      </c>
      <c r="Q49" s="157"/>
      <c r="R49" s="157"/>
      <c r="S49" s="157"/>
    </row>
    <row r="50" spans="2:19" ht="19.5" customHeight="1">
      <c r="B50" s="176" t="s">
        <v>326</v>
      </c>
      <c r="C50" s="217" t="s">
        <v>325</v>
      </c>
      <c r="D50" s="218"/>
      <c r="E50" s="218"/>
      <c r="F50" s="218"/>
      <c r="G50" s="218"/>
      <c r="H50" s="218"/>
      <c r="I50" s="218"/>
      <c r="J50" s="219"/>
      <c r="K50" s="158">
        <v>1120</v>
      </c>
      <c r="L50" s="159">
        <v>1089</v>
      </c>
      <c r="M50" s="164">
        <v>1015</v>
      </c>
      <c r="N50" s="164">
        <v>920</v>
      </c>
      <c r="O50" s="228">
        <v>874</v>
      </c>
      <c r="Q50" s="157"/>
      <c r="R50" s="157"/>
      <c r="S50" s="157"/>
    </row>
    <row r="51" spans="2:19" ht="19.5" customHeight="1">
      <c r="B51" s="177" t="s">
        <v>324</v>
      </c>
      <c r="C51" s="220"/>
      <c r="D51" s="221"/>
      <c r="E51" s="221"/>
      <c r="F51" s="221"/>
      <c r="G51" s="221"/>
      <c r="H51" s="221"/>
      <c r="I51" s="221"/>
      <c r="J51" s="222"/>
      <c r="K51" s="161">
        <v>1741</v>
      </c>
      <c r="L51" s="161">
        <v>1703</v>
      </c>
      <c r="M51" s="165">
        <v>1582</v>
      </c>
      <c r="N51" s="165">
        <v>1617</v>
      </c>
      <c r="O51" s="227">
        <v>1586</v>
      </c>
      <c r="Q51" s="157"/>
      <c r="R51" s="157"/>
      <c r="S51" s="157"/>
    </row>
    <row r="52" spans="2:19" ht="19.5" customHeight="1">
      <c r="B52" s="179" t="s">
        <v>323</v>
      </c>
      <c r="C52" s="786" t="s">
        <v>322</v>
      </c>
      <c r="D52" s="197"/>
      <c r="E52" s="197"/>
      <c r="F52" s="197"/>
      <c r="G52" s="197"/>
      <c r="H52" s="197"/>
      <c r="I52" s="197"/>
      <c r="J52" s="198"/>
      <c r="K52" s="200"/>
      <c r="L52" s="159">
        <v>1146</v>
      </c>
      <c r="M52" s="160">
        <v>1113</v>
      </c>
      <c r="N52" s="160">
        <v>1010</v>
      </c>
      <c r="O52" s="227">
        <v>1038</v>
      </c>
      <c r="Q52" s="157"/>
      <c r="R52" s="157"/>
      <c r="S52" s="157"/>
    </row>
    <row r="53" spans="2:19" ht="19.5" customHeight="1">
      <c r="B53" s="179" t="s">
        <v>321</v>
      </c>
      <c r="C53" s="223"/>
      <c r="D53" s="203"/>
      <c r="E53" s="203"/>
      <c r="F53" s="224"/>
      <c r="G53" s="203"/>
      <c r="H53" s="203"/>
      <c r="I53" s="203"/>
      <c r="J53" s="203"/>
      <c r="K53" s="204"/>
      <c r="L53" s="159">
        <v>1149</v>
      </c>
      <c r="M53" s="160">
        <v>1091</v>
      </c>
      <c r="N53" s="160">
        <v>1055</v>
      </c>
      <c r="O53" s="227">
        <v>1012</v>
      </c>
      <c r="Q53" s="157"/>
      <c r="R53" s="157"/>
      <c r="S53" s="157"/>
    </row>
    <row r="54" spans="2:19" ht="19.5" customHeight="1">
      <c r="B54" s="180" t="s">
        <v>320</v>
      </c>
      <c r="C54" s="223"/>
      <c r="D54" s="203"/>
      <c r="E54" s="203"/>
      <c r="F54" s="203"/>
      <c r="G54" s="203"/>
      <c r="H54" s="203"/>
      <c r="I54" s="203"/>
      <c r="J54" s="203"/>
      <c r="K54" s="204"/>
      <c r="L54" s="168">
        <v>659</v>
      </c>
      <c r="M54" s="172">
        <v>595</v>
      </c>
      <c r="N54" s="172">
        <v>584</v>
      </c>
      <c r="O54" s="230">
        <v>616</v>
      </c>
      <c r="Q54" s="157"/>
      <c r="R54" s="157"/>
      <c r="S54" s="157"/>
    </row>
    <row r="55" spans="2:19" ht="19.5" customHeight="1">
      <c r="B55" s="179" t="s">
        <v>319</v>
      </c>
      <c r="C55" s="223"/>
      <c r="D55" s="203"/>
      <c r="E55" s="203"/>
      <c r="F55" s="203"/>
      <c r="G55" s="203"/>
      <c r="H55" s="203"/>
      <c r="I55" s="203"/>
      <c r="J55" s="203"/>
      <c r="K55" s="204"/>
      <c r="L55" s="159">
        <v>2086</v>
      </c>
      <c r="M55" s="160">
        <v>1975</v>
      </c>
      <c r="N55" s="160">
        <v>2060</v>
      </c>
      <c r="O55" s="227">
        <v>1885</v>
      </c>
      <c r="Q55" s="157"/>
      <c r="R55" s="157"/>
      <c r="S55" s="157"/>
    </row>
    <row r="56" spans="2:19" ht="19.5" customHeight="1">
      <c r="B56" s="179" t="s">
        <v>318</v>
      </c>
      <c r="C56" s="785" t="s">
        <v>317</v>
      </c>
      <c r="D56" s="203"/>
      <c r="E56" s="203"/>
      <c r="F56" s="203"/>
      <c r="G56" s="203"/>
      <c r="H56" s="203"/>
      <c r="I56" s="203"/>
      <c r="J56" s="203"/>
      <c r="K56" s="204"/>
      <c r="L56" s="159">
        <v>1422</v>
      </c>
      <c r="M56" s="160">
        <v>1366</v>
      </c>
      <c r="N56" s="160">
        <v>1424</v>
      </c>
      <c r="O56" s="227">
        <v>1344</v>
      </c>
      <c r="Q56" s="157"/>
      <c r="R56" s="157"/>
      <c r="S56" s="157"/>
    </row>
    <row r="57" spans="2:19" ht="19.5" customHeight="1">
      <c r="B57" s="179" t="s">
        <v>316</v>
      </c>
      <c r="C57" s="223"/>
      <c r="D57" s="203"/>
      <c r="E57" s="203"/>
      <c r="F57" s="203"/>
      <c r="G57" s="203"/>
      <c r="H57" s="203"/>
      <c r="I57" s="203"/>
      <c r="J57" s="203"/>
      <c r="K57" s="204"/>
      <c r="L57" s="159">
        <v>2023</v>
      </c>
      <c r="M57" s="160">
        <v>1859</v>
      </c>
      <c r="N57" s="160">
        <v>1820</v>
      </c>
      <c r="O57" s="227">
        <v>1704</v>
      </c>
      <c r="Q57" s="157"/>
      <c r="R57" s="157"/>
      <c r="S57" s="157"/>
    </row>
    <row r="58" spans="2:19" ht="19.5" customHeight="1">
      <c r="B58" s="179" t="s">
        <v>315</v>
      </c>
      <c r="C58" s="223"/>
      <c r="D58" s="203"/>
      <c r="E58" s="203"/>
      <c r="F58" s="203"/>
      <c r="G58" s="203"/>
      <c r="H58" s="203"/>
      <c r="I58" s="203"/>
      <c r="J58" s="203"/>
      <c r="K58" s="204"/>
      <c r="L58" s="159">
        <v>988</v>
      </c>
      <c r="M58" s="160">
        <v>919</v>
      </c>
      <c r="N58" s="160">
        <v>879</v>
      </c>
      <c r="O58" s="227">
        <v>886</v>
      </c>
      <c r="Q58" s="157"/>
      <c r="R58" s="157"/>
      <c r="S58" s="157"/>
    </row>
    <row r="59" spans="2:19" ht="19.5" customHeight="1">
      <c r="B59" s="179" t="s">
        <v>314</v>
      </c>
      <c r="C59" s="223"/>
      <c r="D59" s="203"/>
      <c r="E59" s="203"/>
      <c r="F59" s="203"/>
      <c r="G59" s="203"/>
      <c r="H59" s="203"/>
      <c r="I59" s="203"/>
      <c r="J59" s="203"/>
      <c r="K59" s="204"/>
      <c r="L59" s="159">
        <v>1821</v>
      </c>
      <c r="M59" s="160">
        <v>1652</v>
      </c>
      <c r="N59" s="160">
        <v>1562</v>
      </c>
      <c r="O59" s="227">
        <v>1498</v>
      </c>
      <c r="Q59" s="157"/>
      <c r="R59" s="157"/>
      <c r="S59" s="157"/>
    </row>
    <row r="60" spans="2:19" s="58" customFormat="1" ht="12.75" customHeight="1">
      <c r="B60" s="115"/>
      <c r="C60" s="117"/>
      <c r="D60" s="112"/>
      <c r="E60" s="117"/>
      <c r="F60" s="117"/>
      <c r="G60" s="118"/>
      <c r="H60" s="116"/>
      <c r="I60" s="116"/>
      <c r="J60" s="181"/>
    </row>
    <row r="61" spans="2:19" ht="19.5" customHeight="1">
      <c r="B61" s="174" t="s">
        <v>415</v>
      </c>
      <c r="L61" s="173"/>
      <c r="M61" s="173"/>
    </row>
    <row r="62" spans="2:19" ht="19.5" customHeight="1">
      <c r="B62" s="174" t="s">
        <v>313</v>
      </c>
    </row>
  </sheetData>
  <mergeCells count="1">
    <mergeCell ref="A1:P1"/>
  </mergeCells>
  <phoneticPr fontId="13"/>
  <pageMargins left="0.6692913385826772" right="0.35433070866141736" top="0.78740157480314965" bottom="0.62992125984251968" header="0.51181102362204722" footer="0.51181102362204722"/>
  <pageSetup paperSize="9" scale="65" orientation="portrait"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view="pageBreakPreview" zoomScaleNormal="55" zoomScaleSheetLayoutView="100" workbookViewId="0">
      <selection activeCell="B2" sqref="B2"/>
    </sheetView>
  </sheetViews>
  <sheetFormatPr defaultRowHeight="20.100000000000001" customHeight="1"/>
  <cols>
    <col min="1" max="1" width="3.625" style="1" customWidth="1"/>
    <col min="2" max="11" width="10.125" style="1" customWidth="1"/>
    <col min="12" max="12" width="3.625" style="1" customWidth="1"/>
    <col min="13" max="31" width="10.125" style="1" customWidth="1"/>
    <col min="32" max="16384" width="9" style="1"/>
  </cols>
  <sheetData>
    <row r="1" spans="1:16" ht="36.950000000000003" customHeight="1">
      <c r="A1" s="800" t="s">
        <v>64</v>
      </c>
      <c r="B1" s="800"/>
      <c r="C1" s="800"/>
      <c r="D1" s="800"/>
      <c r="E1" s="800"/>
      <c r="F1" s="800"/>
      <c r="G1" s="800"/>
      <c r="H1" s="800"/>
      <c r="I1" s="800"/>
      <c r="J1" s="800"/>
      <c r="K1" s="800"/>
      <c r="L1" s="800"/>
      <c r="M1" s="234"/>
      <c r="N1" s="234"/>
      <c r="O1" s="234"/>
      <c r="P1" s="234"/>
    </row>
    <row r="2" spans="1:16" ht="12.75" customHeight="1"/>
    <row r="3" spans="1:16" ht="20.100000000000001" customHeight="1">
      <c r="B3" s="235" t="s">
        <v>420</v>
      </c>
      <c r="C3" s="62"/>
      <c r="D3" s="62"/>
      <c r="E3" s="62"/>
      <c r="F3" s="62"/>
      <c r="G3" s="62"/>
      <c r="H3" s="62"/>
      <c r="I3" s="62"/>
      <c r="J3" s="62"/>
      <c r="L3" s="62"/>
    </row>
    <row r="4" spans="1:16" ht="20.100000000000001" customHeight="1">
      <c r="B4" s="62" t="s">
        <v>421</v>
      </c>
      <c r="C4" s="62"/>
      <c r="D4" s="62"/>
      <c r="E4" s="62"/>
      <c r="F4" s="62"/>
      <c r="G4" s="62"/>
      <c r="H4" s="62"/>
      <c r="I4" s="62"/>
      <c r="J4" s="62"/>
      <c r="K4" s="236"/>
      <c r="L4" s="62"/>
    </row>
    <row r="5" spans="1:16" ht="20.100000000000001" customHeight="1">
      <c r="B5" s="62" t="s">
        <v>422</v>
      </c>
      <c r="C5" s="62"/>
      <c r="D5" s="62"/>
      <c r="E5" s="62"/>
      <c r="F5" s="62"/>
      <c r="G5" s="62"/>
      <c r="H5" s="62"/>
      <c r="I5" s="62"/>
      <c r="J5" s="62"/>
      <c r="K5" s="62"/>
      <c r="L5" s="62"/>
    </row>
    <row r="6" spans="1:16" ht="20.100000000000001" customHeight="1">
      <c r="B6" s="62" t="s">
        <v>423</v>
      </c>
      <c r="C6" s="62"/>
      <c r="D6" s="62"/>
      <c r="E6" s="62"/>
      <c r="F6" s="62"/>
      <c r="G6" s="62"/>
      <c r="H6" s="62"/>
      <c r="I6" s="62"/>
      <c r="J6" s="62"/>
      <c r="K6" s="62"/>
      <c r="L6" s="62"/>
    </row>
    <row r="7" spans="1:16" ht="20.100000000000001" customHeight="1">
      <c r="B7" s="62" t="s">
        <v>424</v>
      </c>
      <c r="C7" s="62"/>
      <c r="D7" s="62"/>
      <c r="E7" s="62"/>
      <c r="F7" s="62"/>
      <c r="G7" s="62"/>
      <c r="H7" s="62"/>
      <c r="I7" s="62"/>
      <c r="J7" s="62"/>
      <c r="K7" s="62"/>
      <c r="L7" s="62"/>
    </row>
    <row r="8" spans="1:16" ht="9.75" customHeight="1" thickBot="1">
      <c r="B8" s="250"/>
      <c r="C8" s="154"/>
      <c r="D8" s="154"/>
      <c r="E8" s="250"/>
      <c r="F8" s="250"/>
      <c r="G8" s="154"/>
      <c r="H8" s="154"/>
      <c r="I8" s="154"/>
      <c r="J8" s="250"/>
      <c r="K8" s="251"/>
      <c r="L8" s="62"/>
    </row>
    <row r="9" spans="1:16" ht="20.100000000000001" customHeight="1">
      <c r="B9" s="97"/>
      <c r="C9" s="822" t="s">
        <v>413</v>
      </c>
      <c r="D9" s="823"/>
      <c r="E9" s="252"/>
      <c r="F9" s="97"/>
      <c r="G9" s="821" t="s">
        <v>412</v>
      </c>
      <c r="H9" s="821"/>
      <c r="I9" s="821"/>
      <c r="J9" s="257"/>
      <c r="K9" s="819" t="s">
        <v>411</v>
      </c>
      <c r="L9" s="62"/>
    </row>
    <row r="10" spans="1:16" ht="20.100000000000001" customHeight="1" thickBot="1">
      <c r="B10" s="252"/>
      <c r="C10" s="253" t="s">
        <v>410</v>
      </c>
      <c r="D10" s="254" t="s">
        <v>409</v>
      </c>
      <c r="E10" s="254" t="s">
        <v>405</v>
      </c>
      <c r="F10" s="255"/>
      <c r="G10" s="254" t="s">
        <v>408</v>
      </c>
      <c r="H10" s="254" t="s">
        <v>407</v>
      </c>
      <c r="I10" s="254" t="s">
        <v>406</v>
      </c>
      <c r="J10" s="253" t="s">
        <v>405</v>
      </c>
      <c r="K10" s="820"/>
      <c r="L10" s="62"/>
    </row>
    <row r="11" spans="1:16" ht="20.100000000000001" customHeight="1" thickTop="1" thickBot="1">
      <c r="B11" s="256" t="s">
        <v>404</v>
      </c>
      <c r="C11" s="244">
        <v>1050</v>
      </c>
      <c r="D11" s="244">
        <v>685</v>
      </c>
      <c r="E11" s="245">
        <v>365</v>
      </c>
      <c r="F11" s="256" t="s">
        <v>404</v>
      </c>
      <c r="G11" s="246">
        <v>8616</v>
      </c>
      <c r="H11" s="245">
        <v>7870</v>
      </c>
      <c r="I11" s="245">
        <v>-32</v>
      </c>
      <c r="J11" s="245">
        <v>714</v>
      </c>
      <c r="K11" s="264">
        <v>1079</v>
      </c>
      <c r="L11" s="62"/>
    </row>
    <row r="12" spans="1:16" ht="20.100000000000001" customHeight="1" thickTop="1" thickBot="1">
      <c r="B12" s="256">
        <v>16</v>
      </c>
      <c r="C12" s="244">
        <v>1139</v>
      </c>
      <c r="D12" s="244">
        <v>779</v>
      </c>
      <c r="E12" s="245">
        <v>360</v>
      </c>
      <c r="F12" s="256">
        <v>16</v>
      </c>
      <c r="G12" s="246">
        <v>10825</v>
      </c>
      <c r="H12" s="245">
        <v>7876</v>
      </c>
      <c r="I12" s="245">
        <v>-31</v>
      </c>
      <c r="J12" s="245">
        <v>2918</v>
      </c>
      <c r="K12" s="258">
        <v>3278</v>
      </c>
      <c r="L12" s="62"/>
    </row>
    <row r="13" spans="1:16" ht="20.100000000000001" customHeight="1" thickTop="1" thickBot="1">
      <c r="B13" s="256">
        <v>17</v>
      </c>
      <c r="C13" s="244">
        <v>1099</v>
      </c>
      <c r="D13" s="244">
        <v>790</v>
      </c>
      <c r="E13" s="245">
        <v>309</v>
      </c>
      <c r="F13" s="256">
        <v>17</v>
      </c>
      <c r="G13" s="246">
        <v>7185</v>
      </c>
      <c r="H13" s="245">
        <v>7666</v>
      </c>
      <c r="I13" s="245">
        <v>0</v>
      </c>
      <c r="J13" s="245">
        <v>-481</v>
      </c>
      <c r="K13" s="258">
        <v>-172</v>
      </c>
      <c r="L13" s="62"/>
    </row>
    <row r="14" spans="1:16" ht="20.100000000000001" customHeight="1" thickTop="1" thickBot="1">
      <c r="B14" s="256">
        <v>18</v>
      </c>
      <c r="C14" s="244">
        <v>1113</v>
      </c>
      <c r="D14" s="244">
        <v>755</v>
      </c>
      <c r="E14" s="245">
        <v>358</v>
      </c>
      <c r="F14" s="256">
        <v>18</v>
      </c>
      <c r="G14" s="246">
        <v>7731</v>
      </c>
      <c r="H14" s="245">
        <v>7459</v>
      </c>
      <c r="I14" s="245">
        <v>-9</v>
      </c>
      <c r="J14" s="245">
        <v>263</v>
      </c>
      <c r="K14" s="258">
        <v>621</v>
      </c>
      <c r="L14" s="62"/>
    </row>
    <row r="15" spans="1:16" ht="20.100000000000001" customHeight="1" thickTop="1" thickBot="1">
      <c r="B15" s="256">
        <v>19</v>
      </c>
      <c r="C15" s="244">
        <v>1048</v>
      </c>
      <c r="D15" s="244">
        <v>846</v>
      </c>
      <c r="E15" s="245">
        <v>202</v>
      </c>
      <c r="F15" s="256">
        <v>19</v>
      </c>
      <c r="G15" s="246">
        <v>7165</v>
      </c>
      <c r="H15" s="245">
        <v>7305</v>
      </c>
      <c r="I15" s="245">
        <v>5</v>
      </c>
      <c r="J15" s="245">
        <v>-135</v>
      </c>
      <c r="K15" s="258">
        <v>67</v>
      </c>
      <c r="L15" s="62"/>
    </row>
    <row r="16" spans="1:16" ht="20.100000000000001" customHeight="1" thickTop="1" thickBot="1">
      <c r="B16" s="256">
        <v>20</v>
      </c>
      <c r="C16" s="244">
        <v>1060</v>
      </c>
      <c r="D16" s="244">
        <v>849</v>
      </c>
      <c r="E16" s="245">
        <v>211</v>
      </c>
      <c r="F16" s="256">
        <v>20</v>
      </c>
      <c r="G16" s="246">
        <v>7424</v>
      </c>
      <c r="H16" s="245">
        <v>7204</v>
      </c>
      <c r="I16" s="245">
        <v>-7</v>
      </c>
      <c r="J16" s="245">
        <v>213</v>
      </c>
      <c r="K16" s="258">
        <v>424</v>
      </c>
      <c r="L16" s="62"/>
    </row>
    <row r="17" spans="2:12" ht="20.100000000000001" customHeight="1" thickTop="1" thickBot="1">
      <c r="B17" s="256">
        <v>21</v>
      </c>
      <c r="C17" s="244">
        <v>1063</v>
      </c>
      <c r="D17" s="244">
        <v>830</v>
      </c>
      <c r="E17" s="245">
        <v>233</v>
      </c>
      <c r="F17" s="256">
        <v>21</v>
      </c>
      <c r="G17" s="246">
        <v>6774</v>
      </c>
      <c r="H17" s="245">
        <v>7001</v>
      </c>
      <c r="I17" s="245">
        <v>3</v>
      </c>
      <c r="J17" s="245">
        <v>-224</v>
      </c>
      <c r="K17" s="258">
        <v>9</v>
      </c>
      <c r="L17" s="62"/>
    </row>
    <row r="18" spans="2:12" ht="20.100000000000001" customHeight="1" thickTop="1" thickBot="1">
      <c r="B18" s="256">
        <v>22</v>
      </c>
      <c r="C18" s="244">
        <v>1022</v>
      </c>
      <c r="D18" s="244">
        <v>959</v>
      </c>
      <c r="E18" s="245">
        <v>63</v>
      </c>
      <c r="F18" s="256">
        <v>22</v>
      </c>
      <c r="G18" s="246">
        <v>6772</v>
      </c>
      <c r="H18" s="245">
        <v>6599</v>
      </c>
      <c r="I18" s="245">
        <v>8</v>
      </c>
      <c r="J18" s="245">
        <v>181</v>
      </c>
      <c r="K18" s="258">
        <v>244</v>
      </c>
      <c r="L18" s="62"/>
    </row>
    <row r="19" spans="2:12" ht="20.100000000000001" customHeight="1" thickTop="1" thickBot="1">
      <c r="B19" s="256">
        <v>23</v>
      </c>
      <c r="C19" s="244">
        <v>1038</v>
      </c>
      <c r="D19" s="244">
        <v>914</v>
      </c>
      <c r="E19" s="245">
        <v>124</v>
      </c>
      <c r="F19" s="256">
        <v>23</v>
      </c>
      <c r="G19" s="246">
        <v>6242</v>
      </c>
      <c r="H19" s="245">
        <v>6607</v>
      </c>
      <c r="I19" s="245">
        <v>-66</v>
      </c>
      <c r="J19" s="245">
        <v>-431</v>
      </c>
      <c r="K19" s="258">
        <v>-307</v>
      </c>
      <c r="L19" s="62"/>
    </row>
    <row r="20" spans="2:12" ht="20.100000000000001" customHeight="1" thickTop="1" thickBot="1">
      <c r="B20" s="256">
        <v>24</v>
      </c>
      <c r="C20" s="63">
        <v>997</v>
      </c>
      <c r="D20" s="63">
        <v>989</v>
      </c>
      <c r="E20" s="247">
        <v>8</v>
      </c>
      <c r="F20" s="256">
        <v>24</v>
      </c>
      <c r="G20" s="248">
        <v>6222</v>
      </c>
      <c r="H20" s="247">
        <v>6894</v>
      </c>
      <c r="I20" s="247">
        <v>13</v>
      </c>
      <c r="J20" s="247">
        <v>-659</v>
      </c>
      <c r="K20" s="258">
        <v>-651</v>
      </c>
      <c r="L20" s="62"/>
    </row>
    <row r="21" spans="2:12" ht="20.100000000000001" customHeight="1" thickTop="1" thickBot="1">
      <c r="B21" s="256">
        <v>25</v>
      </c>
      <c r="C21" s="63">
        <v>976</v>
      </c>
      <c r="D21" s="63">
        <v>1050</v>
      </c>
      <c r="E21" s="247">
        <v>-74</v>
      </c>
      <c r="F21" s="256">
        <v>25</v>
      </c>
      <c r="G21" s="248">
        <v>6109</v>
      </c>
      <c r="H21" s="247">
        <v>6841</v>
      </c>
      <c r="I21" s="247">
        <v>21</v>
      </c>
      <c r="J21" s="247">
        <v>-711</v>
      </c>
      <c r="K21" s="258">
        <v>-785</v>
      </c>
      <c r="L21" s="62"/>
    </row>
    <row r="22" spans="2:12" ht="20.100000000000001" customHeight="1" thickTop="1" thickBot="1">
      <c r="B22" s="256">
        <v>26</v>
      </c>
      <c r="C22" s="63">
        <v>889</v>
      </c>
      <c r="D22" s="63">
        <v>992</v>
      </c>
      <c r="E22" s="247">
        <v>-103</v>
      </c>
      <c r="F22" s="256">
        <v>26</v>
      </c>
      <c r="G22" s="248">
        <v>5819</v>
      </c>
      <c r="H22" s="247">
        <v>6664</v>
      </c>
      <c r="I22" s="247">
        <v>58</v>
      </c>
      <c r="J22" s="247">
        <v>-787</v>
      </c>
      <c r="K22" s="258">
        <v>-890</v>
      </c>
      <c r="L22" s="62"/>
    </row>
    <row r="23" spans="2:12" ht="20.100000000000001" customHeight="1" thickTop="1" thickBot="1">
      <c r="B23" s="256">
        <v>27</v>
      </c>
      <c r="C23" s="244">
        <v>885</v>
      </c>
      <c r="D23" s="244">
        <v>1062</v>
      </c>
      <c r="E23" s="245">
        <f>C23-D23</f>
        <v>-177</v>
      </c>
      <c r="F23" s="256">
        <v>27</v>
      </c>
      <c r="G23" s="246">
        <v>5985</v>
      </c>
      <c r="H23" s="245">
        <v>6611</v>
      </c>
      <c r="I23" s="245">
        <v>0</v>
      </c>
      <c r="J23" s="245">
        <f>G23-H23+I23</f>
        <v>-626</v>
      </c>
      <c r="K23" s="258">
        <f>E23+J23</f>
        <v>-803</v>
      </c>
      <c r="L23" s="62"/>
    </row>
    <row r="24" spans="2:12" ht="20.100000000000001" customHeight="1" thickTop="1" thickBot="1">
      <c r="B24" s="256">
        <v>28</v>
      </c>
      <c r="C24" s="244">
        <v>821</v>
      </c>
      <c r="D24" s="244">
        <v>1169</v>
      </c>
      <c r="E24" s="245">
        <f>C24-D24</f>
        <v>-348</v>
      </c>
      <c r="F24" s="256">
        <v>28</v>
      </c>
      <c r="G24" s="246">
        <v>5593</v>
      </c>
      <c r="H24" s="245">
        <v>5997</v>
      </c>
      <c r="I24" s="245">
        <v>0</v>
      </c>
      <c r="J24" s="245">
        <f>G24-H24+I24</f>
        <v>-404</v>
      </c>
      <c r="K24" s="258">
        <f>E24+J24</f>
        <v>-752</v>
      </c>
      <c r="L24" s="62"/>
    </row>
    <row r="25" spans="2:12" ht="20.100000000000001" customHeight="1" thickTop="1" thickBot="1">
      <c r="B25" s="256">
        <v>29</v>
      </c>
      <c r="C25" s="244">
        <v>814</v>
      </c>
      <c r="D25" s="244">
        <v>1134</v>
      </c>
      <c r="E25" s="245">
        <f>C25-D25</f>
        <v>-320</v>
      </c>
      <c r="F25" s="256">
        <v>29</v>
      </c>
      <c r="G25" s="246">
        <v>5372</v>
      </c>
      <c r="H25" s="245">
        <v>5540</v>
      </c>
      <c r="I25" s="245">
        <f>104-91</f>
        <v>13</v>
      </c>
      <c r="J25" s="245">
        <f>G25-H25+I25</f>
        <v>-155</v>
      </c>
      <c r="K25" s="258">
        <f>E25+J25</f>
        <v>-475</v>
      </c>
      <c r="L25" s="62"/>
    </row>
    <row r="26" spans="2:12" ht="20.100000000000001" customHeight="1" thickTop="1" thickBot="1">
      <c r="B26" s="256">
        <v>30</v>
      </c>
      <c r="C26" s="244">
        <v>799</v>
      </c>
      <c r="D26" s="244">
        <v>1198</v>
      </c>
      <c r="E26" s="245">
        <f>C26-D26</f>
        <v>-399</v>
      </c>
      <c r="F26" s="256">
        <v>30</v>
      </c>
      <c r="G26" s="246">
        <v>5400</v>
      </c>
      <c r="H26" s="245">
        <v>5842</v>
      </c>
      <c r="I26" s="245">
        <f>89-87</f>
        <v>2</v>
      </c>
      <c r="J26" s="245">
        <f>G26-H26+I26</f>
        <v>-440</v>
      </c>
      <c r="K26" s="258">
        <f>E26+J26</f>
        <v>-839</v>
      </c>
      <c r="L26" s="62"/>
    </row>
    <row r="27" spans="2:12" ht="20.100000000000001" customHeight="1" thickTop="1">
      <c r="B27" s="237" t="s">
        <v>414</v>
      </c>
      <c r="C27" s="62"/>
      <c r="D27" s="62"/>
      <c r="E27" s="62"/>
      <c r="F27" s="62"/>
      <c r="G27" s="62"/>
      <c r="H27" s="62"/>
      <c r="I27" s="62"/>
      <c r="J27" s="62"/>
      <c r="K27" s="62"/>
      <c r="L27" s="62"/>
    </row>
    <row r="28" spans="2:12" ht="20.100000000000001" customHeight="1">
      <c r="B28" s="238" t="s">
        <v>437</v>
      </c>
      <c r="C28" s="62"/>
      <c r="D28" s="62"/>
      <c r="E28" s="62"/>
      <c r="F28" s="62"/>
      <c r="G28" s="62"/>
      <c r="H28" s="62"/>
      <c r="I28" s="62"/>
      <c r="J28" s="62"/>
      <c r="K28" s="62"/>
      <c r="L28" s="62"/>
    </row>
    <row r="29" spans="2:12" ht="20.100000000000001" customHeight="1">
      <c r="B29" s="62"/>
      <c r="C29" s="62"/>
      <c r="D29" s="62"/>
      <c r="E29" s="62"/>
      <c r="F29" s="62"/>
      <c r="G29" s="62"/>
      <c r="H29" s="62"/>
      <c r="I29" s="62"/>
      <c r="J29" s="62"/>
      <c r="K29" s="62"/>
      <c r="L29" s="62"/>
    </row>
    <row r="30" spans="2:12" ht="20.100000000000001" customHeight="1">
      <c r="B30" s="235" t="s">
        <v>425</v>
      </c>
      <c r="C30" s="62"/>
      <c r="D30" s="62"/>
      <c r="E30" s="62"/>
      <c r="F30" s="62"/>
      <c r="G30" s="62"/>
      <c r="H30" s="62"/>
      <c r="I30" s="62"/>
      <c r="J30" s="62"/>
      <c r="K30" s="62"/>
      <c r="L30" s="62"/>
    </row>
    <row r="31" spans="2:12" ht="20.100000000000001" customHeight="1">
      <c r="B31" s="62" t="s">
        <v>426</v>
      </c>
      <c r="C31" s="62"/>
      <c r="D31" s="62"/>
      <c r="E31" s="62"/>
      <c r="F31" s="62"/>
      <c r="G31" s="62"/>
      <c r="H31" s="62"/>
      <c r="I31" s="62"/>
      <c r="J31" s="62"/>
      <c r="K31" s="62"/>
      <c r="L31" s="62"/>
    </row>
    <row r="32" spans="2:12" ht="20.100000000000001" customHeight="1">
      <c r="B32" s="62" t="s">
        <v>427</v>
      </c>
      <c r="C32" s="62"/>
      <c r="D32" s="62"/>
      <c r="E32" s="62"/>
      <c r="F32" s="62"/>
      <c r="G32" s="62"/>
      <c r="H32" s="62"/>
      <c r="I32" s="62"/>
      <c r="J32" s="62"/>
      <c r="K32" s="62"/>
      <c r="L32" s="62"/>
    </row>
    <row r="33" spans="2:12" ht="20.100000000000001" customHeight="1">
      <c r="B33" s="62" t="s">
        <v>428</v>
      </c>
      <c r="C33" s="62"/>
      <c r="D33" s="62"/>
      <c r="E33" s="62"/>
      <c r="F33" s="62"/>
      <c r="G33" s="62"/>
      <c r="H33" s="62"/>
      <c r="I33" s="62"/>
      <c r="J33" s="62"/>
      <c r="K33" s="239"/>
      <c r="L33" s="63"/>
    </row>
    <row r="34" spans="2:12" ht="20.100000000000001" customHeight="1">
      <c r="B34" s="62" t="s">
        <v>429</v>
      </c>
      <c r="C34" s="62"/>
      <c r="D34" s="62"/>
      <c r="E34" s="62"/>
      <c r="F34" s="62"/>
      <c r="G34" s="62"/>
      <c r="H34" s="62"/>
      <c r="I34" s="62"/>
      <c r="J34" s="62"/>
      <c r="K34" s="62"/>
      <c r="L34" s="62"/>
    </row>
    <row r="35" spans="2:12" ht="9.9499999999999993" customHeight="1" thickBot="1">
      <c r="B35" s="62"/>
      <c r="C35" s="240"/>
      <c r="D35" s="62"/>
      <c r="E35" s="62"/>
      <c r="G35" s="62"/>
      <c r="H35" s="62"/>
      <c r="I35" s="62"/>
      <c r="J35" s="62"/>
      <c r="K35" s="62"/>
      <c r="L35" s="62"/>
    </row>
    <row r="36" spans="2:12" ht="20.100000000000001" customHeight="1" thickBot="1">
      <c r="B36" s="249"/>
      <c r="C36" s="260" t="s">
        <v>403</v>
      </c>
      <c r="D36" s="260" t="s">
        <v>402</v>
      </c>
      <c r="E36" s="824" t="s">
        <v>401</v>
      </c>
      <c r="F36" s="824"/>
      <c r="G36" s="62"/>
      <c r="H36" s="62"/>
      <c r="I36" s="62"/>
      <c r="J36" s="62"/>
      <c r="K36" s="62"/>
      <c r="L36" s="62"/>
    </row>
    <row r="37" spans="2:12" ht="20.100000000000001" customHeight="1" thickTop="1" thickBot="1">
      <c r="B37" s="712" t="s">
        <v>430</v>
      </c>
      <c r="C37" s="248">
        <v>82478</v>
      </c>
      <c r="D37" s="248">
        <v>122865</v>
      </c>
      <c r="E37" s="825">
        <v>67.099999999999994</v>
      </c>
      <c r="F37" s="825"/>
      <c r="G37" s="62"/>
      <c r="H37" s="62"/>
      <c r="I37" s="62"/>
      <c r="J37" s="62"/>
      <c r="K37" s="62"/>
      <c r="L37" s="62"/>
    </row>
    <row r="38" spans="2:12" ht="20.100000000000001" customHeight="1" thickTop="1" thickBot="1">
      <c r="B38" s="712">
        <v>12</v>
      </c>
      <c r="C38" s="248">
        <v>85167</v>
      </c>
      <c r="D38" s="248">
        <v>117917</v>
      </c>
      <c r="E38" s="825">
        <v>72.2</v>
      </c>
      <c r="F38" s="825"/>
      <c r="G38" s="62"/>
      <c r="H38" s="62"/>
      <c r="I38" s="62"/>
      <c r="J38" s="62"/>
      <c r="K38" s="62"/>
      <c r="L38" s="62"/>
    </row>
    <row r="39" spans="2:12" ht="20.100000000000001" customHeight="1" thickTop="1" thickBot="1">
      <c r="B39" s="712">
        <v>17</v>
      </c>
      <c r="C39" s="248">
        <v>89874</v>
      </c>
      <c r="D39" s="248">
        <v>122265</v>
      </c>
      <c r="E39" s="825">
        <v>73.5</v>
      </c>
      <c r="F39" s="825"/>
      <c r="G39" s="62"/>
      <c r="H39" s="62"/>
      <c r="I39" s="62"/>
      <c r="J39" s="62"/>
      <c r="K39" s="62"/>
      <c r="L39" s="62"/>
    </row>
    <row r="40" spans="2:12" ht="20.100000000000001" customHeight="1" thickTop="1" thickBot="1">
      <c r="B40" s="712">
        <v>22</v>
      </c>
      <c r="C40" s="248">
        <v>97103</v>
      </c>
      <c r="D40" s="248">
        <v>124866</v>
      </c>
      <c r="E40" s="825">
        <v>77.8</v>
      </c>
      <c r="F40" s="825"/>
      <c r="G40" s="62"/>
      <c r="H40" s="62"/>
      <c r="I40" s="62"/>
      <c r="J40" s="62"/>
      <c r="K40" s="62"/>
      <c r="L40" s="62"/>
    </row>
    <row r="41" spans="2:12" ht="20.100000000000001" customHeight="1" thickTop="1" thickBot="1">
      <c r="B41" s="256">
        <v>27</v>
      </c>
      <c r="C41" s="753">
        <v>98138</v>
      </c>
      <c r="D41" s="753">
        <v>122171</v>
      </c>
      <c r="E41" s="818">
        <v>80.3</v>
      </c>
      <c r="F41" s="818"/>
      <c r="G41" s="62"/>
      <c r="H41" s="62"/>
      <c r="I41" s="62"/>
      <c r="J41" s="62"/>
      <c r="K41" s="62"/>
      <c r="L41" s="62"/>
    </row>
    <row r="42" spans="2:12" ht="20.100000000000001" customHeight="1" thickTop="1">
      <c r="B42" s="259" t="s">
        <v>431</v>
      </c>
      <c r="C42" s="62"/>
      <c r="G42" s="62"/>
      <c r="H42" s="62"/>
      <c r="I42" s="62"/>
      <c r="J42" s="62"/>
      <c r="K42" s="62"/>
      <c r="L42" s="62"/>
    </row>
    <row r="43" spans="2:12" ht="20.100000000000001" customHeight="1">
      <c r="B43" s="259" t="s">
        <v>400</v>
      </c>
      <c r="C43" s="62"/>
      <c r="D43" s="62"/>
      <c r="E43" s="241"/>
      <c r="G43" s="62"/>
      <c r="H43" s="62"/>
      <c r="I43" s="62"/>
      <c r="J43" s="62"/>
      <c r="K43" s="62"/>
      <c r="L43" s="62"/>
    </row>
    <row r="44" spans="2:12" ht="20.100000000000001" customHeight="1">
      <c r="B44" s="62"/>
      <c r="C44" s="62"/>
      <c r="D44" s="62"/>
      <c r="E44" s="62"/>
      <c r="F44" s="241"/>
      <c r="G44" s="62"/>
      <c r="H44" s="62"/>
      <c r="I44" s="62"/>
      <c r="J44" s="62"/>
      <c r="K44" s="62"/>
      <c r="L44" s="62"/>
    </row>
    <row r="45" spans="2:12" ht="20.100000000000001" customHeight="1">
      <c r="B45" s="235" t="s">
        <v>432</v>
      </c>
      <c r="C45" s="62"/>
      <c r="D45" s="62"/>
      <c r="E45" s="62"/>
      <c r="F45" s="62"/>
      <c r="G45" s="62"/>
      <c r="H45" s="62"/>
      <c r="I45" s="62"/>
      <c r="J45" s="62"/>
      <c r="K45" s="62"/>
      <c r="L45" s="62"/>
    </row>
    <row r="46" spans="2:12" ht="20.100000000000001" customHeight="1">
      <c r="B46" s="242" t="s">
        <v>433</v>
      </c>
      <c r="C46" s="242"/>
      <c r="D46" s="242"/>
      <c r="E46" s="242"/>
      <c r="F46" s="242"/>
      <c r="G46" s="242"/>
      <c r="I46" s="242"/>
      <c r="J46" s="242"/>
      <c r="K46" s="62"/>
      <c r="L46" s="62"/>
    </row>
    <row r="47" spans="2:12" ht="20.100000000000001" customHeight="1">
      <c r="B47" s="243" t="s">
        <v>434</v>
      </c>
      <c r="C47" s="243"/>
      <c r="D47" s="243"/>
      <c r="E47" s="243"/>
      <c r="F47" s="243" t="s">
        <v>435</v>
      </c>
      <c r="G47" s="243"/>
      <c r="H47" s="243"/>
      <c r="I47" s="243"/>
      <c r="J47" s="242"/>
      <c r="K47" s="242"/>
      <c r="L47" s="62"/>
    </row>
    <row r="48" spans="2:12" ht="20.100000000000001" customHeight="1" thickBot="1">
      <c r="B48" s="243"/>
      <c r="C48" s="791" t="s">
        <v>1171</v>
      </c>
      <c r="D48" s="791" t="s">
        <v>1172</v>
      </c>
      <c r="E48" s="243"/>
      <c r="F48" s="243"/>
      <c r="G48" s="791" t="s">
        <v>1171</v>
      </c>
      <c r="H48" s="791" t="s">
        <v>1172</v>
      </c>
      <c r="I48" s="243"/>
      <c r="J48" s="242"/>
      <c r="K48" s="242"/>
      <c r="L48" s="62"/>
    </row>
    <row r="49" spans="2:12" ht="20.100000000000001" customHeight="1" thickTop="1" thickBot="1">
      <c r="B49" s="718" t="s">
        <v>399</v>
      </c>
      <c r="C49" s="203">
        <v>14080</v>
      </c>
      <c r="D49" s="261">
        <v>0.41972217253919991</v>
      </c>
      <c r="E49" s="250"/>
      <c r="F49" s="718" t="s">
        <v>399</v>
      </c>
      <c r="G49" s="203">
        <v>14080</v>
      </c>
      <c r="H49" s="261">
        <v>0.24556997348960513</v>
      </c>
      <c r="I49" s="62"/>
      <c r="J49" s="242"/>
      <c r="K49" s="242"/>
      <c r="L49" s="62"/>
    </row>
    <row r="50" spans="2:12" ht="20.100000000000001" customHeight="1" thickTop="1" thickBot="1">
      <c r="B50" s="718" t="s">
        <v>398</v>
      </c>
      <c r="C50" s="203">
        <v>9085</v>
      </c>
      <c r="D50" s="261">
        <v>0.27082215465331189</v>
      </c>
      <c r="E50" s="250"/>
      <c r="F50" s="718" t="s">
        <v>398</v>
      </c>
      <c r="G50" s="203">
        <v>18634</v>
      </c>
      <c r="H50" s="261">
        <v>0.32499651179014932</v>
      </c>
      <c r="I50" s="62"/>
      <c r="J50" s="242"/>
      <c r="K50" s="242"/>
      <c r="L50" s="62"/>
    </row>
    <row r="51" spans="2:12" ht="20.100000000000001" customHeight="1" thickTop="1" thickBot="1">
      <c r="B51" s="718" t="s">
        <v>397</v>
      </c>
      <c r="C51" s="203">
        <v>7125</v>
      </c>
      <c r="D51" s="261">
        <v>0.21239492040779825</v>
      </c>
      <c r="E51" s="250"/>
      <c r="F51" s="718" t="s">
        <v>397</v>
      </c>
      <c r="G51" s="203">
        <v>10958</v>
      </c>
      <c r="H51" s="261">
        <v>0.19111901772010603</v>
      </c>
      <c r="I51" s="62"/>
      <c r="J51" s="242"/>
      <c r="K51" s="242"/>
      <c r="L51" s="62"/>
    </row>
    <row r="52" spans="2:12" ht="20.100000000000001" customHeight="1" thickTop="1" thickBot="1">
      <c r="B52" s="718" t="s">
        <v>396</v>
      </c>
      <c r="C52" s="203">
        <v>1205</v>
      </c>
      <c r="D52" s="261">
        <v>3.5920825135634653E-2</v>
      </c>
      <c r="E52" s="250"/>
      <c r="F52" s="718" t="s">
        <v>396</v>
      </c>
      <c r="G52" s="203">
        <v>11613</v>
      </c>
      <c r="H52" s="261">
        <v>0.20254290498116367</v>
      </c>
      <c r="I52" s="62"/>
      <c r="J52" s="242"/>
      <c r="K52" s="242"/>
      <c r="L52" s="62"/>
    </row>
    <row r="53" spans="2:12" ht="20.100000000000001" customHeight="1" thickTop="1" thickBot="1">
      <c r="B53" s="718" t="s">
        <v>395</v>
      </c>
      <c r="C53" s="203">
        <v>2051</v>
      </c>
      <c r="D53" s="261">
        <v>6.113992726405533E-2</v>
      </c>
      <c r="E53" s="250"/>
      <c r="F53" s="718" t="s">
        <v>395</v>
      </c>
      <c r="G53" s="203">
        <v>2051</v>
      </c>
      <c r="H53" s="261">
        <v>3.577159201897586E-2</v>
      </c>
      <c r="I53" s="62"/>
      <c r="J53" s="242"/>
      <c r="K53" s="242"/>
      <c r="L53" s="62"/>
    </row>
    <row r="54" spans="2:12" ht="20.100000000000001" customHeight="1" thickTop="1" thickBot="1">
      <c r="B54" s="718" t="s">
        <v>106</v>
      </c>
      <c r="C54" s="262">
        <v>33546</v>
      </c>
      <c r="D54" s="261"/>
      <c r="E54" s="250"/>
      <c r="F54" s="718" t="s">
        <v>106</v>
      </c>
      <c r="G54" s="262">
        <v>57336</v>
      </c>
      <c r="H54" s="261"/>
      <c r="I54" s="62"/>
      <c r="J54" s="242"/>
      <c r="K54" s="242"/>
      <c r="L54" s="62"/>
    </row>
    <row r="55" spans="2:12" ht="20.100000000000001" customHeight="1" thickTop="1">
      <c r="B55" s="242" t="s">
        <v>436</v>
      </c>
      <c r="C55" s="242"/>
      <c r="D55" s="242"/>
      <c r="E55" s="242"/>
      <c r="F55" s="242"/>
      <c r="G55" s="242"/>
      <c r="H55" s="242"/>
      <c r="J55" s="62"/>
      <c r="K55" s="242"/>
      <c r="L55" s="62"/>
    </row>
    <row r="56" spans="2:12" ht="20.100000000000001" customHeight="1">
      <c r="B56" s="263" t="s">
        <v>419</v>
      </c>
    </row>
  </sheetData>
  <mergeCells count="10">
    <mergeCell ref="E41:F41"/>
    <mergeCell ref="K9:K10"/>
    <mergeCell ref="A1:L1"/>
    <mergeCell ref="G9:I9"/>
    <mergeCell ref="C9:D9"/>
    <mergeCell ref="E36:F36"/>
    <mergeCell ref="E37:F37"/>
    <mergeCell ref="E38:F38"/>
    <mergeCell ref="E39:F39"/>
    <mergeCell ref="E40:F40"/>
  </mergeCells>
  <phoneticPr fontId="4"/>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view="pageBreakPreview" topLeftCell="B1" zoomScale="85" zoomScaleNormal="85" zoomScaleSheetLayoutView="85" workbookViewId="0">
      <selection activeCell="C2" sqref="C2"/>
    </sheetView>
  </sheetViews>
  <sheetFormatPr defaultRowHeight="20.100000000000001" customHeight="1"/>
  <cols>
    <col min="1" max="1" width="3.625" style="1" customWidth="1"/>
    <col min="2" max="2" width="10.125" style="1" customWidth="1"/>
    <col min="3" max="3" width="32.25" style="1" customWidth="1"/>
    <col min="4" max="11" width="10.125" style="1" customWidth="1"/>
    <col min="12" max="12" width="15.25" style="1" customWidth="1"/>
    <col min="13" max="13" width="11.75" style="1" bestFit="1" customWidth="1"/>
    <col min="14" max="16" width="10.125" style="1" customWidth="1"/>
    <col min="17" max="17" width="3.5" style="1" customWidth="1"/>
    <col min="18" max="32" width="10.125" style="1" customWidth="1"/>
    <col min="33" max="16384" width="9" style="1"/>
  </cols>
  <sheetData>
    <row r="1" spans="1:17" ht="36.950000000000003" customHeight="1">
      <c r="A1" s="844" t="s">
        <v>438</v>
      </c>
      <c r="B1" s="844"/>
      <c r="C1" s="844"/>
      <c r="D1" s="844"/>
      <c r="E1" s="844"/>
      <c r="F1" s="844"/>
      <c r="G1" s="844"/>
      <c r="H1" s="844"/>
      <c r="I1" s="844"/>
      <c r="J1" s="844"/>
      <c r="K1" s="844"/>
      <c r="L1" s="844"/>
      <c r="M1" s="844"/>
      <c r="N1" s="844"/>
      <c r="O1" s="844"/>
      <c r="P1" s="844"/>
      <c r="Q1" s="844"/>
    </row>
    <row r="2" spans="1:17" ht="9.9499999999999993" customHeight="1"/>
    <row r="3" spans="1:17" ht="20.100000000000001" customHeight="1">
      <c r="B3" s="3" t="s">
        <v>491</v>
      </c>
    </row>
    <row r="4" spans="1:17" ht="20.100000000000001" customHeight="1">
      <c r="B4" s="1" t="s">
        <v>439</v>
      </c>
    </row>
    <row r="5" spans="1:17" ht="20.100000000000001" customHeight="1">
      <c r="B5" s="1" t="s">
        <v>440</v>
      </c>
    </row>
    <row r="6" spans="1:17" ht="20.100000000000001" customHeight="1">
      <c r="B6" s="1" t="s">
        <v>476</v>
      </c>
    </row>
    <row r="7" spans="1:17" ht="3.75" customHeight="1" thickBot="1">
      <c r="D7" s="23"/>
      <c r="E7" s="23"/>
      <c r="F7" s="23"/>
      <c r="G7" s="23"/>
      <c r="H7" s="23"/>
      <c r="I7" s="23"/>
      <c r="J7" s="23"/>
      <c r="K7" s="23"/>
      <c r="L7" s="23"/>
      <c r="M7" s="23"/>
      <c r="N7" s="23"/>
      <c r="O7" s="23"/>
      <c r="P7" s="23"/>
    </row>
    <row r="8" spans="1:17" ht="39" thickTop="1" thickBot="1">
      <c r="B8" s="837" t="s">
        <v>469</v>
      </c>
      <c r="C8" s="838"/>
      <c r="D8" s="269" t="s">
        <v>441</v>
      </c>
      <c r="E8" s="269" t="s">
        <v>442</v>
      </c>
      <c r="F8" s="269" t="s">
        <v>443</v>
      </c>
      <c r="G8" s="269" t="s">
        <v>444</v>
      </c>
      <c r="H8" s="270" t="s">
        <v>445</v>
      </c>
      <c r="I8" s="270" t="s">
        <v>446</v>
      </c>
      <c r="J8" s="270" t="s">
        <v>447</v>
      </c>
      <c r="K8" s="279" t="s">
        <v>448</v>
      </c>
      <c r="L8" s="281" t="s">
        <v>472</v>
      </c>
      <c r="M8" s="280" t="s">
        <v>441</v>
      </c>
      <c r="N8" s="269" t="s">
        <v>444</v>
      </c>
      <c r="O8" s="270" t="s">
        <v>445</v>
      </c>
      <c r="P8" s="271" t="s">
        <v>448</v>
      </c>
    </row>
    <row r="9" spans="1:17" ht="20.100000000000001" customHeight="1" thickTop="1" thickBot="1">
      <c r="B9" s="839" t="s">
        <v>449</v>
      </c>
      <c r="C9" s="265" t="s">
        <v>450</v>
      </c>
      <c r="D9" s="266">
        <f>SUM(E9:F9)</f>
        <v>7529</v>
      </c>
      <c r="E9" s="266">
        <v>5040</v>
      </c>
      <c r="F9" s="266">
        <v>2489</v>
      </c>
      <c r="G9" s="272">
        <f>D9/$D$29</f>
        <v>4.4978442726712796E-3</v>
      </c>
      <c r="H9" s="267">
        <f>SUM(I9:J9)</f>
        <v>299</v>
      </c>
      <c r="I9" s="267">
        <v>196</v>
      </c>
      <c r="J9" s="267">
        <v>103</v>
      </c>
      <c r="K9" s="268">
        <f>H9/$H$29</f>
        <v>5.8112415455181532E-3</v>
      </c>
      <c r="L9" s="839" t="s">
        <v>449</v>
      </c>
      <c r="M9" s="841">
        <f>SUM(D9:D10)</f>
        <v>7761</v>
      </c>
      <c r="N9" s="843">
        <f>M9/$D$29</f>
        <v>4.6364416788686148E-3</v>
      </c>
      <c r="O9" s="841">
        <f>SUM(H9:H10)</f>
        <v>301</v>
      </c>
      <c r="P9" s="843">
        <f>O9/H29</f>
        <v>5.850112726424629E-3</v>
      </c>
    </row>
    <row r="10" spans="1:17" ht="19.5" customHeight="1" thickTop="1" thickBot="1">
      <c r="B10" s="840"/>
      <c r="C10" s="284" t="s">
        <v>451</v>
      </c>
      <c r="D10" s="285">
        <f t="shared" ref="D10:D28" si="0">SUM(E10:F10)</f>
        <v>232</v>
      </c>
      <c r="E10" s="285">
        <v>172</v>
      </c>
      <c r="F10" s="285">
        <v>60</v>
      </c>
      <c r="G10" s="286">
        <f>D10/$D$29</f>
        <v>1.3859740619733522E-4</v>
      </c>
      <c r="H10" s="287">
        <f t="shared" ref="H10:H28" si="1">SUM(I10:J10)</f>
        <v>2</v>
      </c>
      <c r="I10" s="287">
        <v>2</v>
      </c>
      <c r="J10" s="287">
        <v>0</v>
      </c>
      <c r="K10" s="288">
        <f t="shared" ref="K10:K29" si="2">H10/$H$29</f>
        <v>3.8871180906475937E-5</v>
      </c>
      <c r="L10" s="840"/>
      <c r="M10" s="842"/>
      <c r="N10" s="843"/>
      <c r="O10" s="842"/>
      <c r="P10" s="843"/>
    </row>
    <row r="11" spans="1:17" ht="20.100000000000001" customHeight="1" thickTop="1" thickBot="1">
      <c r="B11" s="847" t="s">
        <v>452</v>
      </c>
      <c r="C11" s="265" t="s">
        <v>453</v>
      </c>
      <c r="D11" s="266">
        <f t="shared" si="0"/>
        <v>301</v>
      </c>
      <c r="E11" s="266">
        <v>248</v>
      </c>
      <c r="F11" s="266">
        <v>53</v>
      </c>
      <c r="G11" s="272">
        <f>D11/$D$29</f>
        <v>1.7981818648878407E-4</v>
      </c>
      <c r="H11" s="267">
        <f t="shared" si="1"/>
        <v>5</v>
      </c>
      <c r="I11" s="267">
        <v>3</v>
      </c>
      <c r="J11" s="267">
        <v>2</v>
      </c>
      <c r="K11" s="268">
        <f t="shared" si="2"/>
        <v>9.7177952266189847E-5</v>
      </c>
      <c r="L11" s="847" t="s">
        <v>452</v>
      </c>
      <c r="M11" s="848">
        <f>SUM(D11:D13)</f>
        <v>324156</v>
      </c>
      <c r="N11" s="850">
        <f>M11/$D$29</f>
        <v>0.19365164139354912</v>
      </c>
      <c r="O11" s="848">
        <f>SUM(H11:H13)</f>
        <v>9900</v>
      </c>
      <c r="P11" s="850">
        <f>O11/H29</f>
        <v>0.19241234548705591</v>
      </c>
    </row>
    <row r="12" spans="1:17" ht="20.100000000000001" customHeight="1" thickTop="1" thickBot="1">
      <c r="B12" s="847"/>
      <c r="C12" s="284" t="s">
        <v>454</v>
      </c>
      <c r="D12" s="285">
        <f t="shared" si="0"/>
        <v>111368</v>
      </c>
      <c r="E12" s="285">
        <v>92626</v>
      </c>
      <c r="F12" s="285">
        <v>18742</v>
      </c>
      <c r="G12" s="286">
        <f t="shared" ref="G12:G28" si="3">D12/$D$29</f>
        <v>6.653153419562427E-2</v>
      </c>
      <c r="H12" s="287">
        <f t="shared" si="1"/>
        <v>3257</v>
      </c>
      <c r="I12" s="287">
        <v>2754</v>
      </c>
      <c r="J12" s="287">
        <v>503</v>
      </c>
      <c r="K12" s="288">
        <f t="shared" si="2"/>
        <v>6.3301718106196073E-2</v>
      </c>
      <c r="L12" s="847"/>
      <c r="M12" s="849"/>
      <c r="N12" s="850"/>
      <c r="O12" s="849"/>
      <c r="P12" s="850"/>
    </row>
    <row r="13" spans="1:17" ht="20.100000000000001" customHeight="1" thickTop="1" thickBot="1">
      <c r="B13" s="847"/>
      <c r="C13" s="265" t="s">
        <v>455</v>
      </c>
      <c r="D13" s="266">
        <f t="shared" si="0"/>
        <v>212487</v>
      </c>
      <c r="E13" s="266">
        <v>162288</v>
      </c>
      <c r="F13" s="266">
        <v>50199</v>
      </c>
      <c r="G13" s="272">
        <f t="shared" si="3"/>
        <v>0.12694028901143609</v>
      </c>
      <c r="H13" s="267">
        <f t="shared" si="1"/>
        <v>6638</v>
      </c>
      <c r="I13" s="267">
        <v>5213</v>
      </c>
      <c r="J13" s="267">
        <v>1425</v>
      </c>
      <c r="K13" s="268">
        <f t="shared" si="2"/>
        <v>0.12901344942859364</v>
      </c>
      <c r="L13" s="847"/>
      <c r="M13" s="849"/>
      <c r="N13" s="850"/>
      <c r="O13" s="849"/>
      <c r="P13" s="850"/>
    </row>
    <row r="14" spans="1:17" ht="20.25" thickTop="1" thickBot="1">
      <c r="B14" s="851" t="s">
        <v>456</v>
      </c>
      <c r="C14" s="284" t="s">
        <v>457</v>
      </c>
      <c r="D14" s="285">
        <f t="shared" si="0"/>
        <v>6623</v>
      </c>
      <c r="E14" s="285">
        <v>5634</v>
      </c>
      <c r="F14" s="285">
        <v>989</v>
      </c>
      <c r="G14" s="286">
        <f t="shared" si="3"/>
        <v>3.9565975053661691E-3</v>
      </c>
      <c r="H14" s="287">
        <f t="shared" si="1"/>
        <v>167</v>
      </c>
      <c r="I14" s="287">
        <v>146</v>
      </c>
      <c r="J14" s="287">
        <v>21</v>
      </c>
      <c r="K14" s="288">
        <f t="shared" si="2"/>
        <v>3.2457436056907408E-3</v>
      </c>
      <c r="L14" s="851" t="s">
        <v>456</v>
      </c>
      <c r="M14" s="841">
        <f>SUM(D14:D27)</f>
        <v>1233147</v>
      </c>
      <c r="N14" s="843">
        <f>M14/D29</f>
        <v>0.73668523991390233</v>
      </c>
      <c r="O14" s="841">
        <f>SUM(H14:H27)</f>
        <v>38668</v>
      </c>
      <c r="P14" s="843">
        <f>O14/H29</f>
        <v>0.75153541164580584</v>
      </c>
    </row>
    <row r="15" spans="1:17" ht="20.25" thickTop="1" thickBot="1">
      <c r="B15" s="851"/>
      <c r="C15" s="265" t="s">
        <v>458</v>
      </c>
      <c r="D15" s="266">
        <f t="shared" si="0"/>
        <v>115921</v>
      </c>
      <c r="E15" s="266">
        <v>89297</v>
      </c>
      <c r="F15" s="266">
        <v>26624</v>
      </c>
      <c r="G15" s="272">
        <f t="shared" si="3"/>
        <v>6.9251508292246966E-2</v>
      </c>
      <c r="H15" s="267">
        <f t="shared" si="1"/>
        <v>3036</v>
      </c>
      <c r="I15" s="267">
        <v>2466</v>
      </c>
      <c r="J15" s="267">
        <v>570</v>
      </c>
      <c r="K15" s="268">
        <f t="shared" si="2"/>
        <v>5.9006452616030478E-2</v>
      </c>
      <c r="L15" s="851"/>
      <c r="M15" s="842"/>
      <c r="N15" s="843"/>
      <c r="O15" s="842"/>
      <c r="P15" s="843"/>
    </row>
    <row r="16" spans="1:17" ht="20.25" thickTop="1" thickBot="1">
      <c r="B16" s="851"/>
      <c r="C16" s="284" t="s">
        <v>459</v>
      </c>
      <c r="D16" s="285">
        <f t="shared" si="0"/>
        <v>97645</v>
      </c>
      <c r="E16" s="285">
        <v>79294</v>
      </c>
      <c r="F16" s="285">
        <v>18351</v>
      </c>
      <c r="G16" s="286">
        <f t="shared" si="3"/>
        <v>5.8333378138529304E-2</v>
      </c>
      <c r="H16" s="287">
        <f t="shared" si="1"/>
        <v>2863</v>
      </c>
      <c r="I16" s="287">
        <v>2406</v>
      </c>
      <c r="J16" s="287">
        <v>457</v>
      </c>
      <c r="K16" s="288">
        <f t="shared" si="2"/>
        <v>5.5644095467620308E-2</v>
      </c>
      <c r="L16" s="851"/>
      <c r="M16" s="842"/>
      <c r="N16" s="843"/>
      <c r="O16" s="842"/>
      <c r="P16" s="843"/>
    </row>
    <row r="17" spans="2:16" ht="20.25" thickTop="1" thickBot="1">
      <c r="B17" s="851"/>
      <c r="C17" s="265" t="s">
        <v>460</v>
      </c>
      <c r="D17" s="266">
        <f t="shared" si="0"/>
        <v>257221</v>
      </c>
      <c r="E17" s="266">
        <v>124654</v>
      </c>
      <c r="F17" s="266">
        <v>132567</v>
      </c>
      <c r="G17" s="272">
        <f t="shared" si="3"/>
        <v>0.15366449749777916</v>
      </c>
      <c r="H17" s="267">
        <f t="shared" si="1"/>
        <v>7683</v>
      </c>
      <c r="I17" s="267">
        <v>3591</v>
      </c>
      <c r="J17" s="267">
        <v>4092</v>
      </c>
      <c r="K17" s="268">
        <f t="shared" si="2"/>
        <v>0.14932364145222732</v>
      </c>
      <c r="L17" s="851"/>
      <c r="M17" s="842"/>
      <c r="N17" s="843"/>
      <c r="O17" s="842"/>
      <c r="P17" s="843"/>
    </row>
    <row r="18" spans="2:16" ht="20.25" thickTop="1" thickBot="1">
      <c r="B18" s="851"/>
      <c r="C18" s="284" t="s">
        <v>461</v>
      </c>
      <c r="D18" s="285">
        <f t="shared" si="0"/>
        <v>54577</v>
      </c>
      <c r="E18" s="285">
        <v>26079</v>
      </c>
      <c r="F18" s="285">
        <v>28498</v>
      </c>
      <c r="G18" s="286">
        <f t="shared" si="3"/>
        <v>3.2604442405310192E-2</v>
      </c>
      <c r="H18" s="287">
        <f t="shared" si="1"/>
        <v>1456</v>
      </c>
      <c r="I18" s="287">
        <v>650</v>
      </c>
      <c r="J18" s="287">
        <v>806</v>
      </c>
      <c r="K18" s="288">
        <f t="shared" si="2"/>
        <v>2.8298219699914483E-2</v>
      </c>
      <c r="L18" s="851"/>
      <c r="M18" s="842"/>
      <c r="N18" s="843"/>
      <c r="O18" s="842"/>
      <c r="P18" s="843"/>
    </row>
    <row r="19" spans="2:16" ht="20.25" thickTop="1" thickBot="1">
      <c r="B19" s="851"/>
      <c r="C19" s="265" t="s">
        <v>462</v>
      </c>
      <c r="D19" s="266">
        <f t="shared" si="0"/>
        <v>53647</v>
      </c>
      <c r="E19" s="266">
        <v>33526</v>
      </c>
      <c r="F19" s="266">
        <v>20121</v>
      </c>
      <c r="G19" s="272">
        <f t="shared" si="3"/>
        <v>3.2048857975295011E-2</v>
      </c>
      <c r="H19" s="267">
        <f t="shared" si="1"/>
        <v>1421</v>
      </c>
      <c r="I19" s="267">
        <v>926</v>
      </c>
      <c r="J19" s="267">
        <v>495</v>
      </c>
      <c r="K19" s="268">
        <f t="shared" si="2"/>
        <v>2.7617974034051154E-2</v>
      </c>
      <c r="L19" s="851"/>
      <c r="M19" s="842"/>
      <c r="N19" s="843"/>
      <c r="O19" s="842"/>
      <c r="P19" s="843"/>
    </row>
    <row r="20" spans="2:16" ht="20.25" thickTop="1" thickBot="1">
      <c r="B20" s="851"/>
      <c r="C20" s="284" t="s">
        <v>471</v>
      </c>
      <c r="D20" s="285">
        <f t="shared" si="0"/>
        <v>83318</v>
      </c>
      <c r="E20" s="285">
        <v>56526</v>
      </c>
      <c r="F20" s="285">
        <v>26792</v>
      </c>
      <c r="G20" s="286">
        <f t="shared" si="3"/>
        <v>4.9774390903230929E-2</v>
      </c>
      <c r="H20" s="287">
        <f t="shared" si="1"/>
        <v>2615</v>
      </c>
      <c r="I20" s="287">
        <v>1868</v>
      </c>
      <c r="J20" s="287">
        <v>747</v>
      </c>
      <c r="K20" s="288">
        <f t="shared" si="2"/>
        <v>5.0824069035217287E-2</v>
      </c>
      <c r="L20" s="851"/>
      <c r="M20" s="842"/>
      <c r="N20" s="843"/>
      <c r="O20" s="842"/>
      <c r="P20" s="843"/>
    </row>
    <row r="21" spans="2:16" ht="20.25" thickTop="1" thickBot="1">
      <c r="B21" s="851"/>
      <c r="C21" s="265" t="s">
        <v>470</v>
      </c>
      <c r="D21" s="266">
        <f t="shared" si="0"/>
        <v>90947</v>
      </c>
      <c r="E21" s="266">
        <v>36804</v>
      </c>
      <c r="F21" s="266">
        <v>54143</v>
      </c>
      <c r="G21" s="272">
        <f t="shared" si="3"/>
        <v>5.4331975437194167E-2</v>
      </c>
      <c r="H21" s="267">
        <f t="shared" si="1"/>
        <v>2925</v>
      </c>
      <c r="I21" s="267">
        <v>1086</v>
      </c>
      <c r="J21" s="267">
        <v>1839</v>
      </c>
      <c r="K21" s="268">
        <f t="shared" si="2"/>
        <v>5.684910207572106E-2</v>
      </c>
      <c r="L21" s="851"/>
      <c r="M21" s="842"/>
      <c r="N21" s="843"/>
      <c r="O21" s="842"/>
      <c r="P21" s="843"/>
    </row>
    <row r="22" spans="2:16" ht="20.25" thickTop="1" thickBot="1">
      <c r="B22" s="851"/>
      <c r="C22" s="284" t="s">
        <v>463</v>
      </c>
      <c r="D22" s="285">
        <f t="shared" si="0"/>
        <v>55328</v>
      </c>
      <c r="E22" s="285">
        <v>22017</v>
      </c>
      <c r="F22" s="285">
        <v>33311</v>
      </c>
      <c r="G22" s="286">
        <f t="shared" si="3"/>
        <v>3.3053091767612772E-2</v>
      </c>
      <c r="H22" s="287">
        <f t="shared" si="1"/>
        <v>1648</v>
      </c>
      <c r="I22" s="287">
        <v>655</v>
      </c>
      <c r="J22" s="287">
        <v>993</v>
      </c>
      <c r="K22" s="288">
        <f t="shared" si="2"/>
        <v>3.2029853066936176E-2</v>
      </c>
      <c r="L22" s="851"/>
      <c r="M22" s="842"/>
      <c r="N22" s="843"/>
      <c r="O22" s="842"/>
      <c r="P22" s="843"/>
    </row>
    <row r="23" spans="2:16" ht="20.25" thickTop="1" thickBot="1">
      <c r="B23" s="851"/>
      <c r="C23" s="265" t="s">
        <v>464</v>
      </c>
      <c r="D23" s="266">
        <f t="shared" si="0"/>
        <v>77357</v>
      </c>
      <c r="E23" s="266">
        <v>32003</v>
      </c>
      <c r="F23" s="266">
        <v>45354</v>
      </c>
      <c r="G23" s="272">
        <f t="shared" si="3"/>
        <v>4.6213273927617503E-2</v>
      </c>
      <c r="H23" s="267">
        <f t="shared" si="1"/>
        <v>2653</v>
      </c>
      <c r="I23" s="267">
        <v>1126</v>
      </c>
      <c r="J23" s="267">
        <v>1527</v>
      </c>
      <c r="K23" s="268">
        <f t="shared" si="2"/>
        <v>5.1562621472440333E-2</v>
      </c>
      <c r="L23" s="851"/>
      <c r="M23" s="842"/>
      <c r="N23" s="843"/>
      <c r="O23" s="842"/>
      <c r="P23" s="843"/>
    </row>
    <row r="24" spans="2:16" ht="20.25" thickTop="1" thickBot="1">
      <c r="B24" s="851"/>
      <c r="C24" s="284" t="s">
        <v>465</v>
      </c>
      <c r="D24" s="285">
        <f t="shared" si="0"/>
        <v>179268</v>
      </c>
      <c r="E24" s="285">
        <v>42832</v>
      </c>
      <c r="F24" s="285">
        <v>136436</v>
      </c>
      <c r="G24" s="286">
        <f t="shared" si="3"/>
        <v>0.1070951716128616</v>
      </c>
      <c r="H24" s="287">
        <f t="shared" si="1"/>
        <v>6746</v>
      </c>
      <c r="I24" s="287">
        <v>1711</v>
      </c>
      <c r="J24" s="287">
        <v>5035</v>
      </c>
      <c r="K24" s="288">
        <f t="shared" si="2"/>
        <v>0.13111249319754334</v>
      </c>
      <c r="L24" s="851"/>
      <c r="M24" s="842"/>
      <c r="N24" s="843"/>
      <c r="O24" s="842"/>
      <c r="P24" s="843"/>
    </row>
    <row r="25" spans="2:16" ht="20.25" thickTop="1" thickBot="1">
      <c r="B25" s="851"/>
      <c r="C25" s="265" t="s">
        <v>466</v>
      </c>
      <c r="D25" s="266">
        <f t="shared" si="0"/>
        <v>5680</v>
      </c>
      <c r="E25" s="266">
        <v>3086</v>
      </c>
      <c r="F25" s="266">
        <v>2594</v>
      </c>
      <c r="G25" s="272">
        <f t="shared" si="3"/>
        <v>3.3932468413830348E-3</v>
      </c>
      <c r="H25" s="267">
        <f t="shared" si="1"/>
        <v>190</v>
      </c>
      <c r="I25" s="267">
        <v>114</v>
      </c>
      <c r="J25" s="267">
        <v>76</v>
      </c>
      <c r="K25" s="268">
        <f t="shared" si="2"/>
        <v>3.692762186115214E-3</v>
      </c>
      <c r="L25" s="851"/>
      <c r="M25" s="842"/>
      <c r="N25" s="843"/>
      <c r="O25" s="842"/>
      <c r="P25" s="843"/>
    </row>
    <row r="26" spans="2:16" ht="39" thickTop="1" thickBot="1">
      <c r="B26" s="851"/>
      <c r="C26" s="284" t="s">
        <v>490</v>
      </c>
      <c r="D26" s="285">
        <f t="shared" si="0"/>
        <v>114194</v>
      </c>
      <c r="E26" s="285">
        <v>68496</v>
      </c>
      <c r="F26" s="285">
        <v>45698</v>
      </c>
      <c r="G26" s="286">
        <f t="shared" si="3"/>
        <v>6.8219793979734905E-2</v>
      </c>
      <c r="H26" s="287">
        <f t="shared" si="1"/>
        <v>3416</v>
      </c>
      <c r="I26" s="287">
        <v>2173</v>
      </c>
      <c r="J26" s="287">
        <v>1243</v>
      </c>
      <c r="K26" s="288">
        <f t="shared" si="2"/>
        <v>6.6391976988260909E-2</v>
      </c>
      <c r="L26" s="851"/>
      <c r="M26" s="842"/>
      <c r="N26" s="843"/>
      <c r="O26" s="842"/>
      <c r="P26" s="843"/>
    </row>
    <row r="27" spans="2:16" ht="20.25" thickTop="1" thickBot="1">
      <c r="B27" s="854"/>
      <c r="C27" s="265" t="s">
        <v>467</v>
      </c>
      <c r="D27" s="266">
        <f t="shared" si="0"/>
        <v>41421</v>
      </c>
      <c r="E27" s="266">
        <v>28572</v>
      </c>
      <c r="F27" s="266">
        <v>12849</v>
      </c>
      <c r="G27" s="272">
        <f t="shared" si="3"/>
        <v>2.4745013629740614E-2</v>
      </c>
      <c r="H27" s="267">
        <f t="shared" si="1"/>
        <v>1849</v>
      </c>
      <c r="I27" s="267">
        <v>1372</v>
      </c>
      <c r="J27" s="267">
        <v>477</v>
      </c>
      <c r="K27" s="268">
        <f t="shared" si="2"/>
        <v>3.5936406748037004E-2</v>
      </c>
      <c r="L27" s="851"/>
      <c r="M27" s="842"/>
      <c r="N27" s="843"/>
      <c r="O27" s="842"/>
      <c r="P27" s="843"/>
    </row>
    <row r="28" spans="2:16" ht="20.100000000000001" customHeight="1" thickTop="1" thickBot="1">
      <c r="B28" s="845" t="s">
        <v>473</v>
      </c>
      <c r="C28" s="846"/>
      <c r="D28" s="285">
        <f t="shared" si="0"/>
        <v>108849</v>
      </c>
      <c r="E28" s="285">
        <v>61682</v>
      </c>
      <c r="F28" s="285">
        <v>47167</v>
      </c>
      <c r="G28" s="286">
        <f t="shared" si="3"/>
        <v>6.5026677013679923E-2</v>
      </c>
      <c r="H28" s="287">
        <f t="shared" si="1"/>
        <v>2583</v>
      </c>
      <c r="I28" s="287">
        <v>1395</v>
      </c>
      <c r="J28" s="287">
        <v>1188</v>
      </c>
      <c r="K28" s="288">
        <f t="shared" si="2"/>
        <v>5.0202130140713674E-2</v>
      </c>
      <c r="L28" s="282" t="s">
        <v>474</v>
      </c>
      <c r="M28" s="289">
        <f>D28</f>
        <v>108849</v>
      </c>
      <c r="N28" s="290">
        <f>M28/D29</f>
        <v>6.5026677013679923E-2</v>
      </c>
      <c r="O28" s="289">
        <f>H28</f>
        <v>2583</v>
      </c>
      <c r="P28" s="290">
        <f>O28/H29</f>
        <v>5.0202130140713674E-2</v>
      </c>
    </row>
    <row r="29" spans="2:16" ht="20.100000000000001" customHeight="1" thickTop="1" thickBot="1">
      <c r="B29" s="852" t="s">
        <v>468</v>
      </c>
      <c r="C29" s="853"/>
      <c r="D29" s="273">
        <f>SUM(D9:D28)</f>
        <v>1673913</v>
      </c>
      <c r="E29" s="273">
        <v>1015632</v>
      </c>
      <c r="F29" s="273">
        <v>687742</v>
      </c>
      <c r="G29" s="274">
        <f>D29/$D$29</f>
        <v>1</v>
      </c>
      <c r="H29" s="275">
        <f>SUM(H9:H28)</f>
        <v>51452</v>
      </c>
      <c r="I29" s="275">
        <f>SUM(I9:I28)</f>
        <v>29853</v>
      </c>
      <c r="J29" s="275">
        <f>SUM(J9:J28)</f>
        <v>21599</v>
      </c>
      <c r="K29" s="276">
        <f t="shared" si="2"/>
        <v>1</v>
      </c>
      <c r="L29" s="283" t="s">
        <v>475</v>
      </c>
      <c r="M29" s="277">
        <f>SUM(M9:M28)</f>
        <v>1673913</v>
      </c>
      <c r="N29" s="278">
        <f>SUM(N9:N28)</f>
        <v>1</v>
      </c>
      <c r="O29" s="277">
        <f>SUM(O9:O28)</f>
        <v>51452</v>
      </c>
      <c r="P29" s="278">
        <f>SUM(P9:P28)</f>
        <v>1</v>
      </c>
    </row>
    <row r="30" spans="2:16" ht="20.100000000000001" customHeight="1" thickTop="1">
      <c r="B30" s="1" t="s">
        <v>477</v>
      </c>
    </row>
    <row r="31" spans="2:16" ht="20.100000000000001" customHeight="1">
      <c r="B31" s="1" t="s">
        <v>478</v>
      </c>
    </row>
    <row r="33" spans="2:16" ht="20.100000000000001" customHeight="1">
      <c r="B33" s="291" t="s">
        <v>482</v>
      </c>
      <c r="C33" s="292"/>
      <c r="D33" s="292"/>
      <c r="E33" s="292"/>
      <c r="F33" s="292"/>
      <c r="G33" s="292"/>
      <c r="H33" s="292"/>
      <c r="I33" s="292"/>
      <c r="J33" s="292"/>
      <c r="K33" s="292"/>
      <c r="L33" s="292"/>
    </row>
    <row r="34" spans="2:16" ht="20.100000000000001" customHeight="1">
      <c r="B34" s="293" t="s">
        <v>492</v>
      </c>
      <c r="C34" s="293"/>
      <c r="D34" s="293"/>
      <c r="E34" s="293"/>
      <c r="F34" s="293"/>
      <c r="G34" s="293"/>
      <c r="H34" s="293"/>
      <c r="I34" s="293"/>
      <c r="J34" s="293"/>
      <c r="K34" s="292"/>
      <c r="L34" s="292"/>
    </row>
    <row r="35" spans="2:16" ht="3.75" customHeight="1" thickBot="1">
      <c r="C35" s="23"/>
      <c r="D35" s="23"/>
      <c r="E35" s="23"/>
      <c r="F35" s="23"/>
      <c r="G35" s="23"/>
      <c r="H35" s="23"/>
      <c r="I35" s="23"/>
      <c r="J35" s="23"/>
      <c r="K35" s="23"/>
      <c r="L35" s="23"/>
      <c r="M35" s="23"/>
      <c r="N35" s="23"/>
      <c r="O35" s="23"/>
      <c r="P35" s="23"/>
    </row>
    <row r="36" spans="2:16" ht="20.100000000000001" customHeight="1" thickBot="1">
      <c r="B36" s="58"/>
      <c r="C36" s="826" t="s">
        <v>479</v>
      </c>
      <c r="D36" s="827"/>
      <c r="E36" s="827"/>
      <c r="F36" s="827"/>
      <c r="G36" s="827"/>
      <c r="H36" s="827"/>
      <c r="I36" s="828"/>
      <c r="J36" s="826" t="s">
        <v>480</v>
      </c>
      <c r="K36" s="828"/>
      <c r="L36" s="292"/>
    </row>
    <row r="37" spans="2:16" ht="20.100000000000001" customHeight="1">
      <c r="B37" s="829"/>
      <c r="C37" s="831" t="s">
        <v>481</v>
      </c>
      <c r="D37" s="833" t="s">
        <v>482</v>
      </c>
      <c r="E37" s="833"/>
      <c r="F37" s="833"/>
      <c r="G37" s="831" t="s">
        <v>483</v>
      </c>
      <c r="H37" s="835" t="s">
        <v>484</v>
      </c>
      <c r="I37" s="831" t="s">
        <v>485</v>
      </c>
      <c r="J37" s="831" t="s">
        <v>484</v>
      </c>
      <c r="K37" s="831" t="s">
        <v>485</v>
      </c>
      <c r="L37" s="292"/>
    </row>
    <row r="38" spans="2:16" ht="33.75" customHeight="1" thickBot="1">
      <c r="B38" s="830"/>
      <c r="C38" s="832"/>
      <c r="D38" s="308" t="s">
        <v>106</v>
      </c>
      <c r="E38" s="308" t="s">
        <v>486</v>
      </c>
      <c r="F38" s="308" t="s">
        <v>487</v>
      </c>
      <c r="G38" s="834"/>
      <c r="H38" s="836"/>
      <c r="I38" s="832"/>
      <c r="J38" s="832"/>
      <c r="K38" s="832"/>
      <c r="L38" s="292"/>
    </row>
    <row r="39" spans="2:16" ht="20.100000000000001" customHeight="1" thickTop="1" thickBot="1">
      <c r="B39" s="719" t="s">
        <v>72</v>
      </c>
      <c r="C39" s="309">
        <v>7902540</v>
      </c>
      <c r="D39" s="295">
        <v>4289876</v>
      </c>
      <c r="E39" s="295">
        <v>4121817</v>
      </c>
      <c r="F39" s="295">
        <v>168059</v>
      </c>
      <c r="G39" s="295">
        <v>2790949</v>
      </c>
      <c r="H39" s="296">
        <v>60.584409302600001</v>
      </c>
      <c r="I39" s="297">
        <f>F39/D39*100</f>
        <v>3.9175724426533538</v>
      </c>
      <c r="J39" s="298">
        <v>62.23826985434782</v>
      </c>
      <c r="K39" s="298">
        <v>5.7555805998774145</v>
      </c>
      <c r="L39" s="292"/>
    </row>
    <row r="40" spans="2:16" ht="20.100000000000001" customHeight="1" thickTop="1" thickBot="1">
      <c r="B40" s="720" t="s">
        <v>73</v>
      </c>
      <c r="C40" s="74">
        <v>3233781</v>
      </c>
      <c r="D40" s="299">
        <v>1738600</v>
      </c>
      <c r="E40" s="299">
        <v>1673913</v>
      </c>
      <c r="F40" s="299">
        <v>64687</v>
      </c>
      <c r="G40" s="299">
        <v>1131324</v>
      </c>
      <c r="H40" s="300">
        <v>60.58</v>
      </c>
      <c r="I40" s="301">
        <f>+F40/D40*100</f>
        <v>3.7206372943747845</v>
      </c>
      <c r="J40" s="302">
        <v>62.481695015569194</v>
      </c>
      <c r="K40" s="302">
        <v>5.5314891523714822</v>
      </c>
      <c r="L40" s="292"/>
    </row>
    <row r="41" spans="2:16" ht="20.100000000000001" customHeight="1" thickTop="1" thickBot="1">
      <c r="B41" s="721" t="s">
        <v>74</v>
      </c>
      <c r="C41" s="143">
        <v>106421</v>
      </c>
      <c r="D41" s="303">
        <v>53656</v>
      </c>
      <c r="E41" s="303">
        <v>51452</v>
      </c>
      <c r="F41" s="303">
        <v>2204</v>
      </c>
      <c r="G41" s="303">
        <v>44977</v>
      </c>
      <c r="H41" s="304">
        <v>54.39</v>
      </c>
      <c r="I41" s="305">
        <f>+F41/D41*100</f>
        <v>4.1076487252124654</v>
      </c>
      <c r="J41" s="306">
        <v>56.621248121029922</v>
      </c>
      <c r="K41" s="307">
        <v>5.7377751134709252</v>
      </c>
      <c r="L41" s="292"/>
    </row>
    <row r="42" spans="2:16" ht="20.100000000000001" customHeight="1" thickTop="1">
      <c r="B42" s="310" t="s">
        <v>488</v>
      </c>
      <c r="C42" s="292"/>
      <c r="D42" s="292"/>
      <c r="E42" s="292"/>
      <c r="F42" s="292"/>
      <c r="G42" s="292"/>
      <c r="H42" s="294"/>
      <c r="I42" s="294"/>
      <c r="J42" s="292"/>
      <c r="K42" s="292"/>
      <c r="L42" s="292"/>
    </row>
    <row r="43" spans="2:16" ht="20.100000000000001" customHeight="1">
      <c r="B43" s="310" t="s">
        <v>489</v>
      </c>
      <c r="C43" s="292"/>
      <c r="D43" s="292"/>
      <c r="E43" s="292"/>
      <c r="F43" s="292"/>
      <c r="G43" s="292"/>
      <c r="H43" s="292"/>
      <c r="I43" s="292"/>
      <c r="J43" s="292"/>
      <c r="K43" s="292"/>
      <c r="L43" s="292"/>
    </row>
    <row r="44" spans="2:16" ht="20.100000000000001" customHeight="1">
      <c r="B44" s="1" t="s">
        <v>493</v>
      </c>
    </row>
    <row r="45" spans="2:16" ht="20.100000000000001" customHeight="1">
      <c r="B45" s="1" t="s">
        <v>494</v>
      </c>
    </row>
  </sheetData>
  <mergeCells count="32">
    <mergeCell ref="B29:C29"/>
    <mergeCell ref="B14:B27"/>
    <mergeCell ref="M14:M27"/>
    <mergeCell ref="N14:N27"/>
    <mergeCell ref="O14:O27"/>
    <mergeCell ref="P14:P27"/>
    <mergeCell ref="B28:C28"/>
    <mergeCell ref="P9:P10"/>
    <mergeCell ref="B11:B13"/>
    <mergeCell ref="M11:M13"/>
    <mergeCell ref="N11:N13"/>
    <mergeCell ref="O11:O13"/>
    <mergeCell ref="P11:P13"/>
    <mergeCell ref="O9:O10"/>
    <mergeCell ref="L11:L13"/>
    <mergeCell ref="L14:L27"/>
    <mergeCell ref="B8:C8"/>
    <mergeCell ref="B9:B10"/>
    <mergeCell ref="M9:M10"/>
    <mergeCell ref="N9:N10"/>
    <mergeCell ref="A1:Q1"/>
    <mergeCell ref="L9:L10"/>
    <mergeCell ref="C36:I36"/>
    <mergeCell ref="J36:K36"/>
    <mergeCell ref="B37:B38"/>
    <mergeCell ref="C37:C38"/>
    <mergeCell ref="D37:F37"/>
    <mergeCell ref="G37:G38"/>
    <mergeCell ref="H37:H38"/>
    <mergeCell ref="I37:I38"/>
    <mergeCell ref="J37:J38"/>
    <mergeCell ref="K37:K38"/>
  </mergeCells>
  <phoneticPr fontId="4"/>
  <pageMargins left="0.7" right="0.7" top="0.75" bottom="0.75" header="0.3" footer="0.3"/>
  <pageSetup paperSize="9"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showGridLines="0" view="pageBreakPreview" zoomScale="85" zoomScaleNormal="40" zoomScaleSheetLayoutView="85" workbookViewId="0">
      <selection activeCell="A2" sqref="A2"/>
    </sheetView>
  </sheetViews>
  <sheetFormatPr defaultRowHeight="18.75"/>
  <cols>
    <col min="1" max="1" width="3.625" style="311" customWidth="1"/>
    <col min="2" max="7" width="15.625" style="311" customWidth="1"/>
    <col min="8" max="8" width="2.75" style="311" customWidth="1"/>
    <col min="9" max="9" width="26.375" style="311" bestFit="1" customWidth="1"/>
    <col min="10" max="10" width="13.75" style="311" customWidth="1"/>
    <col min="11" max="11" width="9" style="311" bestFit="1" customWidth="1"/>
    <col min="12" max="16384" width="9" style="311"/>
  </cols>
  <sheetData>
    <row r="1" spans="1:16" s="1" customFormat="1" ht="36.950000000000003" customHeight="1">
      <c r="A1" s="844" t="s">
        <v>438</v>
      </c>
      <c r="B1" s="844"/>
      <c r="C1" s="844"/>
      <c r="D1" s="844"/>
      <c r="E1" s="844"/>
      <c r="F1" s="844"/>
      <c r="G1" s="844"/>
      <c r="H1" s="844"/>
      <c r="I1" s="234"/>
      <c r="J1" s="234"/>
      <c r="K1" s="234"/>
      <c r="L1" s="234"/>
      <c r="M1" s="234"/>
      <c r="N1" s="234"/>
      <c r="O1" s="234"/>
      <c r="P1" s="234"/>
    </row>
    <row r="2" spans="1:16" s="1" customFormat="1" ht="9.9499999999999993" customHeight="1"/>
    <row r="3" spans="1:16">
      <c r="B3" s="312" t="s">
        <v>528</v>
      </c>
    </row>
    <row r="4" spans="1:16" ht="19.5" thickBot="1">
      <c r="B4" s="311" t="s">
        <v>531</v>
      </c>
    </row>
    <row r="5" spans="1:16" ht="19.5" thickBot="1">
      <c r="B5" s="313"/>
      <c r="C5" s="316" t="s">
        <v>527</v>
      </c>
      <c r="D5" s="316" t="s">
        <v>526</v>
      </c>
      <c r="E5" s="316" t="s">
        <v>526</v>
      </c>
      <c r="F5" s="316" t="s">
        <v>525</v>
      </c>
      <c r="G5" s="316" t="s">
        <v>524</v>
      </c>
    </row>
    <row r="6" spans="1:16" ht="20.25" thickTop="1" thickBot="1">
      <c r="B6" s="722" t="s">
        <v>523</v>
      </c>
      <c r="C6" s="314">
        <v>287942</v>
      </c>
      <c r="D6" s="314">
        <v>3464316</v>
      </c>
      <c r="E6" s="314">
        <v>3464316</v>
      </c>
      <c r="F6" s="314">
        <v>1913743</v>
      </c>
      <c r="G6" s="314">
        <v>1535581</v>
      </c>
    </row>
    <row r="7" spans="1:16" ht="20.25" thickTop="1" thickBot="1">
      <c r="B7" s="722" t="s">
        <v>522</v>
      </c>
      <c r="C7" s="314">
        <v>114930</v>
      </c>
      <c r="D7" s="315">
        <v>1475974</v>
      </c>
      <c r="E7" s="315">
        <v>1475974</v>
      </c>
      <c r="F7" s="315">
        <v>808090</v>
      </c>
      <c r="G7" s="315">
        <v>662026</v>
      </c>
    </row>
    <row r="8" spans="1:16" ht="20.25" thickTop="1" thickBot="1">
      <c r="B8" s="722" t="s">
        <v>521</v>
      </c>
      <c r="C8" s="314">
        <v>2151</v>
      </c>
      <c r="D8" s="314">
        <v>23498</v>
      </c>
      <c r="E8" s="314">
        <v>23498</v>
      </c>
      <c r="F8" s="314">
        <v>12397</v>
      </c>
      <c r="G8" s="314">
        <v>11044</v>
      </c>
    </row>
    <row r="9" spans="1:16" ht="19.5" thickTop="1">
      <c r="B9" s="311" t="s">
        <v>532</v>
      </c>
    </row>
    <row r="10" spans="1:16">
      <c r="B10" s="311" t="s">
        <v>533</v>
      </c>
    </row>
    <row r="12" spans="1:16" ht="19.5" thickBot="1">
      <c r="B12" s="312" t="s">
        <v>529</v>
      </c>
    </row>
    <row r="13" spans="1:16" ht="19.5" thickBot="1">
      <c r="B13" s="313"/>
      <c r="C13" s="316" t="s">
        <v>520</v>
      </c>
      <c r="D13" s="316" t="s">
        <v>519</v>
      </c>
    </row>
    <row r="14" spans="1:16" ht="20.25" thickTop="1" thickBot="1">
      <c r="B14" s="722" t="s">
        <v>518</v>
      </c>
      <c r="C14" s="314">
        <v>2421</v>
      </c>
      <c r="D14" s="314">
        <v>25101</v>
      </c>
    </row>
    <row r="15" spans="1:16" ht="20.25" thickTop="1" thickBot="1">
      <c r="B15" s="722" t="s">
        <v>517</v>
      </c>
      <c r="C15" s="314">
        <v>2225</v>
      </c>
      <c r="D15" s="314">
        <v>24364</v>
      </c>
    </row>
    <row r="16" spans="1:16" ht="20.25" thickTop="1" thickBot="1">
      <c r="B16" s="722" t="s">
        <v>516</v>
      </c>
      <c r="C16" s="314">
        <v>2314</v>
      </c>
      <c r="D16" s="314">
        <v>26839</v>
      </c>
    </row>
    <row r="17" spans="2:7" ht="20.25" thickTop="1" thickBot="1">
      <c r="B17" s="722" t="s">
        <v>515</v>
      </c>
      <c r="C17" s="314">
        <v>2151</v>
      </c>
      <c r="D17" s="314">
        <v>23498</v>
      </c>
    </row>
    <row r="18" spans="2:7" ht="19.5" thickTop="1">
      <c r="B18" s="311" t="s">
        <v>534</v>
      </c>
    </row>
    <row r="20" spans="2:7" ht="19.5" thickBot="1">
      <c r="B20" s="312" t="s">
        <v>535</v>
      </c>
    </row>
    <row r="21" spans="2:7" ht="19.5" thickBot="1">
      <c r="B21" s="857"/>
      <c r="C21" s="857"/>
      <c r="D21" s="321" t="s">
        <v>23</v>
      </c>
      <c r="E21" s="321" t="s">
        <v>514</v>
      </c>
      <c r="F21" s="321" t="s">
        <v>25</v>
      </c>
      <c r="G21" s="321" t="s">
        <v>530</v>
      </c>
    </row>
    <row r="22" spans="2:7" ht="20.25" thickTop="1" thickBot="1">
      <c r="B22" s="855" t="s">
        <v>513</v>
      </c>
      <c r="C22" s="856"/>
      <c r="D22" s="322">
        <v>2151</v>
      </c>
      <c r="E22" s="317">
        <f>SUM(E23:E37)</f>
        <v>1</v>
      </c>
      <c r="F22" s="322">
        <v>23498</v>
      </c>
      <c r="G22" s="317">
        <f>SUM(G23:G37)</f>
        <v>1</v>
      </c>
    </row>
    <row r="23" spans="2:7" ht="20.25" thickTop="1" thickBot="1">
      <c r="B23" s="855" t="s">
        <v>512</v>
      </c>
      <c r="C23" s="856"/>
      <c r="D23" s="318">
        <v>440</v>
      </c>
      <c r="E23" s="319">
        <f t="shared" ref="E23:E37" si="0">D23/$D$22</f>
        <v>0.20455602045560203</v>
      </c>
      <c r="F23" s="323">
        <v>3999</v>
      </c>
      <c r="G23" s="319">
        <f t="shared" ref="G23:G37" si="1">F23/$F$22</f>
        <v>0.17018469656992086</v>
      </c>
    </row>
    <row r="24" spans="2:7" ht="20.25" thickTop="1" thickBot="1">
      <c r="B24" s="855" t="s">
        <v>510</v>
      </c>
      <c r="C24" s="856"/>
      <c r="D24" s="318">
        <v>275</v>
      </c>
      <c r="E24" s="319">
        <f t="shared" si="0"/>
        <v>0.12784751278475129</v>
      </c>
      <c r="F24" s="323">
        <v>1412</v>
      </c>
      <c r="G24" s="319">
        <f t="shared" si="1"/>
        <v>6.009022044429313E-2</v>
      </c>
    </row>
    <row r="25" spans="2:7" ht="20.25" thickTop="1" thickBot="1">
      <c r="B25" s="855" t="s">
        <v>511</v>
      </c>
      <c r="C25" s="856"/>
      <c r="D25" s="318">
        <v>339</v>
      </c>
      <c r="E25" s="319">
        <f t="shared" si="0"/>
        <v>0.15760111576011157</v>
      </c>
      <c r="F25" s="323">
        <v>6096</v>
      </c>
      <c r="G25" s="319">
        <f t="shared" si="1"/>
        <v>0.25942633415609839</v>
      </c>
    </row>
    <row r="26" spans="2:7" ht="20.25" thickTop="1" thickBot="1">
      <c r="B26" s="855" t="s">
        <v>509</v>
      </c>
      <c r="C26" s="856"/>
      <c r="D26" s="318">
        <v>204</v>
      </c>
      <c r="E26" s="319">
        <f t="shared" si="0"/>
        <v>9.4839609483960946E-2</v>
      </c>
      <c r="F26" s="323">
        <v>899</v>
      </c>
      <c r="G26" s="319">
        <f t="shared" si="1"/>
        <v>3.825857519788918E-2</v>
      </c>
    </row>
    <row r="27" spans="2:7" ht="20.25" thickTop="1" thickBot="1">
      <c r="B27" s="855" t="s">
        <v>507</v>
      </c>
      <c r="C27" s="856"/>
      <c r="D27" s="318">
        <v>176</v>
      </c>
      <c r="E27" s="319">
        <f t="shared" si="0"/>
        <v>8.1822408182240819E-2</v>
      </c>
      <c r="F27" s="323">
        <v>474</v>
      </c>
      <c r="G27" s="319">
        <f t="shared" si="1"/>
        <v>2.01719295259171E-2</v>
      </c>
    </row>
    <row r="28" spans="2:7" ht="20.25" thickTop="1" thickBot="1">
      <c r="B28" s="855" t="s">
        <v>508</v>
      </c>
      <c r="C28" s="856"/>
      <c r="D28" s="318">
        <v>174</v>
      </c>
      <c r="E28" s="319">
        <f t="shared" si="0"/>
        <v>8.0892608089260812E-2</v>
      </c>
      <c r="F28" s="323">
        <v>1976</v>
      </c>
      <c r="G28" s="319">
        <f t="shared" si="1"/>
        <v>8.4092263171333725E-2</v>
      </c>
    </row>
    <row r="29" spans="2:7" ht="20.25" thickTop="1" thickBot="1">
      <c r="B29" s="855" t="s">
        <v>506</v>
      </c>
      <c r="C29" s="856"/>
      <c r="D29" s="318">
        <v>120</v>
      </c>
      <c r="E29" s="319">
        <f t="shared" si="0"/>
        <v>5.5788005578800558E-2</v>
      </c>
      <c r="F29" s="323">
        <v>1853</v>
      </c>
      <c r="G29" s="319">
        <f t="shared" si="1"/>
        <v>7.8857775129798274E-2</v>
      </c>
    </row>
    <row r="30" spans="2:7" ht="20.25" thickTop="1" thickBot="1">
      <c r="B30" s="855" t="s">
        <v>505</v>
      </c>
      <c r="C30" s="856"/>
      <c r="D30" s="318">
        <v>131</v>
      </c>
      <c r="E30" s="319">
        <f t="shared" si="0"/>
        <v>6.0901906090190611E-2</v>
      </c>
      <c r="F30" s="323">
        <v>1120</v>
      </c>
      <c r="G30" s="319">
        <f t="shared" si="1"/>
        <v>4.7663630947314663E-2</v>
      </c>
    </row>
    <row r="31" spans="2:7" ht="20.25" thickTop="1" thickBot="1">
      <c r="B31" s="855" t="s">
        <v>504</v>
      </c>
      <c r="C31" s="856"/>
      <c r="D31" s="318">
        <v>96</v>
      </c>
      <c r="E31" s="319">
        <f t="shared" si="0"/>
        <v>4.4630404463040445E-2</v>
      </c>
      <c r="F31" s="323">
        <v>917</v>
      </c>
      <c r="G31" s="319">
        <f t="shared" si="1"/>
        <v>3.9024597838113885E-2</v>
      </c>
    </row>
    <row r="32" spans="2:7" ht="20.25" thickTop="1" thickBot="1">
      <c r="B32" s="855" t="s">
        <v>503</v>
      </c>
      <c r="C32" s="856"/>
      <c r="D32" s="318">
        <v>95</v>
      </c>
      <c r="E32" s="319">
        <f t="shared" si="0"/>
        <v>4.4165504416550441E-2</v>
      </c>
      <c r="F32" s="323">
        <v>3393</v>
      </c>
      <c r="G32" s="319">
        <f t="shared" si="1"/>
        <v>0.14439526768235594</v>
      </c>
    </row>
    <row r="33" spans="2:7" ht="20.25" thickTop="1" thickBot="1">
      <c r="B33" s="855" t="s">
        <v>502</v>
      </c>
      <c r="C33" s="856"/>
      <c r="D33" s="318">
        <v>45</v>
      </c>
      <c r="E33" s="319">
        <f t="shared" si="0"/>
        <v>2.0920502092050208E-2</v>
      </c>
      <c r="F33" s="323">
        <v>899</v>
      </c>
      <c r="G33" s="319">
        <f t="shared" si="1"/>
        <v>3.825857519788918E-2</v>
      </c>
    </row>
    <row r="34" spans="2:7" ht="20.25" thickTop="1" thickBot="1">
      <c r="B34" s="855" t="s">
        <v>501</v>
      </c>
      <c r="C34" s="856"/>
      <c r="D34" s="318">
        <v>26</v>
      </c>
      <c r="E34" s="319">
        <f t="shared" si="0"/>
        <v>1.208740120874012E-2</v>
      </c>
      <c r="F34" s="323">
        <v>157</v>
      </c>
      <c r="G34" s="319">
        <f t="shared" si="1"/>
        <v>6.6814196952932163E-3</v>
      </c>
    </row>
    <row r="35" spans="2:7" ht="20.25" thickTop="1" thickBot="1">
      <c r="B35" s="855" t="s">
        <v>500</v>
      </c>
      <c r="C35" s="856"/>
      <c r="D35" s="318">
        <v>16</v>
      </c>
      <c r="E35" s="319">
        <f t="shared" si="0"/>
        <v>7.4384007438400741E-3</v>
      </c>
      <c r="F35" s="323">
        <v>84</v>
      </c>
      <c r="G35" s="319">
        <f t="shared" si="1"/>
        <v>3.5747723210486E-3</v>
      </c>
    </row>
    <row r="36" spans="2:7" ht="20.25" thickTop="1" thickBot="1">
      <c r="B36" s="855" t="s">
        <v>499</v>
      </c>
      <c r="C36" s="856"/>
      <c r="D36" s="318">
        <v>12</v>
      </c>
      <c r="E36" s="319">
        <f t="shared" si="0"/>
        <v>5.5788005578800556E-3</v>
      </c>
      <c r="F36" s="323">
        <v>119</v>
      </c>
      <c r="G36" s="319">
        <f t="shared" si="1"/>
        <v>5.0642607881521834E-3</v>
      </c>
    </row>
    <row r="37" spans="2:7" ht="20.25" thickTop="1" thickBot="1">
      <c r="B37" s="855" t="s">
        <v>498</v>
      </c>
      <c r="C37" s="856"/>
      <c r="D37" s="318">
        <v>2</v>
      </c>
      <c r="E37" s="319">
        <f t="shared" si="0"/>
        <v>9.2980009298000927E-4</v>
      </c>
      <c r="F37" s="323">
        <v>100</v>
      </c>
      <c r="G37" s="319">
        <f t="shared" si="1"/>
        <v>4.2556813345816669E-3</v>
      </c>
    </row>
    <row r="38" spans="2:7" ht="20.25" thickTop="1" thickBot="1">
      <c r="B38" s="855" t="s">
        <v>497</v>
      </c>
      <c r="C38" s="856"/>
      <c r="D38" s="320" t="s">
        <v>495</v>
      </c>
      <c r="E38" s="320" t="s">
        <v>495</v>
      </c>
      <c r="F38" s="320" t="s">
        <v>495</v>
      </c>
      <c r="G38" s="320" t="s">
        <v>495</v>
      </c>
    </row>
    <row r="39" spans="2:7" ht="20.25" thickTop="1" thickBot="1">
      <c r="B39" s="855" t="s">
        <v>496</v>
      </c>
      <c r="C39" s="856"/>
      <c r="D39" s="320" t="s">
        <v>495</v>
      </c>
      <c r="E39" s="320" t="s">
        <v>495</v>
      </c>
      <c r="F39" s="320" t="s">
        <v>495</v>
      </c>
      <c r="G39" s="320" t="s">
        <v>495</v>
      </c>
    </row>
    <row r="40" spans="2:7" ht="19.5" thickTop="1">
      <c r="B40" s="14" t="s">
        <v>536</v>
      </c>
    </row>
  </sheetData>
  <mergeCells count="20">
    <mergeCell ref="B39:C39"/>
    <mergeCell ref="B36:C36"/>
    <mergeCell ref="B37:C37"/>
    <mergeCell ref="A1:H1"/>
    <mergeCell ref="B32:C32"/>
    <mergeCell ref="B33:C33"/>
    <mergeCell ref="B34:C34"/>
    <mergeCell ref="B35:C35"/>
    <mergeCell ref="B26:C26"/>
    <mergeCell ref="B27:C27"/>
    <mergeCell ref="B28:C28"/>
    <mergeCell ref="B29:C29"/>
    <mergeCell ref="B30:C30"/>
    <mergeCell ref="B31:C31"/>
    <mergeCell ref="B21:C21"/>
    <mergeCell ref="B22:C22"/>
    <mergeCell ref="B23:C23"/>
    <mergeCell ref="B24:C24"/>
    <mergeCell ref="B25:C25"/>
    <mergeCell ref="B38:C38"/>
  </mergeCells>
  <phoneticPr fontId="4"/>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P01</vt:lpstr>
      <vt:lpstr>P07</vt:lpstr>
      <vt:lpstr>P08</vt:lpstr>
      <vt:lpstr>P09</vt:lpstr>
      <vt:lpstr>P10</vt:lpstr>
      <vt:lpstr>P11</vt:lpstr>
      <vt:lpstr>P12</vt:lpstr>
      <vt:lpstr>Ｐ13</vt:lpstr>
      <vt:lpstr>Ｐ14</vt:lpstr>
      <vt:lpstr>Ｐ15</vt:lpstr>
      <vt:lpstr>P16</vt:lpstr>
      <vt:lpstr>P17,18</vt:lpstr>
      <vt:lpstr>p19,20</vt:lpstr>
      <vt:lpstr>p21</vt:lpstr>
      <vt:lpstr>P22</vt:lpstr>
      <vt:lpstr>P23</vt:lpstr>
      <vt:lpstr>P24</vt:lpstr>
      <vt:lpstr>P25</vt:lpstr>
      <vt:lpstr>P26</vt:lpstr>
      <vt:lpstr>P27</vt:lpstr>
      <vt:lpstr>P28</vt:lpstr>
      <vt:lpstr>P29</vt:lpstr>
      <vt:lpstr>P30</vt:lpstr>
      <vt:lpstr>P31</vt:lpstr>
      <vt:lpstr>裏表紙</vt:lpstr>
      <vt:lpstr>'P01'!Print_Area</vt:lpstr>
      <vt:lpstr>'P07'!Print_Area</vt:lpstr>
      <vt:lpstr>'P08'!Print_Area</vt:lpstr>
      <vt:lpstr>'P09'!Print_Area</vt:lpstr>
      <vt:lpstr>'P10'!Print_Area</vt:lpstr>
      <vt:lpstr>'P11'!Print_Area</vt:lpstr>
      <vt:lpstr>'P12'!Print_Area</vt:lpstr>
      <vt:lpstr>'Ｐ13'!Print_Area</vt:lpstr>
      <vt:lpstr>'Ｐ14'!Print_Area</vt:lpstr>
      <vt:lpstr>'Ｐ15'!Print_Area</vt:lpstr>
      <vt:lpstr>'P16'!Print_Area</vt:lpstr>
      <vt:lpstr>'P17,18'!Print_Area</vt:lpstr>
      <vt:lpstr>'p19,20'!Print_Area</vt:lpstr>
      <vt:lpstr>'p21'!Print_Area</vt:lpstr>
      <vt:lpstr>'P22'!Print_Area</vt:lpstr>
      <vt:lpstr>'P23'!Print_Area</vt:lpstr>
      <vt:lpstr>'P24'!Print_Area</vt:lpstr>
      <vt:lpstr>'P25'!Print_Area</vt:lpstr>
      <vt:lpstr>'P26'!Print_Area</vt:lpstr>
      <vt:lpstr>'P27'!Print_Area</vt:lpstr>
      <vt:lpstr>'P28'!Print_Area</vt:lpstr>
      <vt:lpstr>'P29'!Print_Area</vt:lpstr>
      <vt:lpstr>'P30'!Print_Area</vt:lpstr>
      <vt:lpstr>'P31'!Print_Area</vt:lpstr>
      <vt:lpstr>裏表紙!Print_Area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2020-03-25T01:39:55Z</dcterms:modified>
</cp:coreProperties>
</file>