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69321416-326F-4640-BB89-41CF75C56116}" xr6:coauthVersionLast="41" xr6:coauthVersionMax="41" xr10:uidLastSave="{00000000-0000-0000-0000-000000000000}"/>
  <bookViews>
    <workbookView xWindow="-120" yWindow="-120" windowWidth="20730" windowHeight="11760" activeTab="1" xr2:uid="{00000000-000D-0000-FFFF-FFFF00000000}"/>
  </bookViews>
  <sheets>
    <sheet name="駐車場 (Ⅱ) " sheetId="67" r:id="rId1"/>
    <sheet name="事務室（Ⅱ）" sheetId="34" r:id="rId2"/>
    <sheet name="事務室（Ⅰ種）" sheetId="33" r:id="rId3"/>
    <sheet name="事務室（介保)" sheetId="68" r:id="rId4"/>
    <sheet name="ｴﾝﾄﾗﾝｽﾎｰﾙ（Ⅱ種）" sheetId="69" r:id="rId5"/>
    <sheet name="ｴﾝﾄﾗﾝｽﾎｰﾙ（Ⅰ種）" sheetId="15" r:id="rId6"/>
    <sheet name="ｴﾝﾄﾗﾝｽﾎｰﾙ（介保）" sheetId="14" r:id="rId7"/>
    <sheet name="相談室（Ⅱ種）" sheetId="70" r:id="rId8"/>
    <sheet name="相談室(Ⅰ種)" sheetId="45" r:id="rId9"/>
    <sheet name="相談室（介保）" sheetId="46" r:id="rId10"/>
    <sheet name="多目的ﾎｰﾙ（Ⅱ種） " sheetId="71" r:id="rId11"/>
    <sheet name="多目的ﾎｰﾙ（Ⅰ種）" sheetId="48" r:id="rId12"/>
    <sheet name="多目的ﾎｰﾙ（介保）" sheetId="49" r:id="rId13"/>
    <sheet name="地域ｹｱﾙｰﾑ（Ⅱ種）" sheetId="72" r:id="rId14"/>
    <sheet name="地域ｹｱﾙｰﾑ(Ⅰ種)" sheetId="54" r:id="rId15"/>
    <sheet name="地域ｹｱﾙｰﾑ（介保）" sheetId="55" r:id="rId16"/>
    <sheet name="倉庫 (Ⅱ種)" sheetId="74" r:id="rId17"/>
    <sheet name="倉庫(Ⅰ種）" sheetId="42" r:id="rId18"/>
    <sheet name="倉庫 (介保)" sheetId="41" r:id="rId19"/>
    <sheet name="調理室（Ⅱ種） " sheetId="81" r:id="rId20"/>
    <sheet name="調理室(Ⅰ種)" sheetId="60" r:id="rId21"/>
    <sheet name="調理室（介保）" sheetId="61" r:id="rId22"/>
    <sheet name="下駄箱 (Ⅱ種) " sheetId="76" r:id="rId23"/>
    <sheet name="下駄箱(Ⅰ種)" sheetId="27" r:id="rId24"/>
    <sheet name="下駄箱 (介保)" sheetId="26" r:id="rId25"/>
    <sheet name="ﾎﾞﾗﾝﾃｨｱﾙｰﾑ (Ⅱ種) " sheetId="77" r:id="rId26"/>
    <sheet name="ﾎﾞﾗﾝﾃｨｱﾙｰﾑ(Ⅰ種)" sheetId="25" r:id="rId27"/>
    <sheet name="ﾎﾞﾗﾝﾃｨｱﾙｰﾑ (介保)" sheetId="23" r:id="rId28"/>
    <sheet name="ﾍﾙﾊﾟｰﾙｰﾑ (Ⅱ種) " sheetId="78" r:id="rId29"/>
    <sheet name="ﾍﾙﾊﾟｰﾙｰﾑ(Ⅰ種)" sheetId="22" r:id="rId30"/>
    <sheet name="ﾍﾙﾊﾟｰﾙｰﾑ (介保)" sheetId="20" r:id="rId31"/>
    <sheet name="２階ホール（Ⅱ種）" sheetId="79" r:id="rId32"/>
    <sheet name="２階ホール（Ⅰ種）" sheetId="4" r:id="rId33"/>
    <sheet name="２階ホール（介保）" sheetId="13" r:id="rId34"/>
    <sheet name="ﾃﾞｲﾙｰﾑ（Ⅱ種） " sheetId="80" r:id="rId35"/>
    <sheet name="ﾃﾞｲﾙｰﾑ(Ⅰ種)" sheetId="19" r:id="rId36"/>
    <sheet name="ﾃﾞｲﾙｰﾑ（介保）" sheetId="18" r:id="rId37"/>
    <sheet name="休養室 (Ⅱ種) " sheetId="75" r:id="rId38"/>
    <sheet name="休養室(Ⅰ種)" sheetId="30" r:id="rId39"/>
    <sheet name="休養室 (介保)" sheetId="29" r:id="rId40"/>
    <sheet name="厨房（Ⅱ種）" sheetId="73" r:id="rId41"/>
    <sheet name="厨房(Ⅰ種)" sheetId="36" r:id="rId42"/>
    <sheet name="厨房（介保）" sheetId="37" r:id="rId43"/>
    <sheet name="調理員控室（Ⅱ種） " sheetId="82" r:id="rId44"/>
    <sheet name="調理員控室(Ⅰ種)" sheetId="57" r:id="rId45"/>
    <sheet name="調理員控室（介保）" sheetId="58" r:id="rId46"/>
    <sheet name="脱衣室（Ⅱ種）" sheetId="83" r:id="rId47"/>
    <sheet name="脱衣室(Ⅰ種)" sheetId="51" r:id="rId48"/>
    <sheet name="脱衣室（介保）" sheetId="52" r:id="rId49"/>
    <sheet name="浴室(Ⅱ種) " sheetId="84" r:id="rId50"/>
    <sheet name="浴室(Ⅰ種)" sheetId="63" r:id="rId51"/>
    <sheet name="浴室(介保) " sheetId="62" r:id="rId52"/>
    <sheet name="洗濯室（Ⅱ種）" sheetId="85" r:id="rId53"/>
    <sheet name="洗濯室(Ⅰ種)" sheetId="39" r:id="rId54"/>
    <sheet name="洗濯室（介保）" sheetId="40" r:id="rId55"/>
    <sheet name="Sheet2" sheetId="66" r:id="rId56"/>
    <sheet name="Sheet4" sheetId="65" r:id="rId57"/>
    <sheet name="Sheet1" sheetId="1" r:id="rId58"/>
  </sheets>
  <definedNames>
    <definedName name="_xlnm.Print_Area" localSheetId="32">'２階ホール（Ⅰ種）'!$A$1:$P$31</definedName>
    <definedName name="_xlnm.Print_Area" localSheetId="31">'２階ホール（Ⅱ種）'!$A$1:$P$31</definedName>
    <definedName name="_xlnm.Print_Area" localSheetId="33">'２階ホール（介保）'!$A$1:$P$31</definedName>
    <definedName name="_xlnm.Print_Area" localSheetId="5">'ｴﾝﾄﾗﾝｽﾎｰﾙ（Ⅰ種）'!$A$1:$P$31</definedName>
    <definedName name="_xlnm.Print_Area" localSheetId="4">'ｴﾝﾄﾗﾝｽﾎｰﾙ（Ⅱ種）'!$A$1:$P$31</definedName>
    <definedName name="_xlnm.Print_Area" localSheetId="6">'ｴﾝﾄﾗﾝｽﾎｰﾙ（介保）'!$A$1:$P$31</definedName>
    <definedName name="_xlnm.Print_Area" localSheetId="28">'ﾍﾙﾊﾟｰﾙｰﾑ (Ⅱ種) '!$A$1:$P$31</definedName>
    <definedName name="_xlnm.Print_Area" localSheetId="30">'ﾍﾙﾊﾟｰﾙｰﾑ (介保)'!$A$1:$P$31</definedName>
    <definedName name="_xlnm.Print_Area" localSheetId="29">'ﾍﾙﾊﾟｰﾙｰﾑ(Ⅰ種)'!$A$1:$P$31</definedName>
    <definedName name="_xlnm.Print_Area" localSheetId="25">'ﾎﾞﾗﾝﾃｨｱﾙｰﾑ (Ⅱ種) '!$A$1:$P$31</definedName>
    <definedName name="_xlnm.Print_Area" localSheetId="27">'ﾎﾞﾗﾝﾃｨｱﾙｰﾑ (介保)'!$A$1:$P$31</definedName>
    <definedName name="_xlnm.Print_Area" localSheetId="26">'ﾎﾞﾗﾝﾃｨｱﾙｰﾑ(Ⅰ種)'!$A$1:$P$32</definedName>
    <definedName name="_xlnm.Print_Area" localSheetId="22">'下駄箱 (Ⅱ種) '!$A$1:$P$31</definedName>
    <definedName name="_xlnm.Print_Area" localSheetId="24">'下駄箱 (介保)'!$A$1:$P$31</definedName>
    <definedName name="_xlnm.Print_Area" localSheetId="23">'下駄箱(Ⅰ種)'!$A$1:$P$31</definedName>
    <definedName name="_xlnm.Print_Area" localSheetId="37">'休養室 (Ⅱ種) '!$A$1:$P$31</definedName>
    <definedName name="_xlnm.Print_Area" localSheetId="39">'休養室 (介保)'!$A$1:$P$31</definedName>
    <definedName name="_xlnm.Print_Area" localSheetId="38">'休養室(Ⅰ種)'!$A$1:$P$31</definedName>
    <definedName name="_xlnm.Print_Area" localSheetId="41">'厨房(Ⅰ種)'!$A$1:$P$31</definedName>
    <definedName name="_xlnm.Print_Area" localSheetId="40">'厨房（Ⅱ種）'!$A$1:$P$31</definedName>
    <definedName name="_xlnm.Print_Area" localSheetId="42">'厨房（介保）'!$A$1:$P$31</definedName>
    <definedName name="_xlnm.Print_Area" localSheetId="53">'洗濯室(Ⅰ種)'!$A$1:$P$31</definedName>
    <definedName name="_xlnm.Print_Area" localSheetId="52">'洗濯室（Ⅱ種）'!$A$1:$P$31</definedName>
    <definedName name="_xlnm.Print_Area" localSheetId="54">'洗濯室（介保）'!$A$1:$P$31</definedName>
    <definedName name="_xlnm.Print_Area" localSheetId="16">'倉庫 (Ⅱ種)'!$A$1:$P$31</definedName>
    <definedName name="_xlnm.Print_Area" localSheetId="18">'倉庫 (介保)'!$A$1:$P$31</definedName>
    <definedName name="_xlnm.Print_Area" localSheetId="17">'倉庫(Ⅰ種）'!$A$1:$P$31</definedName>
    <definedName name="_xlnm.Print_Area" localSheetId="8">'相談室(Ⅰ種)'!$A$1:$P$31</definedName>
    <definedName name="_xlnm.Print_Area" localSheetId="7">'相談室（Ⅱ種）'!$A$1:$P$31</definedName>
    <definedName name="_xlnm.Print_Area" localSheetId="9">'相談室（介保）'!$A$1:$P$31</definedName>
    <definedName name="_xlnm.Print_Area" localSheetId="11">'多目的ﾎｰﾙ（Ⅰ種）'!$A$1:$P$31</definedName>
    <definedName name="_xlnm.Print_Area" localSheetId="10">'多目的ﾎｰﾙ（Ⅱ種） '!$A$1:$P$31</definedName>
    <definedName name="_xlnm.Print_Area" localSheetId="12">'多目的ﾎｰﾙ（介保）'!$A$1:$P$31</definedName>
    <definedName name="_xlnm.Print_Area" localSheetId="47">'脱衣室(Ⅰ種)'!$A$1:$P$31</definedName>
    <definedName name="_xlnm.Print_Area" localSheetId="46">'脱衣室（Ⅱ種）'!$A$1:$P$31</definedName>
    <definedName name="_xlnm.Print_Area" localSheetId="48">'脱衣室（介保）'!$A$1:$P$31</definedName>
    <definedName name="_xlnm.Print_Area" localSheetId="14">'地域ｹｱﾙｰﾑ(Ⅰ種)'!$A$1:$P$31</definedName>
    <definedName name="_xlnm.Print_Area" localSheetId="13">'地域ｹｱﾙｰﾑ（Ⅱ種）'!$A$1:$P$31</definedName>
    <definedName name="_xlnm.Print_Area" localSheetId="15">'地域ｹｱﾙｰﾑ（介保）'!$A$1:$P$31</definedName>
    <definedName name="_xlnm.Print_Area" localSheetId="0">'駐車場 (Ⅱ) '!$A$1:$P$31</definedName>
    <definedName name="_xlnm.Print_Area" localSheetId="44">'調理員控室(Ⅰ種)'!$A$1:$P$31</definedName>
    <definedName name="_xlnm.Print_Area" localSheetId="43">'調理員控室（Ⅱ種） '!$A$1:$P$31</definedName>
    <definedName name="_xlnm.Print_Area" localSheetId="45">'調理員控室（介保）'!$A$1:$P$31</definedName>
    <definedName name="_xlnm.Print_Area" localSheetId="20">'調理室(Ⅰ種)'!$A$1:$P$31</definedName>
    <definedName name="_xlnm.Print_Area" localSheetId="19">'調理室（Ⅱ種） '!$A$1:$P$31</definedName>
    <definedName name="_xlnm.Print_Area" localSheetId="21">'調理室（介保）'!$A$1:$P$31</definedName>
    <definedName name="_xlnm.Print_Area" localSheetId="50">'浴室(Ⅰ種)'!$A$1:$P$31</definedName>
    <definedName name="_xlnm.Print_Area" localSheetId="49">'浴室(Ⅱ種) '!$A$1:$P$31</definedName>
    <definedName name="_xlnm.Print_Area" localSheetId="51">'浴室(介保) '!$A$1:$P$31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4" i="34" l="1"/>
  <c r="L53" i="34"/>
  <c r="L52" i="34"/>
  <c r="H51" i="34"/>
  <c r="H52" i="34"/>
  <c r="H53" i="34"/>
  <c r="H54" i="34"/>
  <c r="L51" i="34"/>
  <c r="H50" i="34"/>
  <c r="N50" i="34" s="1"/>
  <c r="L50" i="34"/>
  <c r="L45" i="34"/>
  <c r="J9" i="40" l="1"/>
  <c r="K9" i="40" s="1"/>
  <c r="J9" i="39"/>
  <c r="K9" i="80" l="1"/>
  <c r="K13" i="34"/>
  <c r="K20" i="34"/>
  <c r="K19" i="34"/>
  <c r="K17" i="34"/>
  <c r="K12" i="34"/>
  <c r="K10" i="34"/>
  <c r="K9" i="34"/>
  <c r="H13" i="69" l="1"/>
  <c r="N11" i="80" l="1"/>
  <c r="L11" i="80"/>
  <c r="N10" i="80"/>
  <c r="L10" i="80"/>
  <c r="H10" i="80"/>
  <c r="L48" i="34"/>
  <c r="H48" i="34"/>
  <c r="N48" i="34" s="1"/>
  <c r="L47" i="34"/>
  <c r="H47" i="34"/>
  <c r="N47" i="34" s="1"/>
  <c r="L46" i="34"/>
  <c r="H46" i="34"/>
  <c r="N46" i="34" s="1"/>
  <c r="N45" i="34"/>
  <c r="H45" i="34"/>
  <c r="N49" i="34" l="1"/>
  <c r="L49" i="34"/>
  <c r="H43" i="34" l="1"/>
  <c r="N43" i="34" s="1"/>
  <c r="H44" i="34"/>
  <c r="N44" i="34" s="1"/>
  <c r="L42" i="34"/>
  <c r="L43" i="34"/>
  <c r="L44" i="34"/>
  <c r="H42" i="34"/>
  <c r="L41" i="34"/>
  <c r="H41" i="34"/>
  <c r="L9" i="85" l="1"/>
  <c r="H9" i="85"/>
  <c r="N9" i="85" s="1"/>
  <c r="L8" i="85"/>
  <c r="H8" i="85"/>
  <c r="N8" i="85" s="1"/>
  <c r="N27" i="85"/>
  <c r="L27" i="85"/>
  <c r="N26" i="85"/>
  <c r="L26" i="85"/>
  <c r="N25" i="85"/>
  <c r="L25" i="85"/>
  <c r="N24" i="85"/>
  <c r="L24" i="85"/>
  <c r="N23" i="85"/>
  <c r="L23" i="85"/>
  <c r="N22" i="85"/>
  <c r="L22" i="85"/>
  <c r="N21" i="85"/>
  <c r="L21" i="85"/>
  <c r="N20" i="85"/>
  <c r="L20" i="85"/>
  <c r="N19" i="85"/>
  <c r="L19" i="85"/>
  <c r="N18" i="85"/>
  <c r="L18" i="85"/>
  <c r="N17" i="85"/>
  <c r="L17" i="85"/>
  <c r="N16" i="85"/>
  <c r="L16" i="85"/>
  <c r="N15" i="85"/>
  <c r="L15" i="85"/>
  <c r="N14" i="85"/>
  <c r="L14" i="85"/>
  <c r="N13" i="85"/>
  <c r="L13" i="85"/>
  <c r="N12" i="85"/>
  <c r="L12" i="85"/>
  <c r="L11" i="85"/>
  <c r="H11" i="85"/>
  <c r="N11" i="85" s="1"/>
  <c r="L10" i="85"/>
  <c r="H10" i="85"/>
  <c r="N10" i="85" s="1"/>
  <c r="L8" i="84"/>
  <c r="H8" i="84"/>
  <c r="N27" i="82"/>
  <c r="L27" i="82"/>
  <c r="N26" i="82"/>
  <c r="L26" i="82"/>
  <c r="N25" i="82"/>
  <c r="L25" i="82"/>
  <c r="N24" i="82"/>
  <c r="L24" i="82"/>
  <c r="N23" i="82"/>
  <c r="L23" i="82"/>
  <c r="N22" i="82"/>
  <c r="L22" i="82"/>
  <c r="N21" i="82"/>
  <c r="L21" i="82"/>
  <c r="N20" i="82"/>
  <c r="L20" i="82"/>
  <c r="N19" i="82"/>
  <c r="L19" i="82"/>
  <c r="N18" i="82"/>
  <c r="L18" i="82"/>
  <c r="N17" i="82"/>
  <c r="L17" i="82"/>
  <c r="N16" i="82"/>
  <c r="L16" i="82"/>
  <c r="N15" i="82"/>
  <c r="L15" i="82"/>
  <c r="N14" i="82"/>
  <c r="L14" i="82"/>
  <c r="N13" i="82"/>
  <c r="L13" i="82"/>
  <c r="N12" i="82"/>
  <c r="L12" i="82"/>
  <c r="N11" i="82"/>
  <c r="L11" i="82"/>
  <c r="N10" i="82"/>
  <c r="L10" i="82"/>
  <c r="N9" i="82"/>
  <c r="L9" i="82"/>
  <c r="L8" i="82"/>
  <c r="J8" i="82"/>
  <c r="K8" i="82" s="1"/>
  <c r="H8" i="82"/>
  <c r="N8" i="82" s="1"/>
  <c r="N27" i="81"/>
  <c r="L27" i="81"/>
  <c r="N26" i="81"/>
  <c r="L26" i="81"/>
  <c r="N25" i="81"/>
  <c r="L25" i="81"/>
  <c r="N24" i="81"/>
  <c r="L24" i="81"/>
  <c r="N23" i="81"/>
  <c r="L23" i="81"/>
  <c r="N22" i="81"/>
  <c r="L22" i="81"/>
  <c r="N21" i="81"/>
  <c r="L21" i="81"/>
  <c r="N20" i="81"/>
  <c r="L20" i="81"/>
  <c r="N19" i="81"/>
  <c r="L19" i="81"/>
  <c r="N18" i="81"/>
  <c r="L18" i="81"/>
  <c r="N17" i="81"/>
  <c r="L17" i="81"/>
  <c r="N16" i="81"/>
  <c r="L16" i="81"/>
  <c r="N15" i="81"/>
  <c r="L15" i="81"/>
  <c r="N14" i="81"/>
  <c r="L14" i="81"/>
  <c r="N13" i="81"/>
  <c r="L13" i="81"/>
  <c r="N12" i="81"/>
  <c r="L12" i="81"/>
  <c r="N11" i="81"/>
  <c r="L11" i="81"/>
  <c r="N10" i="81"/>
  <c r="L10" i="81"/>
  <c r="N9" i="81"/>
  <c r="L9" i="81"/>
  <c r="L8" i="81"/>
  <c r="H8" i="81"/>
  <c r="N8" i="81" s="1"/>
  <c r="K12" i="80"/>
  <c r="N12" i="80" s="1"/>
  <c r="K13" i="80"/>
  <c r="K14" i="80"/>
  <c r="K15" i="80"/>
  <c r="K16" i="80"/>
  <c r="K17" i="80"/>
  <c r="K18" i="80"/>
  <c r="K19" i="80"/>
  <c r="K20" i="80"/>
  <c r="K21" i="80"/>
  <c r="K22" i="80"/>
  <c r="K23" i="80"/>
  <c r="K24" i="80"/>
  <c r="N24" i="80" s="1"/>
  <c r="K25" i="80"/>
  <c r="K26" i="80"/>
  <c r="K8" i="80"/>
  <c r="H9" i="80"/>
  <c r="N9" i="80" s="1"/>
  <c r="H12" i="80"/>
  <c r="H13" i="80"/>
  <c r="H14" i="80"/>
  <c r="H15" i="80"/>
  <c r="H16" i="80"/>
  <c r="H17" i="80"/>
  <c r="N17" i="80" s="1"/>
  <c r="H18" i="80"/>
  <c r="H19" i="80"/>
  <c r="H20" i="80"/>
  <c r="N20" i="80" s="1"/>
  <c r="H21" i="80"/>
  <c r="H22" i="80"/>
  <c r="H23" i="80"/>
  <c r="H24" i="80"/>
  <c r="H25" i="80"/>
  <c r="H26" i="80"/>
  <c r="N16" i="80"/>
  <c r="N25" i="80"/>
  <c r="L9" i="80"/>
  <c r="L12" i="80"/>
  <c r="L13" i="80"/>
  <c r="L14" i="80"/>
  <c r="L15" i="80"/>
  <c r="L16" i="80"/>
  <c r="L17" i="80"/>
  <c r="L18" i="80"/>
  <c r="L19" i="80"/>
  <c r="L20" i="80"/>
  <c r="L21" i="80"/>
  <c r="L22" i="80"/>
  <c r="L23" i="80"/>
  <c r="L24" i="80"/>
  <c r="L25" i="80"/>
  <c r="L26" i="80"/>
  <c r="N23" i="18"/>
  <c r="L23" i="18"/>
  <c r="L24" i="18"/>
  <c r="L58" i="80"/>
  <c r="L57" i="80"/>
  <c r="L56" i="80"/>
  <c r="L55" i="80"/>
  <c r="L54" i="80"/>
  <c r="L53" i="80"/>
  <c r="L52" i="80"/>
  <c r="L51" i="80"/>
  <c r="L50" i="80"/>
  <c r="L49" i="80"/>
  <c r="L48" i="80"/>
  <c r="N27" i="80"/>
  <c r="L8" i="80"/>
  <c r="H8" i="80"/>
  <c r="L10" i="79"/>
  <c r="H10" i="79"/>
  <c r="L9" i="79"/>
  <c r="H9" i="79"/>
  <c r="L8" i="79"/>
  <c r="H8" i="79"/>
  <c r="L8" i="78"/>
  <c r="H8" i="78"/>
  <c r="H8" i="75"/>
  <c r="K9" i="41"/>
  <c r="K10" i="41"/>
  <c r="K11" i="41"/>
  <c r="K12" i="41"/>
  <c r="K13" i="41"/>
  <c r="K14" i="41"/>
  <c r="K15" i="41"/>
  <c r="K16" i="41"/>
  <c r="K17" i="41"/>
  <c r="K18" i="41"/>
  <c r="K19" i="41"/>
  <c r="K20" i="41"/>
  <c r="K21" i="41"/>
  <c r="K22" i="41"/>
  <c r="K23" i="41"/>
  <c r="K24" i="41"/>
  <c r="K25" i="41"/>
  <c r="K26" i="41"/>
  <c r="K8" i="41"/>
  <c r="H9" i="41"/>
  <c r="H10" i="41"/>
  <c r="H11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H25" i="41"/>
  <c r="H26" i="41"/>
  <c r="H27" i="41"/>
  <c r="H15" i="74"/>
  <c r="H14" i="74"/>
  <c r="H13" i="74"/>
  <c r="H12" i="74"/>
  <c r="H11" i="74"/>
  <c r="H10" i="74"/>
  <c r="H9" i="74"/>
  <c r="H8" i="74"/>
  <c r="H9" i="37"/>
  <c r="H10" i="37"/>
  <c r="H11" i="37"/>
  <c r="H12" i="37"/>
  <c r="N12" i="37" s="1"/>
  <c r="H13" i="37"/>
  <c r="H14" i="37"/>
  <c r="H15" i="37"/>
  <c r="H16" i="37"/>
  <c r="H17" i="37"/>
  <c r="H18" i="37"/>
  <c r="H19" i="37"/>
  <c r="H20" i="37"/>
  <c r="N20" i="37" s="1"/>
  <c r="H21" i="37"/>
  <c r="H22" i="37"/>
  <c r="H23" i="37"/>
  <c r="H24" i="37"/>
  <c r="N24" i="37" s="1"/>
  <c r="H25" i="37"/>
  <c r="H26" i="37"/>
  <c r="H27" i="37"/>
  <c r="K9" i="37"/>
  <c r="N9" i="37" s="1"/>
  <c r="K10" i="37"/>
  <c r="K11" i="37"/>
  <c r="K12" i="37"/>
  <c r="K13" i="37"/>
  <c r="K14" i="37"/>
  <c r="K15" i="37"/>
  <c r="K16" i="37"/>
  <c r="K17" i="37"/>
  <c r="N17" i="37" s="1"/>
  <c r="K18" i="37"/>
  <c r="K19" i="37"/>
  <c r="K20" i="37"/>
  <c r="K21" i="37"/>
  <c r="K22" i="37"/>
  <c r="K23" i="37"/>
  <c r="K24" i="37"/>
  <c r="K25" i="37"/>
  <c r="K26" i="37"/>
  <c r="K27" i="37"/>
  <c r="L9" i="37"/>
  <c r="L10" i="37"/>
  <c r="L11" i="37"/>
  <c r="L12" i="37"/>
  <c r="L13" i="37"/>
  <c r="L14" i="37"/>
  <c r="L15" i="37"/>
  <c r="L16" i="37"/>
  <c r="L17" i="37"/>
  <c r="L18" i="37"/>
  <c r="L19" i="37"/>
  <c r="L20" i="37"/>
  <c r="L21" i="37"/>
  <c r="L22" i="37"/>
  <c r="L23" i="37"/>
  <c r="L24" i="37"/>
  <c r="L25" i="37"/>
  <c r="L26" i="37"/>
  <c r="L27" i="37"/>
  <c r="N16" i="37"/>
  <c r="N25" i="37"/>
  <c r="H9" i="73"/>
  <c r="H10" i="73"/>
  <c r="H11" i="73"/>
  <c r="H12" i="73"/>
  <c r="H13" i="73"/>
  <c r="H14" i="73"/>
  <c r="H15" i="73"/>
  <c r="H16" i="73"/>
  <c r="H17" i="73"/>
  <c r="H18" i="73"/>
  <c r="H19" i="73"/>
  <c r="H20" i="73"/>
  <c r="H21" i="73"/>
  <c r="H22" i="73"/>
  <c r="N22" i="73" s="1"/>
  <c r="H23" i="73"/>
  <c r="N23" i="73" s="1"/>
  <c r="H24" i="73"/>
  <c r="N24" i="73" s="1"/>
  <c r="N17" i="73" s="1"/>
  <c r="N10" i="73" s="1"/>
  <c r="H25" i="73"/>
  <c r="N25" i="73" s="1"/>
  <c r="N18" i="73" s="1"/>
  <c r="N11" i="73" s="1"/>
  <c r="H26" i="73"/>
  <c r="N26" i="73" s="1"/>
  <c r="N21" i="73"/>
  <c r="N14" i="73" s="1"/>
  <c r="N27" i="73"/>
  <c r="L9" i="73"/>
  <c r="L10" i="73"/>
  <c r="L11" i="73"/>
  <c r="L12" i="73"/>
  <c r="L13" i="73"/>
  <c r="L14" i="73"/>
  <c r="L15" i="73"/>
  <c r="L16" i="73"/>
  <c r="L17" i="73"/>
  <c r="L18" i="73"/>
  <c r="L19" i="73"/>
  <c r="L20" i="73"/>
  <c r="L21" i="73"/>
  <c r="L22" i="73"/>
  <c r="L23" i="73"/>
  <c r="L24" i="73"/>
  <c r="L25" i="73"/>
  <c r="L26" i="73"/>
  <c r="L27" i="73"/>
  <c r="L8" i="73"/>
  <c r="H8" i="73"/>
  <c r="L9" i="49"/>
  <c r="L10" i="49"/>
  <c r="L11" i="49"/>
  <c r="L12" i="49"/>
  <c r="L13" i="49"/>
  <c r="N9" i="49"/>
  <c r="N10" i="49"/>
  <c r="N11" i="49"/>
  <c r="N12" i="49"/>
  <c r="N8" i="49"/>
  <c r="L8" i="49"/>
  <c r="N27" i="71"/>
  <c r="L27" i="71"/>
  <c r="N26" i="71"/>
  <c r="L26" i="71"/>
  <c r="N25" i="71"/>
  <c r="L25" i="71"/>
  <c r="N24" i="71"/>
  <c r="L24" i="71"/>
  <c r="N23" i="71"/>
  <c r="L23" i="71"/>
  <c r="N22" i="71"/>
  <c r="L22" i="71"/>
  <c r="N21" i="71"/>
  <c r="L21" i="71"/>
  <c r="N20" i="71"/>
  <c r="L20" i="71"/>
  <c r="N19" i="71"/>
  <c r="L19" i="71"/>
  <c r="N18" i="71"/>
  <c r="L18" i="71"/>
  <c r="N17" i="71"/>
  <c r="L17" i="71"/>
  <c r="N16" i="71"/>
  <c r="L16" i="71"/>
  <c r="N15" i="71"/>
  <c r="L15" i="71"/>
  <c r="N14" i="71"/>
  <c r="L14" i="71"/>
  <c r="N13" i="71"/>
  <c r="L13" i="71"/>
  <c r="N12" i="71"/>
  <c r="L12" i="71"/>
  <c r="N11" i="71"/>
  <c r="L11" i="71"/>
  <c r="N10" i="71"/>
  <c r="L10" i="71"/>
  <c r="L9" i="71"/>
  <c r="H9" i="71"/>
  <c r="N9" i="71" s="1"/>
  <c r="L8" i="71"/>
  <c r="J8" i="71"/>
  <c r="K8" i="71" s="1"/>
  <c r="H8" i="71"/>
  <c r="N8" i="71" s="1"/>
  <c r="L27" i="70"/>
  <c r="H27" i="70"/>
  <c r="N27" i="70" s="1"/>
  <c r="L26" i="70"/>
  <c r="H26" i="70"/>
  <c r="N26" i="70" s="1"/>
  <c r="L25" i="70"/>
  <c r="H25" i="70"/>
  <c r="N25" i="70" s="1"/>
  <c r="N24" i="70"/>
  <c r="L24" i="70"/>
  <c r="H24" i="70"/>
  <c r="N23" i="70"/>
  <c r="L23" i="70"/>
  <c r="H23" i="70"/>
  <c r="L22" i="70"/>
  <c r="H22" i="70"/>
  <c r="N22" i="70" s="1"/>
  <c r="L21" i="70"/>
  <c r="H21" i="70"/>
  <c r="N21" i="70" s="1"/>
  <c r="L20" i="70"/>
  <c r="H20" i="70"/>
  <c r="N20" i="70" s="1"/>
  <c r="L19" i="70"/>
  <c r="H19" i="70"/>
  <c r="N19" i="70" s="1"/>
  <c r="L18" i="70"/>
  <c r="H18" i="70"/>
  <c r="N18" i="70" s="1"/>
  <c r="L17" i="70"/>
  <c r="H17" i="70"/>
  <c r="N17" i="70" s="1"/>
  <c r="N16" i="70"/>
  <c r="L16" i="70"/>
  <c r="H16" i="70"/>
  <c r="N15" i="70"/>
  <c r="L15" i="70"/>
  <c r="H15" i="70"/>
  <c r="L14" i="70"/>
  <c r="H14" i="70"/>
  <c r="N14" i="70" s="1"/>
  <c r="L13" i="70"/>
  <c r="H13" i="70"/>
  <c r="N13" i="70" s="1"/>
  <c r="L12" i="70"/>
  <c r="H12" i="70"/>
  <c r="N12" i="70" s="1"/>
  <c r="L11" i="70"/>
  <c r="H11" i="70"/>
  <c r="N11" i="70" s="1"/>
  <c r="L10" i="70"/>
  <c r="H10" i="70"/>
  <c r="N10" i="70" s="1"/>
  <c r="L9" i="70"/>
  <c r="H9" i="70"/>
  <c r="N9" i="70" s="1"/>
  <c r="N8" i="70"/>
  <c r="L8" i="70"/>
  <c r="H8" i="70"/>
  <c r="N13" i="14"/>
  <c r="N14" i="14"/>
  <c r="N15" i="14"/>
  <c r="N16" i="14"/>
  <c r="N17" i="14"/>
  <c r="N18" i="14"/>
  <c r="N19" i="14"/>
  <c r="L13" i="14"/>
  <c r="L14" i="14"/>
  <c r="L15" i="14"/>
  <c r="L16" i="14"/>
  <c r="L17" i="14"/>
  <c r="L18" i="14"/>
  <c r="L19" i="14"/>
  <c r="N13" i="69"/>
  <c r="N14" i="69"/>
  <c r="N15" i="69"/>
  <c r="N16" i="69"/>
  <c r="N17" i="69"/>
  <c r="L13" i="69"/>
  <c r="L14" i="69"/>
  <c r="L15" i="69"/>
  <c r="L16" i="69"/>
  <c r="L17" i="69"/>
  <c r="N27" i="69"/>
  <c r="L27" i="69"/>
  <c r="N26" i="69"/>
  <c r="L26" i="69"/>
  <c r="N25" i="69"/>
  <c r="L25" i="69"/>
  <c r="N24" i="69"/>
  <c r="L24" i="69"/>
  <c r="N23" i="69"/>
  <c r="L23" i="69"/>
  <c r="N22" i="69"/>
  <c r="L22" i="69"/>
  <c r="N21" i="69"/>
  <c r="L21" i="69"/>
  <c r="N20" i="69"/>
  <c r="L20" i="69"/>
  <c r="N19" i="69"/>
  <c r="L19" i="69"/>
  <c r="N18" i="69"/>
  <c r="L18" i="69"/>
  <c r="N12" i="69"/>
  <c r="L12" i="69"/>
  <c r="H12" i="69"/>
  <c r="N11" i="69"/>
  <c r="L11" i="69"/>
  <c r="H11" i="69"/>
  <c r="N10" i="69"/>
  <c r="L10" i="69"/>
  <c r="H10" i="69"/>
  <c r="N9" i="69"/>
  <c r="L9" i="69"/>
  <c r="H9" i="69"/>
  <c r="N8" i="69"/>
  <c r="L8" i="69"/>
  <c r="H8" i="69"/>
  <c r="N41" i="34"/>
  <c r="N42" i="34"/>
  <c r="L72" i="68"/>
  <c r="H72" i="68"/>
  <c r="N72" i="68" s="1"/>
  <c r="L71" i="68"/>
  <c r="H71" i="68"/>
  <c r="N71" i="68" s="1"/>
  <c r="L70" i="68"/>
  <c r="H70" i="68"/>
  <c r="N70" i="68" s="1"/>
  <c r="L58" i="68"/>
  <c r="H58" i="68"/>
  <c r="N58" i="68" s="1"/>
  <c r="L57" i="68"/>
  <c r="H57" i="68"/>
  <c r="N57" i="68" s="1"/>
  <c r="L56" i="68"/>
  <c r="H56" i="68"/>
  <c r="N56" i="68" s="1"/>
  <c r="L55" i="68"/>
  <c r="H55" i="68"/>
  <c r="N55" i="68" s="1"/>
  <c r="L54" i="68"/>
  <c r="H54" i="68"/>
  <c r="N54" i="68" s="1"/>
  <c r="L53" i="68"/>
  <c r="H53" i="68"/>
  <c r="N53" i="68" s="1"/>
  <c r="L52" i="68"/>
  <c r="H52" i="68"/>
  <c r="N52" i="68" s="1"/>
  <c r="N51" i="68"/>
  <c r="L51" i="68"/>
  <c r="H51" i="68"/>
  <c r="L50" i="68"/>
  <c r="H50" i="68"/>
  <c r="N50" i="68" s="1"/>
  <c r="L49" i="68"/>
  <c r="J49" i="68"/>
  <c r="K49" i="68" s="1"/>
  <c r="H49" i="68"/>
  <c r="N49" i="68" s="1"/>
  <c r="L48" i="68"/>
  <c r="J48" i="68"/>
  <c r="K48" i="68" s="1"/>
  <c r="H48" i="68"/>
  <c r="L47" i="68"/>
  <c r="H47" i="68"/>
  <c r="N47" i="68" s="1"/>
  <c r="L46" i="68"/>
  <c r="H46" i="68"/>
  <c r="N46" i="68" s="1"/>
  <c r="L45" i="68"/>
  <c r="H45" i="68"/>
  <c r="N45" i="68" s="1"/>
  <c r="L44" i="68"/>
  <c r="H44" i="68"/>
  <c r="N44" i="68" s="1"/>
  <c r="L43" i="68"/>
  <c r="K43" i="68"/>
  <c r="H43" i="68"/>
  <c r="L42" i="68"/>
  <c r="H42" i="68"/>
  <c r="N42" i="68" s="1"/>
  <c r="L41" i="68"/>
  <c r="H41" i="68"/>
  <c r="N41" i="68" s="1"/>
  <c r="L40" i="68"/>
  <c r="H40" i="68"/>
  <c r="N40" i="68" s="1"/>
  <c r="L39" i="68"/>
  <c r="H39" i="68"/>
  <c r="N39" i="68" s="1"/>
  <c r="L27" i="68"/>
  <c r="H27" i="68"/>
  <c r="N27" i="68" s="1"/>
  <c r="L26" i="68"/>
  <c r="H26" i="68"/>
  <c r="N26" i="68" s="1"/>
  <c r="L25" i="68"/>
  <c r="H25" i="68"/>
  <c r="N25" i="68" s="1"/>
  <c r="L24" i="68"/>
  <c r="H24" i="68"/>
  <c r="N24" i="68" s="1"/>
  <c r="L23" i="68"/>
  <c r="H23" i="68"/>
  <c r="N23" i="68" s="1"/>
  <c r="L22" i="68"/>
  <c r="H22" i="68"/>
  <c r="N22" i="68" s="1"/>
  <c r="L21" i="68"/>
  <c r="H21" i="68"/>
  <c r="N21" i="68" s="1"/>
  <c r="L20" i="68"/>
  <c r="H20" i="68"/>
  <c r="N20" i="68" s="1"/>
  <c r="L19" i="68"/>
  <c r="H19" i="68"/>
  <c r="N19" i="68" s="1"/>
  <c r="L18" i="68"/>
  <c r="H18" i="68"/>
  <c r="N18" i="68" s="1"/>
  <c r="L17" i="68"/>
  <c r="H17" i="68"/>
  <c r="N17" i="68" s="1"/>
  <c r="L16" i="68"/>
  <c r="H16" i="68"/>
  <c r="N16" i="68" s="1"/>
  <c r="L15" i="68"/>
  <c r="H15" i="68"/>
  <c r="N15" i="68" s="1"/>
  <c r="L14" i="68"/>
  <c r="H14" i="68"/>
  <c r="N14" i="68" s="1"/>
  <c r="L13" i="68"/>
  <c r="H13" i="68"/>
  <c r="N13" i="68" s="1"/>
  <c r="L12" i="68"/>
  <c r="H12" i="68"/>
  <c r="N12" i="68" s="1"/>
  <c r="L11" i="68"/>
  <c r="H11" i="68"/>
  <c r="N11" i="68" s="1"/>
  <c r="L10" i="68"/>
  <c r="H10" i="68"/>
  <c r="N10" i="68" s="1"/>
  <c r="L9" i="68"/>
  <c r="H9" i="68"/>
  <c r="N9" i="68" s="1"/>
  <c r="L8" i="68"/>
  <c r="H8" i="68"/>
  <c r="N8" i="68" s="1"/>
  <c r="N20" i="73" l="1"/>
  <c r="N19" i="73"/>
  <c r="N12" i="73" s="1"/>
  <c r="N15" i="73"/>
  <c r="N8" i="73" s="1"/>
  <c r="N16" i="73"/>
  <c r="N9" i="73" s="1"/>
  <c r="N21" i="37"/>
  <c r="N13" i="37"/>
  <c r="N8" i="80"/>
  <c r="N21" i="80"/>
  <c r="N13" i="80"/>
  <c r="N23" i="80"/>
  <c r="N19" i="80"/>
  <c r="N15" i="80"/>
  <c r="N26" i="80"/>
  <c r="N22" i="80"/>
  <c r="N18" i="80"/>
  <c r="N14" i="80"/>
  <c r="N27" i="37"/>
  <c r="N23" i="37"/>
  <c r="N19" i="37"/>
  <c r="N15" i="37"/>
  <c r="N11" i="37"/>
  <c r="N26" i="37"/>
  <c r="N22" i="37"/>
  <c r="N18" i="37"/>
  <c r="N14" i="37"/>
  <c r="N10" i="37"/>
  <c r="N13" i="73"/>
  <c r="N43" i="68"/>
  <c r="N48" i="68"/>
  <c r="L28" i="34" l="1"/>
  <c r="H28" i="34"/>
  <c r="N28" i="34" s="1"/>
  <c r="L40" i="34"/>
  <c r="H40" i="34"/>
  <c r="N40" i="34" s="1"/>
  <c r="L11" i="34"/>
  <c r="H11" i="34"/>
  <c r="N11" i="34" s="1"/>
  <c r="N12" i="40" l="1"/>
  <c r="N13" i="40"/>
  <c r="N14" i="40"/>
  <c r="N15" i="40"/>
  <c r="N16" i="40"/>
  <c r="N17" i="40"/>
  <c r="N18" i="40"/>
  <c r="N19" i="40"/>
  <c r="N20" i="40"/>
  <c r="N21" i="40"/>
  <c r="N22" i="40"/>
  <c r="N23" i="40"/>
  <c r="N24" i="40"/>
  <c r="N25" i="40"/>
  <c r="N26" i="40"/>
  <c r="N27" i="40"/>
  <c r="N11" i="39"/>
  <c r="N12" i="39"/>
  <c r="N13" i="39"/>
  <c r="N14" i="39"/>
  <c r="N15" i="39"/>
  <c r="N16" i="39"/>
  <c r="N17" i="39"/>
  <c r="N18" i="39"/>
  <c r="N19" i="39"/>
  <c r="N20" i="39"/>
  <c r="N21" i="39"/>
  <c r="N22" i="39"/>
  <c r="N23" i="39"/>
  <c r="N24" i="39"/>
  <c r="N25" i="39"/>
  <c r="N26" i="39"/>
  <c r="N27" i="39"/>
  <c r="L9" i="58"/>
  <c r="L10" i="58"/>
  <c r="L11" i="58"/>
  <c r="L12" i="58"/>
  <c r="L13" i="58"/>
  <c r="L14" i="58"/>
  <c r="L15" i="58"/>
  <c r="L16" i="58"/>
  <c r="L17" i="58"/>
  <c r="L18" i="58"/>
  <c r="L19" i="58"/>
  <c r="L20" i="58"/>
  <c r="L21" i="58"/>
  <c r="L22" i="58"/>
  <c r="L23" i="58"/>
  <c r="L24" i="58"/>
  <c r="L25" i="58"/>
  <c r="L26" i="58"/>
  <c r="L27" i="58"/>
  <c r="N9" i="58"/>
  <c r="N10" i="58"/>
  <c r="N11" i="58"/>
  <c r="N12" i="58"/>
  <c r="N13" i="58"/>
  <c r="N14" i="58"/>
  <c r="N15" i="58"/>
  <c r="N16" i="58"/>
  <c r="N17" i="58"/>
  <c r="N18" i="58"/>
  <c r="N19" i="58"/>
  <c r="N20" i="58"/>
  <c r="N21" i="58"/>
  <c r="N22" i="58"/>
  <c r="N23" i="58"/>
  <c r="N24" i="58"/>
  <c r="N25" i="58"/>
  <c r="N26" i="58"/>
  <c r="N27" i="58"/>
  <c r="L27" i="57"/>
  <c r="N9" i="57"/>
  <c r="N10" i="57"/>
  <c r="N11" i="57"/>
  <c r="N12" i="57"/>
  <c r="N13" i="57"/>
  <c r="N14" i="57"/>
  <c r="N15" i="57"/>
  <c r="N16" i="57"/>
  <c r="N17" i="57"/>
  <c r="N18" i="57"/>
  <c r="N19" i="57"/>
  <c r="N20" i="57"/>
  <c r="N21" i="57"/>
  <c r="N22" i="57"/>
  <c r="N23" i="57"/>
  <c r="N24" i="57"/>
  <c r="N25" i="57"/>
  <c r="N26" i="57"/>
  <c r="N27" i="57"/>
  <c r="L9" i="57"/>
  <c r="L10" i="57"/>
  <c r="L11" i="57"/>
  <c r="L12" i="57"/>
  <c r="L13" i="57"/>
  <c r="L14" i="57"/>
  <c r="L15" i="57"/>
  <c r="L16" i="57"/>
  <c r="L17" i="57"/>
  <c r="L18" i="57"/>
  <c r="L19" i="57"/>
  <c r="L20" i="57"/>
  <c r="L21" i="57"/>
  <c r="L22" i="57"/>
  <c r="L23" i="57"/>
  <c r="L24" i="57"/>
  <c r="L25" i="57"/>
  <c r="L26" i="57"/>
  <c r="L9" i="61"/>
  <c r="L10" i="61"/>
  <c r="L11" i="61"/>
  <c r="L12" i="61"/>
  <c r="L13" i="61"/>
  <c r="L14" i="61"/>
  <c r="L15" i="61"/>
  <c r="L16" i="61"/>
  <c r="L17" i="61"/>
  <c r="L18" i="61"/>
  <c r="L19" i="61"/>
  <c r="L20" i="61"/>
  <c r="L21" i="61"/>
  <c r="L22" i="61"/>
  <c r="L23" i="61"/>
  <c r="L24" i="61"/>
  <c r="L25" i="61"/>
  <c r="L26" i="61"/>
  <c r="L27" i="61"/>
  <c r="N9" i="61"/>
  <c r="N10" i="61"/>
  <c r="N11" i="61"/>
  <c r="N12" i="61"/>
  <c r="N13" i="61"/>
  <c r="N14" i="61"/>
  <c r="N15" i="61"/>
  <c r="N16" i="61"/>
  <c r="N17" i="61"/>
  <c r="N18" i="61"/>
  <c r="N19" i="61"/>
  <c r="N20" i="61"/>
  <c r="N21" i="61"/>
  <c r="N22" i="61"/>
  <c r="N23" i="61"/>
  <c r="N24" i="61"/>
  <c r="N25" i="61"/>
  <c r="N26" i="61"/>
  <c r="N27" i="61"/>
  <c r="N13" i="60"/>
  <c r="N14" i="60"/>
  <c r="N15" i="60"/>
  <c r="N16" i="60"/>
  <c r="N17" i="60"/>
  <c r="N18" i="60"/>
  <c r="N19" i="60"/>
  <c r="N20" i="60"/>
  <c r="N21" i="60"/>
  <c r="N22" i="60"/>
  <c r="N23" i="60"/>
  <c r="N24" i="60"/>
  <c r="N25" i="60"/>
  <c r="N26" i="60"/>
  <c r="N27" i="60"/>
  <c r="N24" i="18"/>
  <c r="N25" i="18"/>
  <c r="N26" i="18"/>
  <c r="N27" i="18"/>
  <c r="N2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5" i="18"/>
  <c r="L26" i="18"/>
  <c r="L27" i="18"/>
  <c r="N44" i="19"/>
  <c r="N45" i="19"/>
  <c r="N46" i="19"/>
  <c r="N47" i="19"/>
  <c r="N48" i="19"/>
  <c r="N49" i="19"/>
  <c r="N50" i="19"/>
  <c r="N51" i="19"/>
  <c r="N52" i="19"/>
  <c r="N53" i="19"/>
  <c r="N54" i="19"/>
  <c r="N55" i="19"/>
  <c r="N56" i="19"/>
  <c r="N57" i="19"/>
  <c r="N58" i="19"/>
  <c r="L40" i="19"/>
  <c r="L41" i="19"/>
  <c r="L42" i="19"/>
  <c r="L43" i="19"/>
  <c r="L44" i="19"/>
  <c r="L45" i="19"/>
  <c r="L46" i="19"/>
  <c r="L47" i="19"/>
  <c r="L48" i="19"/>
  <c r="L49" i="19"/>
  <c r="L50" i="19"/>
  <c r="L51" i="19"/>
  <c r="L52" i="19"/>
  <c r="L53" i="19"/>
  <c r="L54" i="19"/>
  <c r="L55" i="19"/>
  <c r="L56" i="19"/>
  <c r="L57" i="19"/>
  <c r="L39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N9" i="19"/>
  <c r="N11" i="19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7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8" i="22"/>
  <c r="N9" i="22"/>
  <c r="N10" i="22"/>
  <c r="N11" i="22"/>
  <c r="N12" i="22"/>
  <c r="N13" i="22"/>
  <c r="N14" i="22"/>
  <c r="N15" i="22"/>
  <c r="N16" i="22"/>
  <c r="N17" i="22"/>
  <c r="N18" i="22"/>
  <c r="N19" i="22"/>
  <c r="N20" i="22"/>
  <c r="N21" i="22"/>
  <c r="N22" i="22"/>
  <c r="N23" i="22"/>
  <c r="N24" i="22"/>
  <c r="N25" i="22"/>
  <c r="N26" i="22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L11" i="25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24" i="30"/>
  <c r="N25" i="30"/>
  <c r="N26" i="30"/>
  <c r="N27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26" i="30"/>
  <c r="L27" i="30"/>
  <c r="N23" i="36"/>
  <c r="N27" i="36"/>
  <c r="N19" i="36"/>
  <c r="N20" i="36"/>
  <c r="N21" i="36"/>
  <c r="N22" i="36"/>
  <c r="N24" i="36"/>
  <c r="N25" i="36"/>
  <c r="N26" i="36"/>
  <c r="N9" i="54"/>
  <c r="N10" i="54"/>
  <c r="N11" i="54"/>
  <c r="N12" i="54"/>
  <c r="N13" i="54"/>
  <c r="N14" i="54"/>
  <c r="N15" i="54"/>
  <c r="N16" i="54"/>
  <c r="N17" i="54"/>
  <c r="N18" i="54"/>
  <c r="N19" i="54"/>
  <c r="N20" i="54"/>
  <c r="N21" i="54"/>
  <c r="N22" i="54"/>
  <c r="N23" i="54"/>
  <c r="N24" i="54"/>
  <c r="N25" i="54"/>
  <c r="N26" i="54"/>
  <c r="N27" i="54"/>
  <c r="L14" i="49"/>
  <c r="L15" i="49"/>
  <c r="L16" i="49"/>
  <c r="L17" i="49"/>
  <c r="L18" i="49"/>
  <c r="L19" i="49"/>
  <c r="L20" i="49"/>
  <c r="L21" i="49"/>
  <c r="L22" i="49"/>
  <c r="L23" i="49"/>
  <c r="L24" i="49"/>
  <c r="L25" i="49"/>
  <c r="L26" i="49"/>
  <c r="L27" i="49"/>
  <c r="N13" i="49"/>
  <c r="N14" i="49"/>
  <c r="N15" i="49"/>
  <c r="N16" i="49"/>
  <c r="N17" i="49"/>
  <c r="N18" i="49"/>
  <c r="N19" i="49"/>
  <c r="N20" i="49"/>
  <c r="N21" i="49"/>
  <c r="N22" i="49"/>
  <c r="N23" i="49"/>
  <c r="N24" i="49"/>
  <c r="N25" i="49"/>
  <c r="N26" i="49"/>
  <c r="N27" i="49"/>
  <c r="N15" i="48"/>
  <c r="N16" i="48"/>
  <c r="N17" i="48"/>
  <c r="N18" i="48"/>
  <c r="N19" i="48"/>
  <c r="N20" i="48"/>
  <c r="N21" i="48"/>
  <c r="N22" i="48"/>
  <c r="N23" i="48"/>
  <c r="N24" i="48"/>
  <c r="N25" i="48"/>
  <c r="N26" i="48"/>
  <c r="N27" i="48"/>
  <c r="L9" i="48"/>
  <c r="L10" i="48"/>
  <c r="L11" i="48"/>
  <c r="L12" i="48"/>
  <c r="L13" i="48"/>
  <c r="L14" i="48"/>
  <c r="L15" i="48"/>
  <c r="L16" i="48"/>
  <c r="L17" i="48"/>
  <c r="L18" i="48"/>
  <c r="L19" i="48"/>
  <c r="L20" i="48"/>
  <c r="L21" i="48"/>
  <c r="L22" i="48"/>
  <c r="L23" i="48"/>
  <c r="L24" i="48"/>
  <c r="L25" i="48"/>
  <c r="L26" i="48"/>
  <c r="K11" i="15"/>
  <c r="H9" i="46"/>
  <c r="H10" i="46"/>
  <c r="H11" i="46"/>
  <c r="N11" i="46" s="1"/>
  <c r="H12" i="46"/>
  <c r="N12" i="46" s="1"/>
  <c r="H13" i="46"/>
  <c r="H14" i="46"/>
  <c r="H15" i="46"/>
  <c r="N15" i="46" s="1"/>
  <c r="H16" i="46"/>
  <c r="N16" i="46" s="1"/>
  <c r="H17" i="46"/>
  <c r="H18" i="46"/>
  <c r="H19" i="46"/>
  <c r="N19" i="46" s="1"/>
  <c r="H20" i="46"/>
  <c r="N20" i="46" s="1"/>
  <c r="H21" i="46"/>
  <c r="H22" i="46"/>
  <c r="H23" i="46"/>
  <c r="N23" i="46" s="1"/>
  <c r="H24" i="46"/>
  <c r="N24" i="46" s="1"/>
  <c r="H25" i="46"/>
  <c r="H26" i="46"/>
  <c r="H27" i="46"/>
  <c r="N27" i="46" s="1"/>
  <c r="L9" i="46"/>
  <c r="L10" i="46"/>
  <c r="L11" i="46"/>
  <c r="L12" i="46"/>
  <c r="L13" i="46"/>
  <c r="L14" i="46"/>
  <c r="L15" i="46"/>
  <c r="L16" i="46"/>
  <c r="L17" i="46"/>
  <c r="L18" i="46"/>
  <c r="L19" i="46"/>
  <c r="L20" i="46"/>
  <c r="L21" i="46"/>
  <c r="L22" i="46"/>
  <c r="L23" i="46"/>
  <c r="L24" i="46"/>
  <c r="L25" i="46"/>
  <c r="L26" i="46"/>
  <c r="L27" i="46"/>
  <c r="N9" i="46"/>
  <c r="N10" i="46"/>
  <c r="N13" i="46"/>
  <c r="N14" i="46"/>
  <c r="N17" i="46"/>
  <c r="N18" i="46"/>
  <c r="N21" i="46"/>
  <c r="N22" i="46"/>
  <c r="N25" i="46"/>
  <c r="N26" i="46"/>
  <c r="L9" i="45"/>
  <c r="L10" i="45"/>
  <c r="L11" i="45"/>
  <c r="L12" i="45"/>
  <c r="L13" i="45"/>
  <c r="L14" i="45"/>
  <c r="L15" i="45"/>
  <c r="L16" i="45"/>
  <c r="L17" i="45"/>
  <c r="L18" i="45"/>
  <c r="L19" i="45"/>
  <c r="L20" i="45"/>
  <c r="L21" i="45"/>
  <c r="L22" i="45"/>
  <c r="L23" i="45"/>
  <c r="L24" i="45"/>
  <c r="L25" i="45"/>
  <c r="L26" i="45"/>
  <c r="L27" i="45"/>
  <c r="N10" i="45"/>
  <c r="N11" i="45"/>
  <c r="N12" i="45"/>
  <c r="N13" i="45"/>
  <c r="N14" i="45"/>
  <c r="N15" i="45"/>
  <c r="N16" i="45"/>
  <c r="N17" i="45"/>
  <c r="N18" i="45"/>
  <c r="N19" i="45"/>
  <c r="N20" i="45"/>
  <c r="N21" i="45"/>
  <c r="N22" i="45"/>
  <c r="N23" i="45"/>
  <c r="N24" i="45"/>
  <c r="N25" i="45"/>
  <c r="N26" i="45"/>
  <c r="N27" i="45"/>
  <c r="N9" i="14"/>
  <c r="N10" i="14"/>
  <c r="N11" i="14"/>
  <c r="N12" i="14"/>
  <c r="N20" i="14"/>
  <c r="N21" i="14"/>
  <c r="N22" i="14"/>
  <c r="N23" i="14"/>
  <c r="N24" i="14"/>
  <c r="N25" i="14"/>
  <c r="N26" i="14"/>
  <c r="N27" i="14"/>
  <c r="L9" i="14"/>
  <c r="L10" i="14"/>
  <c r="L11" i="14"/>
  <c r="L12" i="14"/>
  <c r="L20" i="14"/>
  <c r="L21" i="14"/>
  <c r="L22" i="14"/>
  <c r="L23" i="14"/>
  <c r="L24" i="14"/>
  <c r="L25" i="14"/>
  <c r="L26" i="14"/>
  <c r="L27" i="14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N14" i="15"/>
  <c r="N20" i="15"/>
  <c r="N21" i="15"/>
  <c r="N22" i="15"/>
  <c r="N23" i="15"/>
  <c r="N24" i="15"/>
  <c r="N25" i="15"/>
  <c r="N26" i="15"/>
  <c r="N27" i="15"/>
  <c r="N51" i="34"/>
  <c r="N52" i="34"/>
  <c r="N53" i="34"/>
  <c r="N54" i="34"/>
  <c r="N55" i="34"/>
  <c r="N56" i="34"/>
  <c r="N57" i="34"/>
  <c r="N58" i="34"/>
  <c r="N59" i="34"/>
  <c r="N27" i="34"/>
  <c r="N23" i="34"/>
  <c r="N24" i="34"/>
  <c r="N74" i="33"/>
  <c r="N75" i="33"/>
  <c r="N76" i="33"/>
  <c r="N77" i="33"/>
  <c r="N78" i="33"/>
  <c r="N79" i="33"/>
  <c r="N80" i="33"/>
  <c r="N81" i="33"/>
  <c r="N82" i="33"/>
  <c r="N83" i="33"/>
  <c r="N84" i="33"/>
  <c r="N85" i="33"/>
  <c r="N86" i="33"/>
  <c r="N87" i="33"/>
  <c r="N88" i="33"/>
  <c r="N89" i="33"/>
  <c r="N40" i="33"/>
  <c r="N41" i="33"/>
  <c r="N42" i="33"/>
  <c r="N43" i="33"/>
  <c r="N45" i="33"/>
  <c r="L76" i="33"/>
  <c r="L77" i="33"/>
  <c r="L78" i="33"/>
  <c r="L9" i="67"/>
  <c r="H26" i="34"/>
  <c r="N26" i="34" s="1"/>
  <c r="L26" i="34"/>
  <c r="L27" i="34"/>
  <c r="L24" i="34"/>
  <c r="H21" i="34"/>
  <c r="N21" i="34" s="1"/>
  <c r="L21" i="34"/>
  <c r="H22" i="34"/>
  <c r="N22" i="34" s="1"/>
  <c r="L22" i="34"/>
  <c r="H20" i="34"/>
  <c r="N20" i="34" s="1"/>
  <c r="L20" i="34"/>
  <c r="H19" i="34"/>
  <c r="N19" i="34" s="1"/>
  <c r="L19" i="34"/>
  <c r="H13" i="34"/>
  <c r="N13" i="34" s="1"/>
  <c r="L13" i="34"/>
  <c r="L9" i="40" l="1"/>
  <c r="L10" i="40"/>
  <c r="L11" i="40"/>
  <c r="L12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9" i="39"/>
  <c r="L10" i="39"/>
  <c r="L11" i="39"/>
  <c r="L12" i="39"/>
  <c r="L13" i="39"/>
  <c r="L14" i="39"/>
  <c r="L15" i="39"/>
  <c r="L16" i="39"/>
  <c r="L17" i="39"/>
  <c r="L18" i="39"/>
  <c r="L19" i="39"/>
  <c r="L20" i="39"/>
  <c r="L21" i="39"/>
  <c r="L22" i="39"/>
  <c r="L23" i="39"/>
  <c r="L24" i="39"/>
  <c r="L25" i="39"/>
  <c r="L26" i="39"/>
  <c r="L27" i="39"/>
  <c r="L9" i="51"/>
  <c r="L10" i="51"/>
  <c r="L11" i="51"/>
  <c r="L12" i="51"/>
  <c r="L13" i="51"/>
  <c r="L14" i="51"/>
  <c r="L15" i="51"/>
  <c r="L16" i="51"/>
  <c r="L17" i="51"/>
  <c r="L18" i="51"/>
  <c r="L19" i="51"/>
  <c r="L20" i="51"/>
  <c r="L21" i="51"/>
  <c r="L22" i="51"/>
  <c r="L23" i="51"/>
  <c r="L24" i="51"/>
  <c r="L25" i="51"/>
  <c r="L26" i="51"/>
  <c r="L27" i="51"/>
  <c r="L9" i="60"/>
  <c r="L10" i="60"/>
  <c r="L11" i="60"/>
  <c r="L12" i="60"/>
  <c r="L13" i="60"/>
  <c r="L14" i="60"/>
  <c r="L15" i="60"/>
  <c r="L16" i="60"/>
  <c r="L17" i="60"/>
  <c r="L18" i="60"/>
  <c r="L19" i="60"/>
  <c r="L20" i="60"/>
  <c r="L21" i="60"/>
  <c r="L22" i="60"/>
  <c r="L23" i="60"/>
  <c r="L24" i="60"/>
  <c r="L25" i="60"/>
  <c r="L26" i="60"/>
  <c r="L27" i="60"/>
  <c r="L58" i="19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8" i="4"/>
  <c r="L9" i="25"/>
  <c r="L10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9" i="42"/>
  <c r="L10" i="42"/>
  <c r="L11" i="42"/>
  <c r="L12" i="42"/>
  <c r="L13" i="42"/>
  <c r="L14" i="42"/>
  <c r="L15" i="42"/>
  <c r="L16" i="42"/>
  <c r="L17" i="42"/>
  <c r="L18" i="42"/>
  <c r="L19" i="42"/>
  <c r="L20" i="42"/>
  <c r="L21" i="42"/>
  <c r="L22" i="42"/>
  <c r="L23" i="42"/>
  <c r="L24" i="42"/>
  <c r="L25" i="42"/>
  <c r="L26" i="42"/>
  <c r="L9" i="54"/>
  <c r="L10" i="54"/>
  <c r="L11" i="54"/>
  <c r="L12" i="54"/>
  <c r="L13" i="54"/>
  <c r="L14" i="54"/>
  <c r="L15" i="54"/>
  <c r="L16" i="54"/>
  <c r="L17" i="54"/>
  <c r="L18" i="54"/>
  <c r="L19" i="54"/>
  <c r="L20" i="54"/>
  <c r="L21" i="54"/>
  <c r="L22" i="54"/>
  <c r="L23" i="54"/>
  <c r="L24" i="54"/>
  <c r="L25" i="54"/>
  <c r="L26" i="54"/>
  <c r="L27" i="54"/>
  <c r="L27" i="48"/>
  <c r="L8" i="14"/>
  <c r="L12" i="34"/>
  <c r="L25" i="34"/>
  <c r="L8" i="34"/>
  <c r="L9" i="34"/>
  <c r="L10" i="34"/>
  <c r="L14" i="34"/>
  <c r="L15" i="34"/>
  <c r="L16" i="34"/>
  <c r="L17" i="34"/>
  <c r="L18" i="34"/>
  <c r="L23" i="34"/>
  <c r="L74" i="33"/>
  <c r="L75" i="33"/>
  <c r="L79" i="33"/>
  <c r="L80" i="33"/>
  <c r="L81" i="33"/>
  <c r="L82" i="33"/>
  <c r="L84" i="33"/>
  <c r="L85" i="33"/>
  <c r="L86" i="33"/>
  <c r="L87" i="33"/>
  <c r="L88" i="33"/>
  <c r="L89" i="33"/>
  <c r="L71" i="33"/>
  <c r="L72" i="33"/>
  <c r="L70" i="33"/>
  <c r="L57" i="33"/>
  <c r="L58" i="33"/>
  <c r="L40" i="33"/>
  <c r="L41" i="33"/>
  <c r="L42" i="33"/>
  <c r="L43" i="33"/>
  <c r="L44" i="33"/>
  <c r="L45" i="33"/>
  <c r="L46" i="33"/>
  <c r="L47" i="33"/>
  <c r="L48" i="33"/>
  <c r="L49" i="33"/>
  <c r="L50" i="33"/>
  <c r="L51" i="33"/>
  <c r="L52" i="33"/>
  <c r="L53" i="33"/>
  <c r="L54" i="33"/>
  <c r="L55" i="33"/>
  <c r="L56" i="33"/>
  <c r="L39" i="33"/>
  <c r="L10" i="33"/>
  <c r="L11" i="33"/>
  <c r="L12" i="33"/>
  <c r="L13" i="33"/>
  <c r="L14" i="33"/>
  <c r="L15" i="33"/>
  <c r="L16" i="33"/>
  <c r="L17" i="33"/>
  <c r="L18" i="33"/>
  <c r="L19" i="33"/>
  <c r="L20" i="33"/>
  <c r="L21" i="33"/>
  <c r="L22" i="33"/>
  <c r="L23" i="33"/>
  <c r="L24" i="33"/>
  <c r="L25" i="33"/>
  <c r="L26" i="33"/>
  <c r="L27" i="33"/>
  <c r="L9" i="33"/>
  <c r="L10" i="67"/>
  <c r="L11" i="67"/>
  <c r="L12" i="67"/>
  <c r="L13" i="67"/>
  <c r="L14" i="67"/>
  <c r="L15" i="67"/>
  <c r="J10" i="15" l="1"/>
  <c r="K10" i="15" s="1"/>
  <c r="H10" i="15"/>
  <c r="N10" i="15" s="1"/>
  <c r="H11" i="14" l="1"/>
  <c r="H72" i="33"/>
  <c r="N72" i="33" s="1"/>
  <c r="H71" i="33"/>
  <c r="N71" i="33" s="1"/>
  <c r="H70" i="33"/>
  <c r="N70" i="33" s="1"/>
  <c r="H55" i="33"/>
  <c r="N55" i="33" s="1"/>
  <c r="H54" i="33"/>
  <c r="N54" i="33" s="1"/>
  <c r="H53" i="33"/>
  <c r="N53" i="33" s="1"/>
  <c r="H52" i="33"/>
  <c r="N52" i="33" s="1"/>
  <c r="H58" i="33"/>
  <c r="N58" i="33" s="1"/>
  <c r="H57" i="33"/>
  <c r="N57" i="33" s="1"/>
  <c r="H56" i="33"/>
  <c r="N56" i="33" s="1"/>
  <c r="H51" i="33"/>
  <c r="N51" i="33" s="1"/>
  <c r="H50" i="33"/>
  <c r="N50" i="33" s="1"/>
  <c r="H49" i="33"/>
  <c r="N49" i="33" s="1"/>
  <c r="H48" i="33"/>
  <c r="N48" i="33" s="1"/>
  <c r="H47" i="33"/>
  <c r="N47" i="33" s="1"/>
  <c r="H46" i="33"/>
  <c r="N46" i="33" s="1"/>
  <c r="H15" i="67" l="1"/>
  <c r="H14" i="67"/>
  <c r="H13" i="67"/>
  <c r="H12" i="67"/>
  <c r="H11" i="67"/>
  <c r="H10" i="67"/>
  <c r="H9" i="67"/>
  <c r="H8" i="67"/>
  <c r="H25" i="34" l="1"/>
  <c r="N25" i="34" s="1"/>
  <c r="K8" i="37" l="1"/>
  <c r="H8" i="37"/>
  <c r="H11" i="4"/>
  <c r="N11" i="4" s="1"/>
  <c r="K8" i="36" l="1"/>
  <c r="H10" i="25"/>
  <c r="N10" i="25" s="1"/>
  <c r="H14" i="48"/>
  <c r="K18" i="15" l="1"/>
  <c r="K21" i="19" l="1"/>
  <c r="K10" i="19"/>
  <c r="N10" i="19" s="1"/>
  <c r="K11" i="36"/>
  <c r="K9" i="36"/>
  <c r="K25" i="33" l="1"/>
  <c r="K12" i="15"/>
  <c r="L8" i="15" l="1"/>
  <c r="H11" i="40" l="1"/>
  <c r="N11" i="40" s="1"/>
  <c r="H9" i="40"/>
  <c r="N9" i="40" s="1"/>
  <c r="H10" i="40"/>
  <c r="N10" i="40" s="1"/>
  <c r="H8" i="39"/>
  <c r="H8" i="63" l="1"/>
  <c r="K8" i="63"/>
  <c r="L8" i="63"/>
  <c r="H8" i="62"/>
  <c r="L8" i="62"/>
  <c r="H8" i="60"/>
  <c r="J8" i="60"/>
  <c r="K8" i="60"/>
  <c r="N8" i="60" s="1"/>
  <c r="L8" i="60"/>
  <c r="H9" i="60"/>
  <c r="J9" i="60"/>
  <c r="K9" i="60" s="1"/>
  <c r="H10" i="60"/>
  <c r="N10" i="60" s="1"/>
  <c r="J10" i="60"/>
  <c r="K10" i="60"/>
  <c r="H11" i="60"/>
  <c r="J11" i="60"/>
  <c r="K11" i="60" s="1"/>
  <c r="H12" i="60"/>
  <c r="J12" i="60"/>
  <c r="K12" i="60" s="1"/>
  <c r="H8" i="58"/>
  <c r="J8" i="58"/>
  <c r="K8" i="58" s="1"/>
  <c r="L8" i="58"/>
  <c r="H8" i="57"/>
  <c r="J8" i="57"/>
  <c r="K8" i="57" s="1"/>
  <c r="N8" i="57" s="1"/>
  <c r="L8" i="57"/>
  <c r="H8" i="54"/>
  <c r="J8" i="54"/>
  <c r="K8" i="54" s="1"/>
  <c r="L8" i="54"/>
  <c r="H8" i="51"/>
  <c r="J8" i="51"/>
  <c r="K8" i="51" s="1"/>
  <c r="L8" i="51"/>
  <c r="H9" i="51"/>
  <c r="J9" i="51"/>
  <c r="K9" i="51" s="1"/>
  <c r="H8" i="48"/>
  <c r="J8" i="48"/>
  <c r="K8" i="48" s="1"/>
  <c r="N8" i="48" s="1"/>
  <c r="L8" i="48"/>
  <c r="H9" i="48"/>
  <c r="J9" i="48"/>
  <c r="K9" i="48" s="1"/>
  <c r="H10" i="48"/>
  <c r="J10" i="48"/>
  <c r="K10" i="48" s="1"/>
  <c r="H11" i="48"/>
  <c r="J11" i="48"/>
  <c r="K11" i="48" s="1"/>
  <c r="H12" i="48"/>
  <c r="J12" i="48"/>
  <c r="K12" i="48" s="1"/>
  <c r="J13" i="48"/>
  <c r="K13" i="48" s="1"/>
  <c r="N13" i="48" s="1"/>
  <c r="J14" i="48"/>
  <c r="K14" i="48" s="1"/>
  <c r="N14" i="48" s="1"/>
  <c r="H8" i="45"/>
  <c r="J8" i="45"/>
  <c r="K8" i="45" s="1"/>
  <c r="L8" i="45"/>
  <c r="H9" i="45"/>
  <c r="J9" i="45"/>
  <c r="K9" i="45" s="1"/>
  <c r="H8" i="42"/>
  <c r="J8" i="42"/>
  <c r="K8" i="42" s="1"/>
  <c r="L8" i="42"/>
  <c r="H9" i="42"/>
  <c r="J9" i="42"/>
  <c r="K9" i="42" s="1"/>
  <c r="H10" i="42"/>
  <c r="J10" i="42"/>
  <c r="K10" i="42" s="1"/>
  <c r="H11" i="42"/>
  <c r="J11" i="42"/>
  <c r="K11" i="42" s="1"/>
  <c r="H12" i="42"/>
  <c r="J12" i="42"/>
  <c r="K12" i="42" s="1"/>
  <c r="H13" i="42"/>
  <c r="J13" i="42"/>
  <c r="K13" i="42" s="1"/>
  <c r="H14" i="42"/>
  <c r="H15" i="42"/>
  <c r="H8" i="41"/>
  <c r="J8" i="40"/>
  <c r="K8" i="40" s="1"/>
  <c r="N8" i="40" s="1"/>
  <c r="L8" i="40"/>
  <c r="J8" i="39"/>
  <c r="K8" i="39" s="1"/>
  <c r="N8" i="39" s="1"/>
  <c r="L8" i="39"/>
  <c r="H9" i="39"/>
  <c r="K9" i="39"/>
  <c r="H10" i="39"/>
  <c r="J10" i="39"/>
  <c r="K10" i="39" s="1"/>
  <c r="N8" i="37"/>
  <c r="L8" i="37"/>
  <c r="H8" i="36"/>
  <c r="N8" i="36" s="1"/>
  <c r="L8" i="36"/>
  <c r="H9" i="36"/>
  <c r="N9" i="36" s="1"/>
  <c r="H10" i="36"/>
  <c r="N10" i="36" s="1"/>
  <c r="H11" i="36"/>
  <c r="N11" i="36" s="1"/>
  <c r="H12" i="36"/>
  <c r="N12" i="36" s="1"/>
  <c r="H13" i="36"/>
  <c r="N13" i="36" s="1"/>
  <c r="H14" i="36"/>
  <c r="N14" i="36" s="1"/>
  <c r="H15" i="36"/>
  <c r="N15" i="36" s="1"/>
  <c r="H16" i="36"/>
  <c r="N16" i="36" s="1"/>
  <c r="H17" i="36"/>
  <c r="N17" i="36" s="1"/>
  <c r="H18" i="36"/>
  <c r="N18" i="36" s="1"/>
  <c r="H8" i="34"/>
  <c r="N8" i="34" s="1"/>
  <c r="H9" i="34"/>
  <c r="N9" i="34" s="1"/>
  <c r="H10" i="34"/>
  <c r="N10" i="34" s="1"/>
  <c r="H12" i="34"/>
  <c r="N12" i="34" s="1"/>
  <c r="H14" i="34"/>
  <c r="N14" i="34" s="1"/>
  <c r="H15" i="34"/>
  <c r="N15" i="34" s="1"/>
  <c r="H16" i="34"/>
  <c r="N16" i="34" s="1"/>
  <c r="H17" i="34"/>
  <c r="N17" i="34" s="1"/>
  <c r="H18" i="34"/>
  <c r="N18" i="34" s="1"/>
  <c r="H8" i="33"/>
  <c r="N8" i="33" s="1"/>
  <c r="L8" i="33"/>
  <c r="H9" i="33"/>
  <c r="K9" i="33"/>
  <c r="H10" i="33"/>
  <c r="N10" i="33" s="1"/>
  <c r="K10" i="33"/>
  <c r="H11" i="33"/>
  <c r="K11" i="33"/>
  <c r="H12" i="33"/>
  <c r="N12" i="33" s="1"/>
  <c r="K12" i="33"/>
  <c r="H13" i="33"/>
  <c r="K13" i="33"/>
  <c r="H14" i="33"/>
  <c r="N14" i="33" s="1"/>
  <c r="K14" i="33"/>
  <c r="H15" i="33"/>
  <c r="K15" i="33"/>
  <c r="H16" i="33"/>
  <c r="N16" i="33" s="1"/>
  <c r="K16" i="33"/>
  <c r="H17" i="33"/>
  <c r="N17" i="33" s="1"/>
  <c r="H18" i="33"/>
  <c r="N18" i="33" s="1"/>
  <c r="H19" i="33"/>
  <c r="N19" i="33" s="1"/>
  <c r="H20" i="33"/>
  <c r="N20" i="33" s="1"/>
  <c r="H21" i="33"/>
  <c r="N21" i="33" s="1"/>
  <c r="H22" i="33"/>
  <c r="N22" i="33" s="1"/>
  <c r="H23" i="33"/>
  <c r="N23" i="33" s="1"/>
  <c r="H24" i="33"/>
  <c r="N24" i="33" s="1"/>
  <c r="H25" i="33"/>
  <c r="N25" i="33" s="1"/>
  <c r="H26" i="33"/>
  <c r="N26" i="33" s="1"/>
  <c r="H27" i="33"/>
  <c r="N27" i="33" s="1"/>
  <c r="H39" i="33"/>
  <c r="N39" i="33" s="1"/>
  <c r="H44" i="33"/>
  <c r="N44" i="33" s="1"/>
  <c r="H8" i="30"/>
  <c r="N8" i="30" s="1"/>
  <c r="L8" i="30"/>
  <c r="H8" i="29"/>
  <c r="N11" i="33" l="1"/>
  <c r="N12" i="48"/>
  <c r="N11" i="60"/>
  <c r="N12" i="60"/>
  <c r="N9" i="60"/>
  <c r="N15" i="33"/>
  <c r="N13" i="33"/>
  <c r="N9" i="33"/>
  <c r="N10" i="39"/>
  <c r="N9" i="45"/>
  <c r="N10" i="48"/>
  <c r="N9" i="39"/>
  <c r="N11" i="48"/>
  <c r="N9" i="48"/>
  <c r="N8" i="45"/>
  <c r="N8" i="54"/>
  <c r="N8" i="63"/>
  <c r="N8" i="42"/>
  <c r="N9" i="42" s="1"/>
  <c r="N10" i="42" s="1"/>
  <c r="N11" i="42" s="1"/>
  <c r="N12" i="42" s="1"/>
  <c r="N13" i="42" s="1"/>
  <c r="N8" i="51"/>
  <c r="N9" i="51" s="1"/>
  <c r="N8" i="58"/>
  <c r="H8" i="25" l="1"/>
  <c r="N8" i="25" s="1"/>
  <c r="L8" i="25"/>
  <c r="H9" i="25"/>
  <c r="N9" i="25" s="1"/>
  <c r="H8" i="22" l="1"/>
  <c r="N8" i="22" s="1"/>
  <c r="H8" i="20"/>
  <c r="L8" i="20"/>
  <c r="L8" i="19" l="1"/>
  <c r="N8" i="19"/>
  <c r="H12" i="19"/>
  <c r="N12" i="19" s="1"/>
  <c r="H13" i="19"/>
  <c r="N13" i="19" s="1"/>
  <c r="H14" i="19"/>
  <c r="N14" i="19" s="1"/>
  <c r="H15" i="19"/>
  <c r="K15" i="19"/>
  <c r="H16" i="19"/>
  <c r="N16" i="19" s="1"/>
  <c r="H17" i="19"/>
  <c r="N17" i="19" s="1"/>
  <c r="H18" i="19"/>
  <c r="N18" i="19" s="1"/>
  <c r="H19" i="19"/>
  <c r="N19" i="19" s="1"/>
  <c r="H20" i="19"/>
  <c r="N20" i="19" s="1"/>
  <c r="H21" i="19"/>
  <c r="N21" i="19" s="1"/>
  <c r="H22" i="19"/>
  <c r="K22" i="19"/>
  <c r="H23" i="19"/>
  <c r="N23" i="19" s="1"/>
  <c r="H24" i="19"/>
  <c r="N24" i="19" s="1"/>
  <c r="H25" i="19"/>
  <c r="N25" i="19" s="1"/>
  <c r="H26" i="19"/>
  <c r="N26" i="19" s="1"/>
  <c r="H27" i="19"/>
  <c r="N27" i="19" s="1"/>
  <c r="H39" i="19"/>
  <c r="N39" i="19" s="1"/>
  <c r="H40" i="19"/>
  <c r="N40" i="19" s="1"/>
  <c r="H41" i="19"/>
  <c r="N41" i="19" s="1"/>
  <c r="H42" i="19"/>
  <c r="N42" i="19" s="1"/>
  <c r="H43" i="19"/>
  <c r="N43" i="19" s="1"/>
  <c r="H8" i="18"/>
  <c r="L8" i="18"/>
  <c r="H9" i="18"/>
  <c r="N9" i="18" s="1"/>
  <c r="H10" i="18"/>
  <c r="N10" i="18" s="1"/>
  <c r="H11" i="18"/>
  <c r="N11" i="18" s="1"/>
  <c r="H12" i="18"/>
  <c r="N12" i="18" s="1"/>
  <c r="H13" i="18"/>
  <c r="N13" i="18" s="1"/>
  <c r="H14" i="18"/>
  <c r="N14" i="18" s="1"/>
  <c r="H15" i="18"/>
  <c r="N15" i="18" s="1"/>
  <c r="H16" i="18"/>
  <c r="N16" i="18" s="1"/>
  <c r="H17" i="18"/>
  <c r="N17" i="18" s="1"/>
  <c r="H18" i="18"/>
  <c r="N18" i="18" s="1"/>
  <c r="H19" i="18"/>
  <c r="N19" i="18" s="1"/>
  <c r="H20" i="18"/>
  <c r="N20" i="18" s="1"/>
  <c r="N22" i="19" l="1"/>
  <c r="N15" i="19"/>
  <c r="N8" i="18"/>
  <c r="H8" i="15"/>
  <c r="N8" i="15" s="1"/>
  <c r="H9" i="15"/>
  <c r="N9" i="15" s="1"/>
  <c r="H11" i="15"/>
  <c r="N11" i="15" s="1"/>
  <c r="H12" i="15"/>
  <c r="N12" i="15" s="1"/>
  <c r="H13" i="15"/>
  <c r="N13" i="15" s="1"/>
  <c r="H15" i="15"/>
  <c r="N15" i="15" s="1"/>
  <c r="H16" i="15"/>
  <c r="N16" i="15" s="1"/>
  <c r="H17" i="15"/>
  <c r="N17" i="15" s="1"/>
  <c r="H18" i="15"/>
  <c r="N18" i="15" s="1"/>
  <c r="H19" i="15"/>
  <c r="N19" i="15" s="1"/>
  <c r="H8" i="14"/>
  <c r="N8" i="14"/>
  <c r="H9" i="14"/>
  <c r="H10" i="14"/>
  <c r="H12" i="14"/>
  <c r="H8" i="4" l="1"/>
  <c r="N8" i="4" s="1"/>
  <c r="L10" i="13" l="1"/>
  <c r="H10" i="13"/>
  <c r="L9" i="13"/>
  <c r="H9" i="13"/>
  <c r="L8" i="13"/>
  <c r="H8" i="13"/>
  <c r="H9" i="4" l="1"/>
  <c r="N9" i="4" s="1"/>
  <c r="H10" i="4"/>
  <c r="N10" i="4" s="1"/>
</calcChain>
</file>

<file path=xl/sharedStrings.xml><?xml version="1.0" encoding="utf-8"?>
<sst xmlns="http://schemas.openxmlformats.org/spreadsheetml/2006/main" count="3087" uniqueCount="487">
  <si>
    <t>５ 保管場所は，具体的に記入すること。</t>
  </si>
  <si>
    <t>２ この様式は，物体の態様に応じて収入役が別に定めることができる。</t>
  </si>
  <si>
    <t>４ 現在高は，重要物品を除き，単価及び金額の記載を省略することができる。</t>
  </si>
  <si>
    <t>１ この様式は，適宜修正の上電子計算組織により作成することができる。</t>
  </si>
  <si>
    <t>３ 証書番号には，書類の整理番号を記載する。</t>
  </si>
  <si>
    <t>（備考）</t>
  </si>
  <si>
    <t>長椅子PLUS 85-173</t>
  </si>
  <si>
    <t>初度調弁</t>
    <rPh sb="1" eb="2">
      <t>ド</t>
    </rPh>
    <phoneticPr fontId="7"/>
  </si>
  <si>
    <t>12.4.21</t>
  </si>
  <si>
    <t>ﾛﾋﾞｰﾁｪｱ LION 537-90</t>
  </si>
  <si>
    <t>ﾛﾋﾞｰﾁｪｱ LION 537-89</t>
  </si>
  <si>
    <t>番 号</t>
  </si>
  <si>
    <t>金  額</t>
  </si>
  <si>
    <t>単 価</t>
  </si>
  <si>
    <t>数量</t>
  </si>
  <si>
    <t>事 由</t>
  </si>
  <si>
    <t>備    考</t>
    <rPh sb="0" eb="6">
      <t>ビコウ</t>
    </rPh>
    <phoneticPr fontId="7"/>
  </si>
  <si>
    <t>整 理</t>
  </si>
  <si>
    <t>現  在  高</t>
  </si>
  <si>
    <t>減</t>
  </si>
  <si>
    <t>増</t>
  </si>
  <si>
    <t>品質・形状・その他</t>
  </si>
  <si>
    <t>出 納</t>
  </si>
  <si>
    <t>証 書</t>
  </si>
  <si>
    <t>年 月 日</t>
  </si>
  <si>
    <t>事業種別</t>
    <rPh sb="0" eb="2">
      <t>ジギョウ</t>
    </rPh>
    <rPh sb="2" eb="4">
      <t>シュベツ</t>
    </rPh>
    <phoneticPr fontId="7"/>
  </si>
  <si>
    <t>２階ﾎｰﾙ</t>
    <rPh sb="1" eb="2">
      <t>カイ</t>
    </rPh>
    <phoneticPr fontId="7"/>
  </si>
  <si>
    <t xml:space="preserve">  名  称</t>
    <rPh sb="2" eb="6">
      <t>メイショウ</t>
    </rPh>
    <phoneticPr fontId="7"/>
  </si>
  <si>
    <t>部屋名称</t>
    <rPh sb="0" eb="2">
      <t>ヘヤ</t>
    </rPh>
    <rPh sb="2" eb="4">
      <t>メイショウ</t>
    </rPh>
    <phoneticPr fontId="7"/>
  </si>
  <si>
    <t xml:space="preserve">  コード</t>
    <phoneticPr fontId="7"/>
  </si>
  <si>
    <t>中分類</t>
    <rPh sb="0" eb="1">
      <t>ナカ</t>
    </rPh>
    <rPh sb="1" eb="3">
      <t>ブンルイ</t>
    </rPh>
    <phoneticPr fontId="7"/>
  </si>
  <si>
    <t>大分類</t>
    <rPh sb="0" eb="3">
      <t>ダイブンルイ</t>
    </rPh>
    <phoneticPr fontId="7"/>
  </si>
  <si>
    <t>物     品     管     理     簿</t>
  </si>
  <si>
    <t>購入</t>
    <rPh sb="0" eb="2">
      <t>コウニュウ</t>
    </rPh>
    <phoneticPr fontId="7"/>
  </si>
  <si>
    <t>物     品     管     理     簿(Ⅱ種)</t>
    <rPh sb="27" eb="28">
      <t>シュ</t>
    </rPh>
    <phoneticPr fontId="3"/>
  </si>
  <si>
    <t>指定管理（Ⅰ種）</t>
    <rPh sb="0" eb="2">
      <t>シテイ</t>
    </rPh>
    <rPh sb="2" eb="4">
      <t>カンリ</t>
    </rPh>
    <rPh sb="6" eb="7">
      <t>シュ</t>
    </rPh>
    <phoneticPr fontId="7"/>
  </si>
  <si>
    <t>防犯カメラシステム
ｷｬﾛｯﾄｼｽﾃﾑAT2400WCS等</t>
    <rPh sb="0" eb="2">
      <t>ボウハン</t>
    </rPh>
    <rPh sb="28" eb="29">
      <t>ナド</t>
    </rPh>
    <phoneticPr fontId="7"/>
  </si>
  <si>
    <t>ＪＡ横浜より寄付
中区役所経由</t>
    <rPh sb="2" eb="4">
      <t>ヨコハマ</t>
    </rPh>
    <rPh sb="6" eb="8">
      <t>キフ</t>
    </rPh>
    <rPh sb="9" eb="10">
      <t>ナカ</t>
    </rPh>
    <rPh sb="10" eb="13">
      <t>クヤクショ</t>
    </rPh>
    <rPh sb="13" eb="15">
      <t>ケイユ</t>
    </rPh>
    <phoneticPr fontId="7"/>
  </si>
  <si>
    <t>車いす　松永製作所AR-501</t>
    <rPh sb="0" eb="1">
      <t>クルマ</t>
    </rPh>
    <rPh sb="4" eb="6">
      <t>マツナガ</t>
    </rPh>
    <rPh sb="6" eb="8">
      <t>セイサク</t>
    </rPh>
    <rPh sb="8" eb="9">
      <t>ジョ</t>
    </rPh>
    <phoneticPr fontId="7"/>
  </si>
  <si>
    <t>寄付</t>
    <rPh sb="0" eb="2">
      <t>キフ</t>
    </rPh>
    <phoneticPr fontId="7"/>
  </si>
  <si>
    <t>24.10.16</t>
    <phoneticPr fontId="7"/>
  </si>
  <si>
    <t>電動自転車ﾔﾏﾊ　ﾘﾁｳﾑＴ
（グリーン）</t>
    <rPh sb="0" eb="2">
      <t>デンドウ</t>
    </rPh>
    <rPh sb="2" eb="5">
      <t>ジテンシャ</t>
    </rPh>
    <phoneticPr fontId="7"/>
  </si>
  <si>
    <t>23.1.12</t>
    <phoneticPr fontId="7"/>
  </si>
  <si>
    <t>電動自転車ﾔﾏﾊ　ﾘﾁｳﾑＴ
（オレンジ）</t>
    <rPh sb="0" eb="2">
      <t>デンドウ</t>
    </rPh>
    <rPh sb="2" eb="5">
      <t>ジテンシャ</t>
    </rPh>
    <phoneticPr fontId="7"/>
  </si>
  <si>
    <t>電動自転車ヤマハ パス
（B7J77101 シルバー）</t>
    <rPh sb="0" eb="2">
      <t>デンドウ</t>
    </rPh>
    <rPh sb="2" eb="5">
      <t>ジテンシャ</t>
    </rPh>
    <phoneticPr fontId="7"/>
  </si>
  <si>
    <t>20.5.24</t>
    <phoneticPr fontId="7"/>
  </si>
  <si>
    <t>H25.1廃棄</t>
    <rPh sb="5" eb="7">
      <t>ハイキ</t>
    </rPh>
    <phoneticPr fontId="7"/>
  </si>
  <si>
    <t>ｱﾙﾐ自転車 ﾐﾔﾀ DQF-630</t>
  </si>
  <si>
    <t>12.5.20</t>
  </si>
  <si>
    <t>H20.5廃棄
山手輪業による引き取り</t>
    <rPh sb="5" eb="7">
      <t>ハイキ</t>
    </rPh>
    <rPh sb="8" eb="10">
      <t>ヤマテ</t>
    </rPh>
    <rPh sb="10" eb="11">
      <t>ワ</t>
    </rPh>
    <rPh sb="11" eb="12">
      <t>ギョウ</t>
    </rPh>
    <rPh sb="15" eb="16">
      <t>ヒ</t>
    </rPh>
    <rPh sb="17" eb="18">
      <t>ト</t>
    </rPh>
    <phoneticPr fontId="7"/>
  </si>
  <si>
    <t>電動自転車ﾎﾝﾀﾞ ﾗｸｰﾝ</t>
  </si>
  <si>
    <t>ｴﾝﾄﾗﾝｽﾎｰﾙ</t>
    <phoneticPr fontId="7"/>
  </si>
  <si>
    <t xml:space="preserve">  コード</t>
    <phoneticPr fontId="7"/>
  </si>
  <si>
    <t>TOYOSET　パンフレットスタンド　EPS-230</t>
    <phoneticPr fontId="7"/>
  </si>
  <si>
    <t>23.3.18</t>
    <phoneticPr fontId="7"/>
  </si>
  <si>
    <t>自転車　ヤマハパスシステム</t>
    <phoneticPr fontId="7"/>
  </si>
  <si>
    <t>18.3.29</t>
    <phoneticPr fontId="7"/>
  </si>
  <si>
    <t>H21/10月廃棄　中区協議済</t>
    <rPh sb="6" eb="7">
      <t>ガツ</t>
    </rPh>
    <rPh sb="7" eb="9">
      <t>ハイキ</t>
    </rPh>
    <rPh sb="10" eb="11">
      <t>ナカ</t>
    </rPh>
    <rPh sb="11" eb="12">
      <t>ク</t>
    </rPh>
    <rPh sb="12" eb="14">
      <t>キョウギ</t>
    </rPh>
    <rPh sb="14" eb="15">
      <t>ズ</t>
    </rPh>
    <phoneticPr fontId="7"/>
  </si>
  <si>
    <t>空気清浄機　ﾀﾞｲｷﾝ　光ｸﾘｴｰﾙ</t>
    <rPh sb="0" eb="2">
      <t>クウキ</t>
    </rPh>
    <rPh sb="2" eb="4">
      <t>セイジョウ</t>
    </rPh>
    <rPh sb="4" eb="5">
      <t>キ</t>
    </rPh>
    <rPh sb="12" eb="13">
      <t>ヒカリ</t>
    </rPh>
    <phoneticPr fontId="7"/>
  </si>
  <si>
    <t>15.4.11</t>
    <phoneticPr fontId="7"/>
  </si>
  <si>
    <r>
      <t>ﾊﾟﾝﾌﾚｯﾄｽﾀﾝﾄﾞ</t>
    </r>
    <r>
      <rPr>
        <sz val="12"/>
        <rFont val="ＭＳ ゴシック"/>
        <family val="3"/>
        <charset val="128"/>
      </rPr>
      <t>　コクヨＺＲ－ＰＳ１１３Ｎ</t>
    </r>
    <phoneticPr fontId="7"/>
  </si>
  <si>
    <t>13.9.8</t>
    <phoneticPr fontId="7"/>
  </si>
  <si>
    <t>ｶﾞﾗｽｼｮｰｹｰｽ　
ｺｸﾖ　YG-ZHA5154</t>
    <phoneticPr fontId="7"/>
  </si>
  <si>
    <t>13.3.1</t>
    <phoneticPr fontId="7"/>
  </si>
  <si>
    <t>H25年中区協議済
H26年2月清風荘へ</t>
    <rPh sb="3" eb="4">
      <t>ネン</t>
    </rPh>
    <rPh sb="4" eb="6">
      <t>ナカク</t>
    </rPh>
    <rPh sb="6" eb="8">
      <t>キョウギ</t>
    </rPh>
    <rPh sb="8" eb="9">
      <t>ズ</t>
    </rPh>
    <rPh sb="13" eb="14">
      <t>ネン</t>
    </rPh>
    <rPh sb="15" eb="16">
      <t>ガツ</t>
    </rPh>
    <rPh sb="16" eb="19">
      <t>セイフウソウ</t>
    </rPh>
    <phoneticPr fontId="7"/>
  </si>
  <si>
    <t>ｶﾞﾗｽｼｮｰｹｰｽ　
ｺｸﾖ　YG-ZHA4154</t>
    <phoneticPr fontId="7"/>
  </si>
  <si>
    <t>H21/10月1台廃棄　中区協議済</t>
    <rPh sb="6" eb="7">
      <t>ガツ</t>
    </rPh>
    <rPh sb="8" eb="9">
      <t>ダイ</t>
    </rPh>
    <rPh sb="9" eb="11">
      <t>ハイキ</t>
    </rPh>
    <rPh sb="12" eb="13">
      <t>ナカ</t>
    </rPh>
    <rPh sb="13" eb="14">
      <t>ク</t>
    </rPh>
    <rPh sb="14" eb="16">
      <t>キョウギ</t>
    </rPh>
    <rPh sb="16" eb="17">
      <t>ズ</t>
    </rPh>
    <phoneticPr fontId="7"/>
  </si>
  <si>
    <t>車椅子ﾘｸﾗｲﾆﾝｸﾞﾆｯｸ　NTC-48L</t>
  </si>
  <si>
    <t>車椅子介護型ﾆｯｸNX-16D</t>
  </si>
  <si>
    <t>H21/10月2台廃棄　中区協議済</t>
    <rPh sb="6" eb="7">
      <t>ガツ</t>
    </rPh>
    <rPh sb="8" eb="9">
      <t>ダイ</t>
    </rPh>
    <rPh sb="9" eb="11">
      <t>ハイキ</t>
    </rPh>
    <rPh sb="12" eb="13">
      <t>ナカ</t>
    </rPh>
    <rPh sb="13" eb="14">
      <t>ク</t>
    </rPh>
    <rPh sb="14" eb="16">
      <t>キョウギ</t>
    </rPh>
    <rPh sb="16" eb="17">
      <t>ズ</t>
    </rPh>
    <phoneticPr fontId="7"/>
  </si>
  <si>
    <t>車椅子標準型ﾆｯｸNX-11</t>
  </si>
  <si>
    <t>2階ﾎｰﾙﾍ</t>
    <rPh sb="1" eb="2">
      <t>カイ</t>
    </rPh>
    <phoneticPr fontId="7"/>
  </si>
  <si>
    <t>ｵｰﾌﾟﾝﾀｲﾌﾟ傘立て
ｳﾁﾀﾞ 1-357-3004</t>
    <phoneticPr fontId="7"/>
  </si>
  <si>
    <t>ﾊﾟﾝﾌﾚｯﾄｽﾀﾝﾄﾞITO KA4-12</t>
  </si>
  <si>
    <t>デイルーム</t>
    <phoneticPr fontId="7"/>
  </si>
  <si>
    <t xml:space="preserve">  コード</t>
    <phoneticPr fontId="7"/>
  </si>
  <si>
    <t>ﾀｲｼﾞ ﾀｵﾙｽﾁｰﾏｰHC-10Uve</t>
    <phoneticPr fontId="7"/>
  </si>
  <si>
    <t>22.7.15</t>
    <phoneticPr fontId="7"/>
  </si>
  <si>
    <t>21.4.10</t>
    <phoneticPr fontId="7"/>
  </si>
  <si>
    <t>掃除機 MC-G3000P-S</t>
    <rPh sb="0" eb="3">
      <t>ソウジキ</t>
    </rPh>
    <phoneticPr fontId="7"/>
  </si>
  <si>
    <t>吸引器 ミニック1400WDXMC-G3000P-S</t>
    <rPh sb="0" eb="2">
      <t>キュウイン</t>
    </rPh>
    <rPh sb="2" eb="3">
      <t>ウツワ</t>
    </rPh>
    <phoneticPr fontId="7"/>
  </si>
  <si>
    <t>21.4.3</t>
    <phoneticPr fontId="7"/>
  </si>
  <si>
    <t>ｽﾀﾝﾄﾞ式ｱﾈﾛｲﾄﾞ血圧計</t>
    <rPh sb="5" eb="6">
      <t>シキ</t>
    </rPh>
    <rPh sb="12" eb="14">
      <t>ケツアツ</t>
    </rPh>
    <rPh sb="14" eb="15">
      <t>ケイ</t>
    </rPh>
    <phoneticPr fontId="7"/>
  </si>
  <si>
    <t>20.12.11</t>
    <phoneticPr fontId="7"/>
  </si>
  <si>
    <t>製氷器　ＩＣＥＭＡＫＥＲ20</t>
    <rPh sb="0" eb="3">
      <t>セイヒョウキ</t>
    </rPh>
    <phoneticPr fontId="7"/>
  </si>
  <si>
    <t>13.3.30</t>
    <phoneticPr fontId="7"/>
  </si>
  <si>
    <t>スチール両面回転ボード　ＡＲ－１１Ｎ</t>
    <rPh sb="4" eb="6">
      <t>リョウメン</t>
    </rPh>
    <rPh sb="6" eb="8">
      <t>カイテン</t>
    </rPh>
    <phoneticPr fontId="7"/>
  </si>
  <si>
    <t>ヤマハクラビノーバＬＬＰ－920</t>
    <phoneticPr fontId="7"/>
  </si>
  <si>
    <t>13.3.12</t>
    <phoneticPr fontId="7"/>
  </si>
  <si>
    <r>
      <t>デジタルカメラ　　　　　　</t>
    </r>
    <r>
      <rPr>
        <sz val="12"/>
        <rFont val="ＭＳ ゴシック"/>
        <family val="3"/>
        <charset val="128"/>
      </rPr>
      <t>ＣａｎｏｎｐｏｗｅｒｓｈｏｔＧ１</t>
    </r>
    <phoneticPr fontId="7"/>
  </si>
  <si>
    <t>13.8.1</t>
    <phoneticPr fontId="7"/>
  </si>
  <si>
    <t>ｽﾁｰﾙ両面回転ﾎﾞｰﾄﾞ AR-11N</t>
    <rPh sb="4" eb="6">
      <t>リョウメン</t>
    </rPh>
    <rPh sb="6" eb="8">
      <t>カイテン</t>
    </rPh>
    <phoneticPr fontId="7"/>
  </si>
  <si>
    <t>13.3.10</t>
    <phoneticPr fontId="7"/>
  </si>
  <si>
    <t>ホットキャブ（温藏庫）ぽー１０２３－１２</t>
    <rPh sb="7" eb="8">
      <t>オン</t>
    </rPh>
    <rPh sb="8" eb="9">
      <t>クラ</t>
    </rPh>
    <rPh sb="9" eb="10">
      <t>コ</t>
    </rPh>
    <phoneticPr fontId="7"/>
  </si>
  <si>
    <t>13.3.3</t>
    <phoneticPr fontId="7"/>
  </si>
  <si>
    <t>ﾎﾜｲﾄﾎﾞｰﾄﾞ　LB-360</t>
    <phoneticPr fontId="7"/>
  </si>
  <si>
    <t>12.7.12</t>
    <phoneticPr fontId="7"/>
  </si>
  <si>
    <t>12.5.18</t>
  </si>
  <si>
    <t>荏田から
H20/9月貸与元に廃棄連絡済</t>
    <rPh sb="0" eb="2">
      <t>エダ</t>
    </rPh>
    <rPh sb="17" eb="19">
      <t>レンラク</t>
    </rPh>
    <phoneticPr fontId="7"/>
  </si>
  <si>
    <t>FLORA270SX用増設ﾒﾓﾘ
（64MB）</t>
    <rPh sb="10" eb="11">
      <t>ヨウ</t>
    </rPh>
    <rPh sb="11" eb="13">
      <t>ゾウセツ</t>
    </rPh>
    <phoneticPr fontId="7"/>
  </si>
  <si>
    <t>借用</t>
    <rPh sb="0" eb="2">
      <t>シャクヨウ</t>
    </rPh>
    <phoneticPr fontId="7"/>
  </si>
  <si>
    <t>12.5.2</t>
    <phoneticPr fontId="7"/>
  </si>
  <si>
    <t>反町から
H20/9月貸与元に廃棄連絡済</t>
    <rPh sb="0" eb="2">
      <t>タンマチ</t>
    </rPh>
    <rPh sb="17" eb="19">
      <t>レンラク</t>
    </rPh>
    <phoneticPr fontId="7"/>
  </si>
  <si>
    <t>ﾉｰﾄ型ﾊﾟｿｺﾝFLORA270SX</t>
    <rPh sb="3" eb="4">
      <t>ガタ</t>
    </rPh>
    <phoneticPr fontId="7"/>
  </si>
  <si>
    <t>会議用ﾃｰﾌﾞﾙ　
HOUTOKU　BT-293</t>
    <phoneticPr fontId="7"/>
  </si>
  <si>
    <t>ﾐﾆﾃｰﾌﾞﾙ ﾅﾋﾞｽA0-1166-01</t>
  </si>
  <si>
    <t>平机　PLUS　661-141</t>
  </si>
  <si>
    <t>椅子 ITOKI
PCK-2000FW-711</t>
    <phoneticPr fontId="7"/>
  </si>
  <si>
    <t>椅子 ITOKI
PCK-2000FW-709</t>
    <phoneticPr fontId="7"/>
  </si>
  <si>
    <t>指定管理(Ⅰ種)</t>
    <rPh sb="0" eb="2">
      <t>シテイ</t>
    </rPh>
    <rPh sb="2" eb="4">
      <t>カンリ</t>
    </rPh>
    <rPh sb="6" eb="7">
      <t>シュ</t>
    </rPh>
    <phoneticPr fontId="7"/>
  </si>
  <si>
    <t>ﾃｰﾌﾞﾙ ITOKI　
PCT-01168H-F348</t>
    <phoneticPr fontId="7"/>
  </si>
  <si>
    <t>椅子(肘付) ITOKI
PCK-2005FW-711</t>
    <phoneticPr fontId="7"/>
  </si>
  <si>
    <t>椅子(肘付) ITOKI
PCK-2005FW-709</t>
    <phoneticPr fontId="7"/>
  </si>
  <si>
    <t>ﾃｰﾌﾞﾙ ITOKI　
PCT-01168H-F365</t>
    <phoneticPr fontId="7"/>
  </si>
  <si>
    <t>H20/8月廃棄　中区協議済</t>
    <rPh sb="5" eb="6">
      <t>ガツ</t>
    </rPh>
    <rPh sb="6" eb="8">
      <t>ハイキ</t>
    </rPh>
    <rPh sb="9" eb="10">
      <t>ナカ</t>
    </rPh>
    <rPh sb="10" eb="11">
      <t>ク</t>
    </rPh>
    <rPh sb="11" eb="13">
      <t>キョウギ</t>
    </rPh>
    <rPh sb="13" eb="14">
      <t>ズ</t>
    </rPh>
    <phoneticPr fontId="7"/>
  </si>
  <si>
    <t>体温計 ﾃﾙﾓ ET-C202</t>
  </si>
  <si>
    <t>H25/1月廃棄　中区協議済</t>
    <rPh sb="5" eb="6">
      <t>ガツ</t>
    </rPh>
    <rPh sb="6" eb="8">
      <t>ハイキ</t>
    </rPh>
    <rPh sb="9" eb="10">
      <t>ナカ</t>
    </rPh>
    <rPh sb="10" eb="11">
      <t>ク</t>
    </rPh>
    <rPh sb="11" eb="13">
      <t>キョウギ</t>
    </rPh>
    <rPh sb="13" eb="14">
      <t>ズ</t>
    </rPh>
    <phoneticPr fontId="7"/>
  </si>
  <si>
    <t>携帯用酸素吸入器
ｳﾁﾀﾞ　532-0651</t>
    <phoneticPr fontId="7"/>
  </si>
  <si>
    <t>吸引器　日医　56719</t>
  </si>
  <si>
    <t>掃除機　東芝VC-S960(P)</t>
  </si>
  <si>
    <t>ｹﾞｰﾄﾎﾞｰﾙｾｯﾄ ｳﾁﾀﾞ　378-0988</t>
    <phoneticPr fontId="7"/>
  </si>
  <si>
    <t>多目的室倉庫</t>
    <rPh sb="0" eb="3">
      <t>タモクテキ</t>
    </rPh>
    <rPh sb="3" eb="4">
      <t>シツ</t>
    </rPh>
    <rPh sb="4" eb="6">
      <t>ソウコ</t>
    </rPh>
    <phoneticPr fontId="7"/>
  </si>
  <si>
    <t>輪投げ　ｳﾁﾀﾞ　PP9</t>
  </si>
  <si>
    <t>CDｶｾｯﾄﾌﾟﾚｰﾔｰ　日立CX-W110</t>
    <phoneticPr fontId="7"/>
  </si>
  <si>
    <t>1階ﾍﾙﾊﾟｰ室</t>
    <rPh sb="1" eb="2">
      <t>カイ</t>
    </rPh>
    <rPh sb="7" eb="8">
      <t>シツ</t>
    </rPh>
    <phoneticPr fontId="7"/>
  </si>
  <si>
    <t>ｷﾞﾀｰ ｳﾁﾀﾞ　302-3408</t>
  </si>
  <si>
    <t>ｷｰﾎﾞｰﾄﾞ YAMAHA YPR-50</t>
  </si>
  <si>
    <t>折り畳み四輪歩行器
ｱﾋﾞﾘﾃｨｽﾞ　8801-00</t>
    <phoneticPr fontId="7"/>
  </si>
  <si>
    <t>片面ﾎﾜｲﾄﾎﾞｰﾄﾞｳﾁﾀﾞ3×4</t>
  </si>
  <si>
    <t>ｿﾌｧﾍﾞｯﾄﾞ　ITO　SR38-SB</t>
  </si>
  <si>
    <t>裁縫ｾｯﾄ　ｳﾁﾀﾞ 229-1800</t>
  </si>
  <si>
    <t>ﾐｼﾝ ﾌﾞﾗｻﾞｰ ZZ3-B392</t>
  </si>
  <si>
    <t>ｼｪｰﾊﾞｰ　松下　ES8067-S</t>
  </si>
  <si>
    <t>ﾃｰﾌﾞﾙ一体型ｱｲﾛﾝ
松下　NI-TC10-P</t>
    <phoneticPr fontId="7"/>
  </si>
  <si>
    <t>ヘルパールーム</t>
    <phoneticPr fontId="7"/>
  </si>
  <si>
    <t>ﾐｰﾃｨﾝｸﾞﾃｰﾌﾞﾙ
ｳﾁﾀﾞST2179</t>
    <phoneticPr fontId="7"/>
  </si>
  <si>
    <t>ﾎﾞﾗﾝﾃｨｱﾙｰﾑ</t>
    <phoneticPr fontId="7"/>
  </si>
  <si>
    <t>ミーティングチェア
MCA-211GVG1-PBU</t>
    <phoneticPr fontId="7"/>
  </si>
  <si>
    <t>23.3.18</t>
    <phoneticPr fontId="7"/>
  </si>
  <si>
    <t>ﾐｰﾃｨﾝｸﾞﾃｰﾌﾞﾙｳﾁﾀﾞST2189</t>
  </si>
  <si>
    <t>下駄箱</t>
    <rPh sb="0" eb="2">
      <t>ゲタ</t>
    </rPh>
    <rPh sb="2" eb="3">
      <t>バコ</t>
    </rPh>
    <phoneticPr fontId="7"/>
  </si>
  <si>
    <t>休養室</t>
    <rPh sb="0" eb="2">
      <t>キュウヨウ</t>
    </rPh>
    <rPh sb="2" eb="3">
      <t>シツ</t>
    </rPh>
    <phoneticPr fontId="7"/>
  </si>
  <si>
    <t>ﾍﾞｯﾄﾞ（ﾄﾞｩｰｽﾃｯﾌﾟ）
日医　11822</t>
    <phoneticPr fontId="7"/>
  </si>
  <si>
    <t>ﾊﾟｿｺﾝ 東芝　dynabook satellite B553
PB553JFBPR5HA71</t>
    <rPh sb="6" eb="8">
      <t>トウシバ</t>
    </rPh>
    <phoneticPr fontId="7"/>
  </si>
  <si>
    <t>ﾊﾟｿｺﾝ NEC Versapro
PC-VJ22LRNVHTLD</t>
    <phoneticPr fontId="7"/>
  </si>
  <si>
    <t>事務室</t>
    <rPh sb="0" eb="3">
      <t>ジムシツ</t>
    </rPh>
    <phoneticPr fontId="7"/>
  </si>
  <si>
    <t>包括</t>
    <rPh sb="0" eb="2">
      <t>ホウカツ</t>
    </rPh>
    <phoneticPr fontId="7"/>
  </si>
  <si>
    <t>NEC　Mate　MJ25M/L-C</t>
    <phoneticPr fontId="7"/>
  </si>
  <si>
    <t>書庫　ｲﾅﾊﾞRV-C3-11-8040</t>
    <rPh sb="0" eb="2">
      <t>ショコ</t>
    </rPh>
    <phoneticPr fontId="7"/>
  </si>
  <si>
    <t>ノートパソコンFUJITSU FMV-A6390(FMVXN2892Z)</t>
    <phoneticPr fontId="7"/>
  </si>
  <si>
    <t>指定管理(Ⅰ)</t>
  </si>
  <si>
    <t>ｶﾗｰﾚｰｻﾞﾌﾟﾘﾝﾀｰ富士ｾﾞﾛｯｸｽ
DocuPrint C3050</t>
    <rPh sb="13" eb="15">
      <t>フジ</t>
    </rPh>
    <phoneticPr fontId="7"/>
  </si>
  <si>
    <t>ノートパソコン
NEC　VY25AF05HJW7</t>
    <phoneticPr fontId="7"/>
  </si>
  <si>
    <t>プロジェクター
ｴﾌﾟｿﾝ　EB-W8</t>
    <phoneticPr fontId="7"/>
  </si>
  <si>
    <t>デスクトップパソコン
Dell vostro200</t>
    <phoneticPr fontId="7"/>
  </si>
  <si>
    <t>地域交流事業費
H25/1月廃棄　区協議済</t>
    <phoneticPr fontId="7"/>
  </si>
  <si>
    <t>デジタルカメラ
IXYD10/CP740KI</t>
    <phoneticPr fontId="7"/>
  </si>
  <si>
    <t>19.11.6</t>
    <phoneticPr fontId="7"/>
  </si>
  <si>
    <t>包括
H25/1月廃棄　区協議済</t>
    <rPh sb="0" eb="2">
      <t>ホウカツ</t>
    </rPh>
    <phoneticPr fontId="7"/>
  </si>
  <si>
    <t>ノートパソコン
NEC　VJ17M/ED-1</t>
    <phoneticPr fontId="7"/>
  </si>
  <si>
    <t>19.4.6</t>
    <phoneticPr fontId="7"/>
  </si>
  <si>
    <t>包括準備費</t>
    <rPh sb="0" eb="2">
      <t>ホウカツ</t>
    </rPh>
    <rPh sb="2" eb="4">
      <t>ジュンビ</t>
    </rPh>
    <rPh sb="4" eb="5">
      <t>ヒ</t>
    </rPh>
    <phoneticPr fontId="7"/>
  </si>
  <si>
    <t>18.3.31</t>
    <phoneticPr fontId="7"/>
  </si>
  <si>
    <t>両開き書庫　ﾄﾖｾｯﾄTSG-360</t>
    <rPh sb="0" eb="2">
      <t>リョウビラ</t>
    </rPh>
    <rPh sb="3" eb="5">
      <t>ショコ</t>
    </rPh>
    <phoneticPr fontId="7"/>
  </si>
  <si>
    <t>ロッカー　ﾄﾖｾｯﾄSLK-8</t>
    <phoneticPr fontId="7"/>
  </si>
  <si>
    <t>18.3.17</t>
    <phoneticPr fontId="7"/>
  </si>
  <si>
    <t>ワゴン　ﾄﾖｾｯﾄCS-107HCG</t>
    <phoneticPr fontId="7"/>
  </si>
  <si>
    <t>平机　ﾄﾖｾｯﾄCS-107HCG　　</t>
    <rPh sb="0" eb="1">
      <t>ヒラ</t>
    </rPh>
    <rPh sb="1" eb="2">
      <t>ヅクエ</t>
    </rPh>
    <phoneticPr fontId="7"/>
  </si>
  <si>
    <t>包括準備費
H25/1月廃棄　区協議済</t>
    <rPh sb="0" eb="2">
      <t>ホウカツ</t>
    </rPh>
    <rPh sb="2" eb="4">
      <t>ジュンビ</t>
    </rPh>
    <rPh sb="4" eb="5">
      <t>ヒ</t>
    </rPh>
    <phoneticPr fontId="7"/>
  </si>
  <si>
    <t>マイクロソフト　Office professional12003</t>
    <phoneticPr fontId="7"/>
  </si>
  <si>
    <t>包括準備費
1台　H22/10月廃棄　区協議済み
2台　H23/9月廃棄　区協議済み</t>
    <rPh sb="0" eb="2">
      <t>ホウカツ</t>
    </rPh>
    <rPh sb="2" eb="4">
      <t>ジュンビ</t>
    </rPh>
    <rPh sb="4" eb="5">
      <t>ヒ</t>
    </rPh>
    <rPh sb="7" eb="8">
      <t>ダイ</t>
    </rPh>
    <rPh sb="15" eb="16">
      <t>ガツ</t>
    </rPh>
    <rPh sb="16" eb="18">
      <t>ハイキ</t>
    </rPh>
    <rPh sb="19" eb="20">
      <t>ク</t>
    </rPh>
    <rPh sb="20" eb="22">
      <t>キョウギ</t>
    </rPh>
    <rPh sb="22" eb="23">
      <t>ズ</t>
    </rPh>
    <rPh sb="26" eb="27">
      <t>ダイ</t>
    </rPh>
    <phoneticPr fontId="7"/>
  </si>
  <si>
    <t>ノートパソコン　NEC Versapro PCVJ14MEF</t>
    <phoneticPr fontId="7"/>
  </si>
  <si>
    <t>掃除機　ナショナルMC-G330</t>
    <rPh sb="0" eb="3">
      <t>ソウジキ</t>
    </rPh>
    <phoneticPr fontId="7"/>
  </si>
  <si>
    <t>17.12.9</t>
    <phoneticPr fontId="7"/>
  </si>
  <si>
    <t>地交 H22/10月廃棄　区協議済み</t>
    <rPh sb="0" eb="1">
      <t>チ</t>
    </rPh>
    <rPh sb="9" eb="10">
      <t>ガツ</t>
    </rPh>
    <rPh sb="10" eb="12">
      <t>ハイキ</t>
    </rPh>
    <rPh sb="13" eb="14">
      <t>ク</t>
    </rPh>
    <rPh sb="14" eb="16">
      <t>キョウギ</t>
    </rPh>
    <rPh sb="16" eb="17">
      <t>ズ</t>
    </rPh>
    <phoneticPr fontId="7"/>
  </si>
  <si>
    <t>ノートパソコン　　東芝Satellite1870</t>
    <rPh sb="9" eb="11">
      <t>トウシバ</t>
    </rPh>
    <phoneticPr fontId="7"/>
  </si>
  <si>
    <t>15.5.29</t>
    <phoneticPr fontId="7"/>
  </si>
  <si>
    <t>地域活動交流
H20/8月廃棄　区協議済</t>
    <rPh sb="0" eb="2">
      <t>チイキ</t>
    </rPh>
    <rPh sb="2" eb="4">
      <t>カツドウ</t>
    </rPh>
    <rPh sb="4" eb="6">
      <t>コウリュウ</t>
    </rPh>
    <phoneticPr fontId="7"/>
  </si>
  <si>
    <t>レーザープリンターキャノンＬＢＰ－２４１０</t>
    <phoneticPr fontId="7"/>
  </si>
  <si>
    <t>15.3.30</t>
    <phoneticPr fontId="7"/>
  </si>
  <si>
    <t>地域交流事業費</t>
    <rPh sb="0" eb="2">
      <t>チイキ</t>
    </rPh>
    <rPh sb="2" eb="4">
      <t>コウリュウ</t>
    </rPh>
    <rPh sb="4" eb="7">
      <t>ジギョウヒ</t>
    </rPh>
    <phoneticPr fontId="7"/>
  </si>
  <si>
    <t>両開き保管庫　ｺｸﾖＳ-360FINN</t>
    <rPh sb="0" eb="2">
      <t>リョウビラ</t>
    </rPh>
    <rPh sb="3" eb="6">
      <t>ホカンコ</t>
    </rPh>
    <phoneticPr fontId="7"/>
  </si>
  <si>
    <t>14.5.15</t>
    <phoneticPr fontId="7"/>
  </si>
  <si>
    <t>在介支事業費
H18/8月　区協議済み</t>
    <rPh sb="0" eb="1">
      <t>ザイ</t>
    </rPh>
    <rPh sb="1" eb="2">
      <t>スケ</t>
    </rPh>
    <rPh sb="2" eb="3">
      <t>ササ</t>
    </rPh>
    <rPh sb="3" eb="6">
      <t>ジギョウヒ</t>
    </rPh>
    <rPh sb="12" eb="13">
      <t>ガツ</t>
    </rPh>
    <phoneticPr fontId="7"/>
  </si>
  <si>
    <t>ﾊﾟｿｺﾝ NEC Versapro
VA50LRXDADAA</t>
    <phoneticPr fontId="7"/>
  </si>
  <si>
    <t>13.3.10</t>
    <phoneticPr fontId="7"/>
  </si>
  <si>
    <t>地域交流事業費
H20/8月廃棄　中区協議済</t>
    <rPh sb="0" eb="2">
      <t>チイキ</t>
    </rPh>
    <rPh sb="2" eb="4">
      <t>コウリュウ</t>
    </rPh>
    <rPh sb="4" eb="7">
      <t>ジギョウヒ</t>
    </rPh>
    <rPh sb="19" eb="21">
      <t>キョウギ</t>
    </rPh>
    <phoneticPr fontId="7"/>
  </si>
  <si>
    <t>ﾌﾟﾘﾝﾀ ｷｬﾉﾝ LBP-2040</t>
    <phoneticPr fontId="7"/>
  </si>
  <si>
    <t>ﾊﾟｿｺﾝ　ｼｬｰﾌﾟ　PC-BJ140M</t>
    <phoneticPr fontId="7"/>
  </si>
  <si>
    <t>12.7.6</t>
    <phoneticPr fontId="7"/>
  </si>
  <si>
    <t>H21/10月廃棄　中区協議済</t>
    <rPh sb="6" eb="7">
      <t>ガツ</t>
    </rPh>
    <rPh sb="7" eb="9">
      <t>ハイキ</t>
    </rPh>
    <rPh sb="10" eb="12">
      <t>ナカク</t>
    </rPh>
    <rPh sb="12" eb="14">
      <t>キョウギ</t>
    </rPh>
    <rPh sb="14" eb="15">
      <t>ズ</t>
    </rPh>
    <phoneticPr fontId="7"/>
  </si>
  <si>
    <t>ｺｰﾄﾊﾝｶﾞｰ　ｲﾄｰｷ　VWH-022N</t>
    <phoneticPr fontId="7"/>
  </si>
  <si>
    <t>H23/9月廃棄　中区協議済</t>
    <rPh sb="5" eb="6">
      <t>ガツ</t>
    </rPh>
    <rPh sb="6" eb="8">
      <t>ハイキ</t>
    </rPh>
    <rPh sb="9" eb="11">
      <t>ナカク</t>
    </rPh>
    <rPh sb="11" eb="13">
      <t>キョウギ</t>
    </rPh>
    <rPh sb="13" eb="14">
      <t>ズ</t>
    </rPh>
    <phoneticPr fontId="7"/>
  </si>
  <si>
    <t>耐火金庫ITO 16566-0</t>
  </si>
  <si>
    <t>受付用椅子ITO　47347-9</t>
  </si>
  <si>
    <t>1脚相談室へ</t>
    <rPh sb="1" eb="2">
      <t>キャク</t>
    </rPh>
    <rPh sb="2" eb="5">
      <t>ソウダンシツ</t>
    </rPh>
    <phoneticPr fontId="7"/>
  </si>
  <si>
    <t>ﾊﾟｲﾌﾟﾁｪｱ ITOKI KLK-165AA-W4R6</t>
  </si>
  <si>
    <t>応接ﾃｰﾌﾞﾙ  ITOKI　
TDB-1264EM-W5</t>
    <phoneticPr fontId="7"/>
  </si>
  <si>
    <t>事務用椅子PLUS　09-223</t>
  </si>
  <si>
    <t>事務用椅子PLUS　09-238</t>
  </si>
  <si>
    <t>2人用ﾃﾞｽｸPLUS　661-131</t>
  </si>
  <si>
    <t>両袖机PLUS　661-113</t>
  </si>
  <si>
    <t>H22/10月廃棄　区協議済み</t>
    <rPh sb="6" eb="7">
      <t>ガツ</t>
    </rPh>
    <rPh sb="7" eb="9">
      <t>ハイキ</t>
    </rPh>
    <rPh sb="10" eb="11">
      <t>ク</t>
    </rPh>
    <rPh sb="11" eb="13">
      <t>キョウギ</t>
    </rPh>
    <rPh sb="13" eb="14">
      <t>ズ</t>
    </rPh>
    <phoneticPr fontId="7"/>
  </si>
  <si>
    <t>ｺﾝﾋﾟｭｰﾀｰﾗｯｸPLUS 90-943</t>
  </si>
  <si>
    <t>H20/8月廃棄　中区協議済</t>
    <rPh sb="5" eb="6">
      <t>ガツ</t>
    </rPh>
    <rPh sb="6" eb="8">
      <t>ハイキ</t>
    </rPh>
    <rPh sb="9" eb="11">
      <t>ナカク</t>
    </rPh>
    <rPh sb="11" eb="13">
      <t>キョウギ</t>
    </rPh>
    <rPh sb="13" eb="14">
      <t>ズ</t>
    </rPh>
    <phoneticPr fontId="7"/>
  </si>
  <si>
    <t>ｶﾗｰﾌﾟﾘﾝﾀEPSON PM-3300C</t>
  </si>
  <si>
    <t>ﾉｰﾄ型ﾊﾟｰｿﾅﾙｺﾝﾋﾟｭｰﾀｰ
富士通NE2/450L</t>
    <phoneticPr fontId="7"/>
  </si>
  <si>
    <t>ﾃﾞｽｸﾄｯﾌﾟ型ﾊﾟｰｿﾅﾙｺﾝﾋﾟ
ｭｰﾀｰ　富士通　C2/46L</t>
    <phoneticPr fontId="7"/>
  </si>
  <si>
    <t>ﾛｰﾀﾘｰｶｯﾀｰ LION 209-40</t>
  </si>
  <si>
    <t>ﾃﾌﾟﾗﾌﾟﾛ　ｷﾝｸﾞｼﾞﾑSR717</t>
  </si>
  <si>
    <t>会議用ﾃｰﾌﾟﾚｺｰﾀﾞｰ　ｿﾆｰ</t>
  </si>
  <si>
    <t>ｼｭﾚｯﾀﾞｰ　ITO　30665-0</t>
  </si>
  <si>
    <t>ﾊﾟﾝﾌﾚｯﾄｹｰｽLION　NA4-3455T</t>
  </si>
  <si>
    <t>指定管理(Ⅰ)</t>
    <rPh sb="0" eb="2">
      <t>シテイ</t>
    </rPh>
    <rPh sb="2" eb="4">
      <t>カンリ</t>
    </rPh>
    <phoneticPr fontId="7"/>
  </si>
  <si>
    <t>ﾊﾟｿｺﾝ 東芝　dynabook satellite B553
PB553JFBPR5HA71</t>
    <rPh sb="6" eb="7">
      <t>トウシバ</t>
    </rPh>
    <rPh sb="7" eb="8">
      <t>　</t>
    </rPh>
    <phoneticPr fontId="7"/>
  </si>
  <si>
    <t>ﾊﾟｿｺﾝ 東芝　dynabook satellite B553
PB553JFBPR5HA71</t>
    <phoneticPr fontId="7"/>
  </si>
  <si>
    <t>出納印</t>
    <rPh sb="0" eb="2">
      <t>スイトウ</t>
    </rPh>
    <rPh sb="2" eb="3">
      <t>イン</t>
    </rPh>
    <phoneticPr fontId="7"/>
  </si>
  <si>
    <t>通所</t>
    <rPh sb="0" eb="2">
      <t>ツウショ</t>
    </rPh>
    <phoneticPr fontId="7"/>
  </si>
  <si>
    <t>ﾗｲｵﾝ　事務用椅子　NO.290Fﾌﾞﾙｰ</t>
    <rPh sb="5" eb="8">
      <t>ジムヨウ</t>
    </rPh>
    <rPh sb="8" eb="10">
      <t>イス</t>
    </rPh>
    <phoneticPr fontId="7"/>
  </si>
  <si>
    <t>ﾗｲｵﾝEDﾜｺﾞﾝ２段　ED-042AS</t>
    <rPh sb="11" eb="12">
      <t>ダン</t>
    </rPh>
    <phoneticPr fontId="7"/>
  </si>
  <si>
    <t>ﾗｲｵﾝ多目的ﾃｰﾌﾞﾙS-N7A-700-H</t>
    <rPh sb="4" eb="7">
      <t>タモクテキ</t>
    </rPh>
    <phoneticPr fontId="7"/>
  </si>
  <si>
    <t>NEC　VersaPro 
　　PC-VK24LXNTHGMB</t>
    <phoneticPr fontId="7"/>
  </si>
  <si>
    <t>NEC　VersaPro 
　　VK２４LLNT9LRBBBZZZ</t>
    <phoneticPr fontId="7"/>
  </si>
  <si>
    <t>東芝　ノートPC　PSL3522CJ9REZ</t>
    <rPh sb="0" eb="2">
      <t>トウシバ</t>
    </rPh>
    <phoneticPr fontId="7"/>
  </si>
  <si>
    <t>ワゴン　ｳﾁﾀﾞFEEDﾜｺﾞﾝ　A4-2段</t>
    <rPh sb="21" eb="22">
      <t>ダン</t>
    </rPh>
    <phoneticPr fontId="7"/>
  </si>
  <si>
    <t>机
ｳﾁﾀﾞFEED棚付ﾃﾞｽｸTD-2100-2</t>
    <rPh sb="0" eb="1">
      <t>ツクエ</t>
    </rPh>
    <rPh sb="10" eb="11">
      <t>タナ</t>
    </rPh>
    <rPh sb="11" eb="12">
      <t>ツキ</t>
    </rPh>
    <phoneticPr fontId="7"/>
  </si>
  <si>
    <t>居宅</t>
    <rPh sb="0" eb="2">
      <t>キョタク</t>
    </rPh>
    <phoneticPr fontId="7"/>
  </si>
  <si>
    <t>予防支援</t>
    <rPh sb="0" eb="2">
      <t>ヨボウ</t>
    </rPh>
    <rPh sb="2" eb="4">
      <t>シエン</t>
    </rPh>
    <phoneticPr fontId="7"/>
  </si>
  <si>
    <t>ノートパソコン
FUJITSU FMV-A6390</t>
    <phoneticPr fontId="7"/>
  </si>
  <si>
    <t>ゼンリン住宅地図　中区</t>
    <rPh sb="4" eb="6">
      <t>ジュウタク</t>
    </rPh>
    <rPh sb="6" eb="8">
      <t>チズ</t>
    </rPh>
    <rPh sb="9" eb="11">
      <t>ナカク</t>
    </rPh>
    <phoneticPr fontId="7"/>
  </si>
  <si>
    <t>ｼｭﾚｯﾀﾞｰ　ナカバヤシSX152CE</t>
    <phoneticPr fontId="7"/>
  </si>
  <si>
    <t>購入</t>
  </si>
  <si>
    <t>ﾉｰﾄﾊﾟｿｺﾝ dynabook
Satellite T42 216C/5W</t>
    <phoneticPr fontId="7"/>
  </si>
  <si>
    <t>ﾉｰﾄﾊﾟｿｺﾝDell Vostro1000</t>
    <phoneticPr fontId="7"/>
  </si>
  <si>
    <t>ﾉｰﾄﾊﾟｿｺﾝDell Insrion1300</t>
    <phoneticPr fontId="7"/>
  </si>
  <si>
    <t>ﾓﾉｸﾛﾚｰｻﾞｰﾌﾟﾘﾝﾀｰ
富士ｾﾞﾛｯｸｽ　Docuprint305</t>
    <rPh sb="16" eb="18">
      <t>フジ</t>
    </rPh>
    <phoneticPr fontId="7"/>
  </si>
  <si>
    <t>通所 H25/1月廃棄</t>
    <rPh sb="0" eb="2">
      <t>ツウショ</t>
    </rPh>
    <phoneticPr fontId="7"/>
  </si>
  <si>
    <t>ﾉｰﾄﾊﾟｿｺﾝ富士通 FMV-C6210</t>
    <rPh sb="8" eb="11">
      <t>フジツウ</t>
    </rPh>
    <phoneticPr fontId="7"/>
  </si>
  <si>
    <t>居宅 H22/10月廃棄</t>
    <rPh sb="0" eb="2">
      <t>キョタク</t>
    </rPh>
    <rPh sb="9" eb="10">
      <t>ガツ</t>
    </rPh>
    <rPh sb="10" eb="12">
      <t>ハイキ</t>
    </rPh>
    <phoneticPr fontId="7"/>
  </si>
  <si>
    <t>ﾉｰﾄﾊﾟｿｺﾝNEC PC-VJ14MEFJREHW</t>
    <phoneticPr fontId="7"/>
  </si>
  <si>
    <t>居宅 H21/12月廃棄</t>
    <rPh sb="0" eb="2">
      <t>キョタク</t>
    </rPh>
    <rPh sb="9" eb="10">
      <t>ガツ</t>
    </rPh>
    <rPh sb="10" eb="12">
      <t>ハイキ</t>
    </rPh>
    <phoneticPr fontId="7"/>
  </si>
  <si>
    <t>ﾉｰﾄﾊﾟｿｺﾝDell Insprion5150</t>
    <phoneticPr fontId="7"/>
  </si>
  <si>
    <t>通所 H22/10月廃棄</t>
    <rPh sb="0" eb="2">
      <t>ツウショ</t>
    </rPh>
    <rPh sb="9" eb="10">
      <t>ガツ</t>
    </rPh>
    <rPh sb="10" eb="12">
      <t>ハイキ</t>
    </rPh>
    <phoneticPr fontId="7"/>
  </si>
  <si>
    <t>居宅介護支援
H20/8月廃棄　区協議済</t>
    <rPh sb="0" eb="2">
      <t>キョタク</t>
    </rPh>
    <rPh sb="2" eb="4">
      <t>カイゴ</t>
    </rPh>
    <rPh sb="4" eb="6">
      <t>シエン</t>
    </rPh>
    <phoneticPr fontId="7"/>
  </si>
  <si>
    <t>ｶﾗｰﾚｰｻﾞｰﾌﾟﾘﾝﾀ
ｷｬﾉﾝ　LBP-2410</t>
    <phoneticPr fontId="7"/>
  </si>
  <si>
    <t>H20/8月廃棄　区協議済</t>
    <rPh sb="5" eb="6">
      <t>ガツ</t>
    </rPh>
    <rPh sb="6" eb="8">
      <t>ハイキ</t>
    </rPh>
    <rPh sb="9" eb="10">
      <t>ク</t>
    </rPh>
    <rPh sb="10" eb="12">
      <t>キョウギ</t>
    </rPh>
    <rPh sb="12" eb="13">
      <t>ズ</t>
    </rPh>
    <phoneticPr fontId="7"/>
  </si>
  <si>
    <t>ﾉｰﾄﾊﾟｿｺﾝNEC Ｖｅｒｓａｐｒｏ　ＶＡ50ＬＲＸＤＡＤＡＡ</t>
    <phoneticPr fontId="7"/>
  </si>
  <si>
    <t>13.3.28</t>
    <phoneticPr fontId="7"/>
  </si>
  <si>
    <t>介護ソフトウエアライセンス</t>
    <rPh sb="0" eb="2">
      <t>カイゴ</t>
    </rPh>
    <phoneticPr fontId="7"/>
  </si>
  <si>
    <t>13.9.11</t>
    <phoneticPr fontId="7"/>
  </si>
  <si>
    <t>ﾊﾟｽﾃﾙｹｰｽ　CFA4-320S</t>
    <phoneticPr fontId="7"/>
  </si>
  <si>
    <t>13.3.9</t>
    <phoneticPr fontId="7"/>
  </si>
  <si>
    <t>ﾊﾟﾝﾌﾚｯﾄｽﾀﾝﾄﾞ　ZR-PS113N</t>
    <phoneticPr fontId="7"/>
  </si>
  <si>
    <t>12.8.17</t>
    <phoneticPr fontId="7"/>
  </si>
  <si>
    <t>冷蔵庫　松下　SR-14T</t>
  </si>
  <si>
    <t>12.5.23</t>
  </si>
  <si>
    <t>ﾊﾟｽﾃﾙｹｰｽﾈｺｽCFB4-25210C</t>
  </si>
  <si>
    <t>ﾊﾟｽﾃﾙｹｰｽﾈｺｽCFB4-216S</t>
  </si>
  <si>
    <t>両開書庫ｻﾝｴｰｽ 07-912</t>
  </si>
  <si>
    <t>12.5.9</t>
  </si>
  <si>
    <t>荏田から
H20/8月貸与元に廃棄連絡済</t>
    <rPh sb="0" eb="2">
      <t>エダ</t>
    </rPh>
    <rPh sb="10" eb="11">
      <t>ガツ</t>
    </rPh>
    <rPh sb="11" eb="13">
      <t>タイヨ</t>
    </rPh>
    <rPh sb="13" eb="14">
      <t>モト</t>
    </rPh>
    <rPh sb="15" eb="17">
      <t>ハイキ</t>
    </rPh>
    <rPh sb="17" eb="19">
      <t>レンラク</t>
    </rPh>
    <rPh sb="19" eb="20">
      <t>ズ</t>
    </rPh>
    <phoneticPr fontId="7"/>
  </si>
  <si>
    <t>pcAnywhere
（ｼﾝｸﾞﾙﾊﾟｯｹｰｼﾞ）</t>
    <phoneticPr fontId="7"/>
  </si>
  <si>
    <t>12.5.2</t>
  </si>
  <si>
    <t>SQL Server 7.0（5CAL付）</t>
    <rPh sb="19" eb="20">
      <t>ツキ</t>
    </rPh>
    <phoneticPr fontId="7"/>
  </si>
  <si>
    <t>もえぎ野から
H20/9月貸与元に廃棄依頼済</t>
    <rPh sb="3" eb="4">
      <t>ノ</t>
    </rPh>
    <phoneticPr fontId="7"/>
  </si>
  <si>
    <t>ﾌｪｱﾌﾚﾝﾄﾞ(ｸﾗｲｱﾝﾄ用）</t>
    <rPh sb="15" eb="16">
      <t>ヨウ</t>
    </rPh>
    <phoneticPr fontId="7"/>
  </si>
  <si>
    <t>一太郎9</t>
    <rPh sb="0" eb="3">
      <t>イチタロウ</t>
    </rPh>
    <phoneticPr fontId="7"/>
  </si>
  <si>
    <t>EXCEL97</t>
    <phoneticPr fontId="7"/>
  </si>
  <si>
    <t>就業管理ｼｽﾃﾑ勤次郎Ｍ</t>
    <rPh sb="0" eb="2">
      <t>シュウギョウ</t>
    </rPh>
    <rPh sb="2" eb="4">
      <t>カンリ</t>
    </rPh>
    <rPh sb="8" eb="9">
      <t>ツトム</t>
    </rPh>
    <rPh sb="9" eb="11">
      <t>ジロウ</t>
    </rPh>
    <phoneticPr fontId="7"/>
  </si>
  <si>
    <t>ﾀｲﾑﾚｺｰﾀﾞｰ設置台</t>
    <rPh sb="9" eb="11">
      <t>セッチ</t>
    </rPh>
    <rPh sb="11" eb="12">
      <t>ダイ</t>
    </rPh>
    <phoneticPr fontId="7"/>
  </si>
  <si>
    <t>IDｶｰﾄﾞ式ﾀｲﾑﾚｺｰﾀﾞｰ
NE-2T</t>
    <rPh sb="6" eb="7">
      <t>シキ</t>
    </rPh>
    <phoneticPr fontId="7"/>
  </si>
  <si>
    <t>ｻｰﾊﾞｰ用増設ﾒﾓﾘ(128MB）</t>
    <rPh sb="5" eb="6">
      <t>ヨウ</t>
    </rPh>
    <rPh sb="6" eb="8">
      <t>ゾウセツ</t>
    </rPh>
    <phoneticPr fontId="7"/>
  </si>
  <si>
    <t>無停電電源装置（0.7kVA)</t>
    <rPh sb="0" eb="3">
      <t>ムテイデン</t>
    </rPh>
    <rPh sb="3" eb="5">
      <t>デンゲン</t>
    </rPh>
    <rPh sb="5" eb="7">
      <t>ソウチ</t>
    </rPh>
    <phoneticPr fontId="7"/>
  </si>
  <si>
    <t>外付けMO装置（640MB）</t>
    <rPh sb="0" eb="1">
      <t>ソト</t>
    </rPh>
    <rPh sb="1" eb="2">
      <t>ヅ</t>
    </rPh>
    <rPh sb="5" eb="7">
      <t>ソウチ</t>
    </rPh>
    <phoneticPr fontId="7"/>
  </si>
  <si>
    <t>ﾌﾟﾗｻﾞ側ﾙｰﾀRTA50i</t>
    <rPh sb="5" eb="6">
      <t>ガワ</t>
    </rPh>
    <phoneticPr fontId="7"/>
  </si>
  <si>
    <t>ﾌﾟﾘﾝﾀLP-8300S</t>
    <phoneticPr fontId="7"/>
  </si>
  <si>
    <t>15ｲﾝﾁﾃﾞｨｽﾌﾟﾚｲ装置
PC-DC1555</t>
    <rPh sb="13" eb="15">
      <t>ソウチ</t>
    </rPh>
    <phoneticPr fontId="7"/>
  </si>
  <si>
    <t>ｻｰﾊﾞHA8000/30</t>
    <phoneticPr fontId="7"/>
  </si>
  <si>
    <t>2人用ﾃﾞｽｸ ｻﾝｴｰｽ661-131</t>
  </si>
  <si>
    <t>12.4.28</t>
  </si>
  <si>
    <t>事務用椅子ｻﾝｴｰｽ 09-223</t>
  </si>
  <si>
    <t>片袖机ｻﾝｴｰｽ　661-002</t>
  </si>
  <si>
    <t>ｱﾙﾐDON外輪鍋
ｼﾙﾊﾞｰｱﾛｰ　AST-27</t>
    <phoneticPr fontId="7"/>
  </si>
  <si>
    <t>初渡調弁</t>
  </si>
  <si>
    <t>ｱﾙﾐDON半寸胴鍋
ｼﾙﾊﾞｰｱﾛｰ　AHV-13</t>
    <phoneticPr fontId="7"/>
  </si>
  <si>
    <t>まな板立てｼﾙﾊﾞｰｱﾛｰMY-6</t>
  </si>
  <si>
    <t>ｾﾌﾞ圧力鍋ﾃｨﾌｧｰﾙ AAT-04</t>
  </si>
  <si>
    <t>業務用ｽﾃﾝﾚｽｼﾞｬｰ　ﾀｲｶﾞｰ　JFM-390P</t>
  </si>
  <si>
    <t>業務用角蒸し器
39cmｼﾙﾊﾞｰｱﾛｰ</t>
    <phoneticPr fontId="7"/>
  </si>
  <si>
    <t>H21/10月廃棄　中区相談済</t>
    <rPh sb="6" eb="7">
      <t>ガツ</t>
    </rPh>
    <rPh sb="7" eb="9">
      <t>ハイキ</t>
    </rPh>
    <rPh sb="10" eb="12">
      <t>ナカク</t>
    </rPh>
    <rPh sb="12" eb="14">
      <t>ソウダン</t>
    </rPh>
    <rPh sb="14" eb="15">
      <t>ズ</t>
    </rPh>
    <phoneticPr fontId="7"/>
  </si>
  <si>
    <t>上皿ﾃﾞｼﾞﾀﾙはかり  5kg
ｼﾙﾊﾞｰｱﾛｰ　TSE-105</t>
    <phoneticPr fontId="7"/>
  </si>
  <si>
    <t>ｸｯｷﾝｸﾞｶｯﾀｰ　東芝CQ-35R</t>
  </si>
  <si>
    <t>H21/10月3台廃棄　中区相談済</t>
    <rPh sb="6" eb="7">
      <t>ガツ</t>
    </rPh>
    <rPh sb="8" eb="9">
      <t>ダイ</t>
    </rPh>
    <rPh sb="9" eb="11">
      <t>ハイキ</t>
    </rPh>
    <rPh sb="12" eb="14">
      <t>ナカク</t>
    </rPh>
    <rPh sb="14" eb="16">
      <t>ソウダン</t>
    </rPh>
    <rPh sb="16" eb="17">
      <t>ズ</t>
    </rPh>
    <phoneticPr fontId="7"/>
  </si>
  <si>
    <t>ｼﾞｬｰﾎﾟｯﾄ 松下NC-RA40-C</t>
  </si>
  <si>
    <t>電子ﾚﾝｼﾞ　松下　NE-J30</t>
  </si>
  <si>
    <t>初渡調弁</t>
    <phoneticPr fontId="7"/>
  </si>
  <si>
    <t>三菱電機　JT-MC107E-W
ｼﾞｪｯﾄﾀｵﾙﾐﾆ</t>
    <rPh sb="0" eb="2">
      <t>ミツビシ</t>
    </rPh>
    <rPh sb="2" eb="4">
      <t>デンキ</t>
    </rPh>
    <phoneticPr fontId="7"/>
  </si>
  <si>
    <t>22.6.24</t>
    <phoneticPr fontId="7"/>
  </si>
  <si>
    <t xml:space="preserve">日立　冷蔵庫　R-27YS　727984
</t>
    <rPh sb="0" eb="2">
      <t>ヒタチ</t>
    </rPh>
    <rPh sb="3" eb="6">
      <t>レイゾウコ</t>
    </rPh>
    <phoneticPr fontId="7"/>
  </si>
  <si>
    <t>21.10.17</t>
    <phoneticPr fontId="7"/>
  </si>
  <si>
    <t>食器洗浄機ＪＷ－450ＲＵＦ－Ｒ形</t>
    <rPh sb="0" eb="2">
      <t>ショッキ</t>
    </rPh>
    <rPh sb="2" eb="5">
      <t>センジョウキ</t>
    </rPh>
    <rPh sb="16" eb="17">
      <t>カタ</t>
    </rPh>
    <phoneticPr fontId="7"/>
  </si>
  <si>
    <t>13.3.30</t>
    <phoneticPr fontId="7"/>
  </si>
  <si>
    <t>シャープ充電式クリーナーＥＣ－ＬＣ２０</t>
    <rPh sb="4" eb="7">
      <t>ジュウデンシキ</t>
    </rPh>
    <phoneticPr fontId="7"/>
  </si>
  <si>
    <t>13.3.31</t>
    <phoneticPr fontId="7"/>
  </si>
  <si>
    <t>ナショナル冷蔵庫ＮＲ－Ｃ２５ＭＡ</t>
    <rPh sb="5" eb="8">
      <t>レイゾウコ</t>
    </rPh>
    <phoneticPr fontId="7"/>
  </si>
  <si>
    <t>ダイキン空気洗浄機ＡＣＭ６Ｂ型</t>
    <rPh sb="4" eb="6">
      <t>クウキ</t>
    </rPh>
    <rPh sb="6" eb="9">
      <t>センジョウキ</t>
    </rPh>
    <rPh sb="14" eb="15">
      <t>カタ</t>
    </rPh>
    <phoneticPr fontId="7"/>
  </si>
  <si>
    <t>洗濯室</t>
    <rPh sb="0" eb="2">
      <t>センタク</t>
    </rPh>
    <rPh sb="2" eb="3">
      <t>シツ</t>
    </rPh>
    <phoneticPr fontId="7"/>
  </si>
  <si>
    <t>H21/10月１台廃棄　中区協議済</t>
    <rPh sb="6" eb="7">
      <t>ガツ</t>
    </rPh>
    <rPh sb="8" eb="9">
      <t>ダイ</t>
    </rPh>
    <rPh sb="9" eb="11">
      <t>ハイキ</t>
    </rPh>
    <rPh sb="12" eb="14">
      <t>ナカク</t>
    </rPh>
    <rPh sb="14" eb="16">
      <t>キョウギ</t>
    </rPh>
    <rPh sb="16" eb="17">
      <t>ズ</t>
    </rPh>
    <phoneticPr fontId="7"/>
  </si>
  <si>
    <t>物干しﾔﾏｻﾞｷ
ｼﾞｬﾝﾎﾞ物干ｗ</t>
    <phoneticPr fontId="7"/>
  </si>
  <si>
    <t>乾燥機　日立DE-N5S6(G)</t>
  </si>
  <si>
    <t>洗濯機　日立NW-7PAM(G)</t>
  </si>
  <si>
    <t>ｼｬｰﾌﾟ全自動洗濯機
ES-FG 70HA</t>
    <rPh sb="5" eb="8">
      <t>ゼンジドウ</t>
    </rPh>
    <rPh sb="8" eb="11">
      <t>センタクキ</t>
    </rPh>
    <phoneticPr fontId="7"/>
  </si>
  <si>
    <t>倉庫</t>
    <rPh sb="0" eb="2">
      <t>ソウコ</t>
    </rPh>
    <phoneticPr fontId="7"/>
  </si>
  <si>
    <t xml:space="preserve">  コード</t>
    <phoneticPr fontId="7"/>
  </si>
  <si>
    <t>ｴﾝﾄﾗﾝｽﾎｰﾙﾍ</t>
    <phoneticPr fontId="7"/>
  </si>
  <si>
    <t>玄関用ｻｲﾝｽﾀﾝﾄﾞ
ITO ST-THA3</t>
    <phoneticPr fontId="7"/>
  </si>
  <si>
    <t>1階各室へ</t>
    <rPh sb="1" eb="2">
      <t>カイ</t>
    </rPh>
    <rPh sb="2" eb="3">
      <t>カク</t>
    </rPh>
    <rPh sb="3" eb="4">
      <t>シツ</t>
    </rPh>
    <phoneticPr fontId="7"/>
  </si>
  <si>
    <t>各部屋用案内板ITO CHR-225</t>
  </si>
  <si>
    <t>脚立　LION 575-74</t>
  </si>
  <si>
    <t>担架　LION 663-22</t>
  </si>
  <si>
    <t>台車　LION 575-27</t>
  </si>
  <si>
    <t>H20/8月廃棄　中区相談済</t>
    <rPh sb="5" eb="6">
      <t>ガツ</t>
    </rPh>
    <rPh sb="6" eb="8">
      <t>ハイキ</t>
    </rPh>
    <rPh sb="9" eb="11">
      <t>ナカク</t>
    </rPh>
    <rPh sb="11" eb="13">
      <t>ソウダン</t>
    </rPh>
    <rPh sb="13" eb="14">
      <t>ズ</t>
    </rPh>
    <phoneticPr fontId="7"/>
  </si>
  <si>
    <t>相談室</t>
    <rPh sb="0" eb="2">
      <t>ソウダン</t>
    </rPh>
    <rPh sb="2" eb="3">
      <t>シツ</t>
    </rPh>
    <phoneticPr fontId="7"/>
  </si>
  <si>
    <t>椅子　HOUTOKU　ｴﾘｱｽDMC15</t>
    <rPh sb="0" eb="2">
      <t>イス</t>
    </rPh>
    <phoneticPr fontId="7"/>
  </si>
  <si>
    <t>ﾐｰﾃｨﾝｸﾞﾃｰﾌﾞﾙ　ST―2189型</t>
    <rPh sb="20" eb="21">
      <t>ガタ</t>
    </rPh>
    <phoneticPr fontId="7"/>
  </si>
  <si>
    <t>「“設備”として器具什器費で購入のため固定資産計上はしない」H24/12/20財務工藤さん確認済み</t>
    <rPh sb="2" eb="4">
      <t>セツビ</t>
    </rPh>
    <rPh sb="8" eb="10">
      <t>キグ</t>
    </rPh>
    <rPh sb="10" eb="12">
      <t>ジュウキ</t>
    </rPh>
    <rPh sb="12" eb="13">
      <t>ヒ</t>
    </rPh>
    <rPh sb="14" eb="16">
      <t>コウニュウ</t>
    </rPh>
    <rPh sb="19" eb="21">
      <t>コテイ</t>
    </rPh>
    <rPh sb="21" eb="23">
      <t>シサン</t>
    </rPh>
    <rPh sb="23" eb="25">
      <t>ケイジョウ</t>
    </rPh>
    <rPh sb="39" eb="41">
      <t>ザイム</t>
    </rPh>
    <rPh sb="41" eb="43">
      <t>クドウ</t>
    </rPh>
    <rPh sb="45" eb="47">
      <t>カクニン</t>
    </rPh>
    <rPh sb="47" eb="48">
      <t>ズ</t>
    </rPh>
    <phoneticPr fontId="7"/>
  </si>
  <si>
    <t>防炎加工カーテン
ｻﾝｹﾞﾂ ﾚｰｽｶｰﾃﾝPK3500</t>
    <rPh sb="0" eb="2">
      <t>ボウエン</t>
    </rPh>
    <rPh sb="2" eb="4">
      <t>カコウ</t>
    </rPh>
    <phoneticPr fontId="7"/>
  </si>
  <si>
    <t>多目的ﾎｰﾙ</t>
    <rPh sb="0" eb="3">
      <t>タモクテキ</t>
    </rPh>
    <phoneticPr fontId="7"/>
  </si>
  <si>
    <t>ダブルカセットデッキ
TD-W603MKⅡ</t>
    <phoneticPr fontId="7"/>
  </si>
  <si>
    <t>購入</t>
    <phoneticPr fontId="7"/>
  </si>
  <si>
    <t>20.1.30</t>
    <phoneticPr fontId="7"/>
  </si>
  <si>
    <t>地域支援事業
（転倒骨折事業）</t>
    <rPh sb="0" eb="2">
      <t>チイキ</t>
    </rPh>
    <rPh sb="2" eb="4">
      <t>シエン</t>
    </rPh>
    <rPh sb="4" eb="6">
      <t>ジギョウ</t>
    </rPh>
    <rPh sb="8" eb="10">
      <t>テントウ</t>
    </rPh>
    <rPh sb="10" eb="12">
      <t>コッセツ</t>
    </rPh>
    <rPh sb="12" eb="14">
      <t>ジギョウ</t>
    </rPh>
    <phoneticPr fontId="7"/>
  </si>
  <si>
    <t>ホワイトボード脚付
MO26J-36WH-A</t>
    <rPh sb="7" eb="8">
      <t>アシ</t>
    </rPh>
    <rPh sb="8" eb="9">
      <t>ツ</t>
    </rPh>
    <phoneticPr fontId="7"/>
  </si>
  <si>
    <t>19.3.12</t>
    <phoneticPr fontId="7"/>
  </si>
  <si>
    <t>ﾜｲﾔﾚｽﾏｲｸﾛﾎﾝ　WX-1700</t>
    <phoneticPr fontId="7"/>
  </si>
  <si>
    <t>13.3.1</t>
    <phoneticPr fontId="7"/>
  </si>
  <si>
    <t>ﾜｲﾔﾚｽ受信機　WX-R300</t>
    <rPh sb="5" eb="8">
      <t>ジュシンキ</t>
    </rPh>
    <phoneticPr fontId="7"/>
  </si>
  <si>
    <t>会議用ﾁｪｱ用台車ITO</t>
  </si>
  <si>
    <t>脱衣室</t>
    <rPh sb="0" eb="3">
      <t>ダツイシツ</t>
    </rPh>
    <phoneticPr fontId="7"/>
  </si>
  <si>
    <t>ﾍﾞﾝﾁPLUS　85-101</t>
  </si>
  <si>
    <t>ﾍﾞﾝﾁPLUS　85-100</t>
  </si>
  <si>
    <t>地域ケアルーム</t>
    <rPh sb="0" eb="2">
      <t>チイキ</t>
    </rPh>
    <phoneticPr fontId="7"/>
  </si>
  <si>
    <t>調理員控室</t>
    <rPh sb="0" eb="3">
      <t>チョウリイン</t>
    </rPh>
    <rPh sb="3" eb="5">
      <t>ヒカエシツ</t>
    </rPh>
    <phoneticPr fontId="7"/>
  </si>
  <si>
    <t>4人用ﾛｯｶｰPLUS　68-758</t>
  </si>
  <si>
    <t>ロッカー　ＬＮ－Ｍ２２</t>
    <phoneticPr fontId="7"/>
  </si>
  <si>
    <t>14.3.31</t>
    <phoneticPr fontId="7"/>
  </si>
  <si>
    <t>ﾜｺﾞﾝ　ITO　DJ-T3</t>
  </si>
  <si>
    <t>ｽﾃﾝﾚｽ作業台　ｼﾙﾊﾞｰｱﾛｰ</t>
  </si>
  <si>
    <t>ｸｯｷﾝｸﾞｶｯﾀｰ
東芝　CQ-35R(H)</t>
    <phoneticPr fontId="7"/>
  </si>
  <si>
    <t>冷凍冷蔵庫　松下　355L</t>
  </si>
  <si>
    <t>浴室</t>
    <rPh sb="0" eb="2">
      <t>ヨクシツ</t>
    </rPh>
    <phoneticPr fontId="7"/>
  </si>
  <si>
    <t>浴槽内椅子　ｳﾁﾀﾞ</t>
  </si>
  <si>
    <t>指定管理 (Ⅰ)</t>
    <rPh sb="0" eb="2">
      <t>シテイ</t>
    </rPh>
    <rPh sb="2" eb="4">
      <t>カンリ</t>
    </rPh>
    <phoneticPr fontId="7"/>
  </si>
  <si>
    <t>包括 H26.6月廃棄　区協議済み</t>
    <rPh sb="0" eb="2">
      <t>ホウカツ</t>
    </rPh>
    <rPh sb="8" eb="9">
      <t>ガツ</t>
    </rPh>
    <rPh sb="9" eb="11">
      <t>ハイキ</t>
    </rPh>
    <rPh sb="12" eb="13">
      <t>ク</t>
    </rPh>
    <rPh sb="13" eb="15">
      <t>キョウギ</t>
    </rPh>
    <rPh sb="15" eb="16">
      <t>ズ</t>
    </rPh>
    <phoneticPr fontId="7"/>
  </si>
  <si>
    <t>ﾊﾟｿｺﾝ 東芝　dynabook satellite B553
PB553LGBPR７HA71</t>
    <phoneticPr fontId="3"/>
  </si>
  <si>
    <t>購入</t>
    <rPh sb="0" eb="2">
      <t>コウニュウ</t>
    </rPh>
    <phoneticPr fontId="3"/>
  </si>
  <si>
    <t>三菱電機全自動洗濯機
MAW-HV8YP-Ｗ</t>
    <rPh sb="0" eb="2">
      <t>ミツビシ</t>
    </rPh>
    <rPh sb="2" eb="4">
      <t>デンキ</t>
    </rPh>
    <rPh sb="4" eb="7">
      <t>ゼンジドウ</t>
    </rPh>
    <rPh sb="7" eb="10">
      <t>センタクキ</t>
    </rPh>
    <phoneticPr fontId="7"/>
  </si>
  <si>
    <t>ﾊﾟﾅｿﾆｯｸ全自動洗濯機　　　NA-FA90HI</t>
    <rPh sb="7" eb="10">
      <t>ゼンジドウ</t>
    </rPh>
    <rPh sb="10" eb="13">
      <t>センタクキ</t>
    </rPh>
    <phoneticPr fontId="3"/>
  </si>
  <si>
    <t>ﾊﾟﾅｿﾆｯｸ乾燥機(ﾕﾆｯﾄ台も含む）　　NH-D502P</t>
    <rPh sb="9" eb="10">
      <t>　</t>
    </rPh>
    <rPh sb="15" eb="16">
      <t>ダイ</t>
    </rPh>
    <rPh sb="17" eb="18">
      <t>フク</t>
    </rPh>
    <phoneticPr fontId="3"/>
  </si>
  <si>
    <t>H19/11月　H21/10月　H26/7月廃棄　中区協議済</t>
    <rPh sb="6" eb="7">
      <t>ガツ</t>
    </rPh>
    <rPh sb="14" eb="15">
      <t>ガツ</t>
    </rPh>
    <rPh sb="21" eb="22">
      <t>ガツ</t>
    </rPh>
    <rPh sb="22" eb="24">
      <t>ハイキ</t>
    </rPh>
    <rPh sb="25" eb="27">
      <t>ナカク</t>
    </rPh>
    <rPh sb="27" eb="29">
      <t>キョウギ</t>
    </rPh>
    <rPh sb="29" eb="30">
      <t>ズ</t>
    </rPh>
    <phoneticPr fontId="7"/>
  </si>
  <si>
    <t>富士ｾﾞﾛｯｸｽﾚｰｻﾞｰﾌﾟﾘﾝﾀｰ
Docu Print 3050</t>
    <rPh sb="0" eb="2">
      <t>フジ</t>
    </rPh>
    <phoneticPr fontId="3"/>
  </si>
  <si>
    <t xml:space="preserve">富士ｾﾞﾛｯｸｽDP3050
両面印刷ﾓｼﾞｭｰﾙ
</t>
    <rPh sb="0" eb="2">
      <t>フジ</t>
    </rPh>
    <rPh sb="15" eb="17">
      <t>リョウメン</t>
    </rPh>
    <rPh sb="17" eb="19">
      <t>インサツ</t>
    </rPh>
    <phoneticPr fontId="3"/>
  </si>
  <si>
    <t>支出は介護保険部門と按分（50%）</t>
    <rPh sb="0" eb="2">
      <t>シシュツ</t>
    </rPh>
    <rPh sb="3" eb="5">
      <t>カイゴ</t>
    </rPh>
    <rPh sb="5" eb="7">
      <t>ホケン</t>
    </rPh>
    <rPh sb="7" eb="9">
      <t>ブモン</t>
    </rPh>
    <rPh sb="10" eb="12">
      <t>アンブン</t>
    </rPh>
    <phoneticPr fontId="3"/>
  </si>
  <si>
    <t>H25年中区協議済
H26.7廃棄</t>
    <rPh sb="3" eb="4">
      <t>ネン</t>
    </rPh>
    <rPh sb="4" eb="6">
      <t>ナカク</t>
    </rPh>
    <rPh sb="6" eb="8">
      <t>キョウギ</t>
    </rPh>
    <rPh sb="8" eb="9">
      <t>ズ</t>
    </rPh>
    <rPh sb="15" eb="17">
      <t>ハイキ</t>
    </rPh>
    <phoneticPr fontId="7"/>
  </si>
  <si>
    <t>㈲ﾎｰﾑﾎﾟｼﾞｼｮﾝにより設置
法人固定資産</t>
    <rPh sb="14" eb="16">
      <t>セッチ</t>
    </rPh>
    <rPh sb="17" eb="19">
      <t>ホウジン</t>
    </rPh>
    <rPh sb="19" eb="21">
      <t>コテイ</t>
    </rPh>
    <rPh sb="21" eb="23">
      <t>シサン</t>
    </rPh>
    <phoneticPr fontId="7"/>
  </si>
  <si>
    <t>25.3.19</t>
    <phoneticPr fontId="7"/>
  </si>
  <si>
    <t>H23/10月廃棄　中区協議済</t>
    <rPh sb="6" eb="7">
      <t>ガツ</t>
    </rPh>
    <rPh sb="7" eb="9">
      <t>ハイキ</t>
    </rPh>
    <rPh sb="10" eb="11">
      <t>ナカ</t>
    </rPh>
    <rPh sb="11" eb="12">
      <t>ク</t>
    </rPh>
    <rPh sb="12" eb="14">
      <t>キョウギ</t>
    </rPh>
    <rPh sb="14" eb="15">
      <t>ズ</t>
    </rPh>
    <phoneticPr fontId="7"/>
  </si>
  <si>
    <t>包括準備費（デイルームへ）</t>
    <rPh sb="0" eb="2">
      <t>ホウカツ</t>
    </rPh>
    <rPh sb="2" eb="4">
      <t>ジュンビ</t>
    </rPh>
    <rPh sb="4" eb="5">
      <t>ヒ</t>
    </rPh>
    <phoneticPr fontId="7"/>
  </si>
  <si>
    <t>包括準備費（１つはデイルーム）</t>
    <rPh sb="0" eb="2">
      <t>ホウカツ</t>
    </rPh>
    <rPh sb="2" eb="4">
      <t>ジュンビ</t>
    </rPh>
    <rPh sb="4" eb="5">
      <t>ヒ</t>
    </rPh>
    <phoneticPr fontId="7"/>
  </si>
  <si>
    <t>椅子　ﾄﾖｾｯﾄ TK-500G</t>
    <rPh sb="0" eb="2">
      <t>イス</t>
    </rPh>
    <phoneticPr fontId="7"/>
  </si>
  <si>
    <t>H24/7廃棄　区協議済</t>
    <rPh sb="5" eb="7">
      <t>ハイキ</t>
    </rPh>
    <rPh sb="8" eb="9">
      <t>ク</t>
    </rPh>
    <rPh sb="9" eb="11">
      <t>キョウギ</t>
    </rPh>
    <rPh sb="11" eb="12">
      <t>ズ</t>
    </rPh>
    <phoneticPr fontId="3"/>
  </si>
  <si>
    <t>52型液晶ＴＶ(LC50W20B)</t>
    <rPh sb="2" eb="3">
      <t>ガタ</t>
    </rPh>
    <rPh sb="3" eb="5">
      <t>エキショウ</t>
    </rPh>
    <phoneticPr fontId="3"/>
  </si>
  <si>
    <t>地交 H22/10月廃棄　区協議済</t>
    <phoneticPr fontId="7"/>
  </si>
  <si>
    <t>１つボランティアルームへ</t>
    <phoneticPr fontId="3"/>
  </si>
  <si>
    <t>応急備蓄倉庫へ</t>
    <rPh sb="0" eb="2">
      <t>オウキュウ</t>
    </rPh>
    <rPh sb="2" eb="4">
      <t>ビチク</t>
    </rPh>
    <rPh sb="4" eb="6">
      <t>ソウコ</t>
    </rPh>
    <phoneticPr fontId="7"/>
  </si>
  <si>
    <t>H27/7廃棄　区協議済</t>
    <rPh sb="5" eb="7">
      <t>ハイキ</t>
    </rPh>
    <rPh sb="8" eb="9">
      <t>ク</t>
    </rPh>
    <rPh sb="9" eb="11">
      <t>キョウギ</t>
    </rPh>
    <rPh sb="11" eb="12">
      <t>スミ</t>
    </rPh>
    <phoneticPr fontId="3"/>
  </si>
  <si>
    <t>調理室へ</t>
    <rPh sb="0" eb="3">
      <t>チョウリシツ</t>
    </rPh>
    <phoneticPr fontId="7"/>
  </si>
  <si>
    <t>H26/7廃棄　区協議済</t>
    <rPh sb="5" eb="7">
      <t>ハイキ</t>
    </rPh>
    <rPh sb="8" eb="9">
      <t>ク</t>
    </rPh>
    <rPh sb="9" eb="11">
      <t>キョウギ</t>
    </rPh>
    <rPh sb="11" eb="12">
      <t>ズ</t>
    </rPh>
    <phoneticPr fontId="7"/>
  </si>
  <si>
    <t>H21/10廃棄　協議済</t>
    <rPh sb="6" eb="8">
      <t>ハイキ</t>
    </rPh>
    <rPh sb="9" eb="11">
      <t>キョウギ</t>
    </rPh>
    <rPh sb="11" eb="12">
      <t>ズ</t>
    </rPh>
    <phoneticPr fontId="3"/>
  </si>
  <si>
    <t>1つエントランスホールへ</t>
    <phoneticPr fontId="3"/>
  </si>
  <si>
    <t>１つエントランスホールへ</t>
    <phoneticPr fontId="3"/>
  </si>
  <si>
    <t>多目的ホールへ</t>
    <rPh sb="0" eb="3">
      <t>タモクテキ</t>
    </rPh>
    <phoneticPr fontId="3"/>
  </si>
  <si>
    <t>H22/10廃棄協議済</t>
    <rPh sb="6" eb="8">
      <t>ハイキ</t>
    </rPh>
    <rPh sb="8" eb="10">
      <t>キョウギ</t>
    </rPh>
    <rPh sb="10" eb="11">
      <t>ズミ</t>
    </rPh>
    <phoneticPr fontId="3"/>
  </si>
  <si>
    <t>3枚引書庫　ﾄﾖｾｯﾄVGR-07TS</t>
    <rPh sb="1" eb="2">
      <t>マイ</t>
    </rPh>
    <rPh sb="2" eb="3">
      <t>ヒ</t>
    </rPh>
    <rPh sb="3" eb="5">
      <t>ショコ</t>
    </rPh>
    <phoneticPr fontId="7"/>
  </si>
  <si>
    <t>包括準備費(１つ２階ホールへ)</t>
    <rPh sb="0" eb="2">
      <t>ホウカツ</t>
    </rPh>
    <rPh sb="2" eb="4">
      <t>ジュンビ</t>
    </rPh>
    <rPh sb="4" eb="5">
      <t>ヒ</t>
    </rPh>
    <rPh sb="9" eb="10">
      <t>カイ</t>
    </rPh>
    <phoneticPr fontId="7"/>
  </si>
  <si>
    <t>H21/10月1台廃棄
H27.6月１台廃棄　中区協議済</t>
    <rPh sb="6" eb="7">
      <t>ガツ</t>
    </rPh>
    <rPh sb="8" eb="9">
      <t>ダイ</t>
    </rPh>
    <rPh sb="9" eb="11">
      <t>ハイキ</t>
    </rPh>
    <rPh sb="17" eb="18">
      <t>ガツ</t>
    </rPh>
    <rPh sb="19" eb="20">
      <t>ダイ</t>
    </rPh>
    <rPh sb="20" eb="22">
      <t>ハイキ</t>
    </rPh>
    <rPh sb="23" eb="24">
      <t>ナカ</t>
    </rPh>
    <rPh sb="24" eb="25">
      <t>ク</t>
    </rPh>
    <rPh sb="25" eb="27">
      <t>キョウギ</t>
    </rPh>
    <rPh sb="27" eb="28">
      <t>ズ</t>
    </rPh>
    <phoneticPr fontId="7"/>
  </si>
  <si>
    <t>包括準備費（事務所億）</t>
    <rPh sb="0" eb="2">
      <t>ホウカツ</t>
    </rPh>
    <rPh sb="2" eb="4">
      <t>ジュンビ</t>
    </rPh>
    <rPh sb="4" eb="5">
      <t>ヒ</t>
    </rPh>
    <rPh sb="6" eb="8">
      <t>ジム</t>
    </rPh>
    <rPh sb="8" eb="9">
      <t>ショ</t>
    </rPh>
    <rPh sb="9" eb="10">
      <t>オク</t>
    </rPh>
    <phoneticPr fontId="7"/>
  </si>
  <si>
    <t>通所（XP)H25.1月廃棄協議済</t>
    <rPh sb="0" eb="2">
      <t>ツウショ</t>
    </rPh>
    <rPh sb="11" eb="12">
      <t>ガツ</t>
    </rPh>
    <rPh sb="12" eb="14">
      <t>ハイキ</t>
    </rPh>
    <rPh sb="14" eb="16">
      <t>キョウギ</t>
    </rPh>
    <rPh sb="16" eb="17">
      <t>ズミ</t>
    </rPh>
    <phoneticPr fontId="7"/>
  </si>
  <si>
    <t>会議用ﾃｰﾌﾞﾙ　
HOUTOKU　BT-293</t>
    <phoneticPr fontId="3"/>
  </si>
  <si>
    <t>12.4.22</t>
  </si>
  <si>
    <t>会議用ﾃｰﾌﾞﾙ　
HOUTOKU　BT-293</t>
    <phoneticPr fontId="3"/>
  </si>
  <si>
    <t>2脚エントランスホールへ</t>
    <rPh sb="1" eb="2">
      <t>キャク</t>
    </rPh>
    <phoneticPr fontId="7"/>
  </si>
  <si>
    <t>H21/10廃棄　協議済</t>
    <phoneticPr fontId="3"/>
  </si>
  <si>
    <t>H21/10廃棄　協議済</t>
    <phoneticPr fontId="3"/>
  </si>
  <si>
    <t>H20/8月廃棄　中区協議済</t>
    <phoneticPr fontId="3"/>
  </si>
  <si>
    <t>H20/8月廃棄　中区協議済</t>
    <phoneticPr fontId="3"/>
  </si>
  <si>
    <t>H25/1廃棄　中区協議済</t>
    <rPh sb="5" eb="7">
      <t>ハイキ</t>
    </rPh>
    <phoneticPr fontId="7"/>
  </si>
  <si>
    <t>H25/2廃棄　中区協議済</t>
    <rPh sb="5" eb="7">
      <t>ハイキ</t>
    </rPh>
    <phoneticPr fontId="7"/>
  </si>
  <si>
    <t>H25/2廃棄　中区協議済</t>
    <phoneticPr fontId="3"/>
  </si>
  <si>
    <t>バックアップ用HDD
NAS ﾊﾞｯﾌｧﾛｰ Terestation Ts-XH2.OTL/R6</t>
    <rPh sb="6" eb="7">
      <t>ヨウ</t>
    </rPh>
    <phoneticPr fontId="3"/>
  </si>
  <si>
    <t>支出は介護保険部門と按分（1/3)</t>
    <rPh sb="0" eb="2">
      <t>シシュツ</t>
    </rPh>
    <rPh sb="3" eb="5">
      <t>カイゴ</t>
    </rPh>
    <rPh sb="5" eb="7">
      <t>ホケン</t>
    </rPh>
    <rPh sb="7" eb="9">
      <t>ブモン</t>
    </rPh>
    <rPh sb="10" eb="12">
      <t>アンブン</t>
    </rPh>
    <phoneticPr fontId="3"/>
  </si>
  <si>
    <t>貸与</t>
    <rPh sb="0" eb="2">
      <t>タイヨ</t>
    </rPh>
    <phoneticPr fontId="3"/>
  </si>
  <si>
    <t>ノートパソコン　FMV-C8210</t>
    <phoneticPr fontId="3"/>
  </si>
  <si>
    <t xml:space="preserve">ﾌﾟﾘﾝﾀｰ　富士通XL-9260 </t>
    <rPh sb="7" eb="10">
      <t>フジツウ</t>
    </rPh>
    <phoneticPr fontId="3"/>
  </si>
  <si>
    <t>H26.11月　廃棄（区協議済）</t>
    <rPh sb="6" eb="7">
      <t>ガツ</t>
    </rPh>
    <rPh sb="8" eb="10">
      <t>ハイキ</t>
    </rPh>
    <rPh sb="11" eb="12">
      <t>ク</t>
    </rPh>
    <rPh sb="12" eb="14">
      <t>キョウギ</t>
    </rPh>
    <rPh sb="14" eb="15">
      <t>ズミ</t>
    </rPh>
    <phoneticPr fontId="3"/>
  </si>
  <si>
    <t>NASﾊﾞｯﾌｧﾛｰTerasutation TS=XH2.OTL/R
ﾊﾞｯｸｱｯﾌﾟ用HDD HD-LC1.OU3-BKD</t>
    <rPh sb="44" eb="45">
      <t>ヨウ</t>
    </rPh>
    <phoneticPr fontId="3"/>
  </si>
  <si>
    <t>駐車場</t>
    <rPh sb="0" eb="3">
      <t>チュウシャジョウ</t>
    </rPh>
    <phoneticPr fontId="7"/>
  </si>
  <si>
    <t>ドライブレコーダー</t>
    <phoneticPr fontId="3"/>
  </si>
  <si>
    <t>ワゴン車1台、リフト車３台分</t>
    <rPh sb="3" eb="4">
      <t>シャ</t>
    </rPh>
    <rPh sb="5" eb="6">
      <t>ダイ</t>
    </rPh>
    <rPh sb="10" eb="11">
      <t>シャ</t>
    </rPh>
    <rPh sb="12" eb="14">
      <t>ダイブン</t>
    </rPh>
    <phoneticPr fontId="3"/>
  </si>
  <si>
    <t>ゼンリン電子住宅地図横浜市４中区</t>
    <rPh sb="4" eb="6">
      <t>デンシ</t>
    </rPh>
    <rPh sb="6" eb="9">
      <t>ジュウタクチ</t>
    </rPh>
    <rPh sb="9" eb="10">
      <t>ズ</t>
    </rPh>
    <rPh sb="10" eb="13">
      <t>ヨコハマシ</t>
    </rPh>
    <rPh sb="14" eb="16">
      <t>ナカク</t>
    </rPh>
    <phoneticPr fontId="3"/>
  </si>
  <si>
    <t xml:space="preserve"> 2F  厨房</t>
    <rPh sb="5" eb="7">
      <t>チュウボウ</t>
    </rPh>
    <phoneticPr fontId="7"/>
  </si>
  <si>
    <t>2F  厨房</t>
    <rPh sb="4" eb="6">
      <t>チュウボウ</t>
    </rPh>
    <phoneticPr fontId="7"/>
  </si>
  <si>
    <t>28.1.18</t>
    <phoneticPr fontId="3"/>
  </si>
  <si>
    <t>ガス炊飯器</t>
    <phoneticPr fontId="3"/>
  </si>
  <si>
    <t>１F　　調理室</t>
    <rPh sb="4" eb="7">
      <t>チョウリシツ</t>
    </rPh>
    <phoneticPr fontId="7"/>
  </si>
  <si>
    <t>１F  調理室</t>
    <rPh sb="4" eb="7">
      <t>チョウリシツ</t>
    </rPh>
    <phoneticPr fontId="7"/>
  </si>
  <si>
    <t>ﾆｺﾝ ﾃﾞｼﾞﾀﾙｶﾒﾗ (COOLPIXA900BK)</t>
    <phoneticPr fontId="3"/>
  </si>
  <si>
    <t>介護予防支援（固定資産）</t>
    <rPh sb="0" eb="2">
      <t>カイゴ</t>
    </rPh>
    <rPh sb="2" eb="4">
      <t>ヨボウ</t>
    </rPh>
    <rPh sb="4" eb="6">
      <t>シエン</t>
    </rPh>
    <rPh sb="7" eb="9">
      <t>コテイ</t>
    </rPh>
    <rPh sb="9" eb="11">
      <t>シサン</t>
    </rPh>
    <phoneticPr fontId="7"/>
  </si>
  <si>
    <t>24.2.4</t>
    <phoneticPr fontId="3"/>
  </si>
  <si>
    <t>ヤマハナチュラM26(黒）</t>
    <rPh sb="11" eb="12">
      <t>クロ</t>
    </rPh>
    <phoneticPr fontId="3"/>
  </si>
  <si>
    <t>24.3.6</t>
    <phoneticPr fontId="3"/>
  </si>
  <si>
    <t>ヤマハナチュラM26(赤）</t>
    <rPh sb="11" eb="12">
      <t>アカ</t>
    </rPh>
    <phoneticPr fontId="3"/>
  </si>
  <si>
    <t>ﾊﾟｰｿﾅﾙｶﾗｵ ｹPK-NE01W</t>
    <phoneticPr fontId="3"/>
  </si>
  <si>
    <t>ガス炊飯器</t>
    <rPh sb="2" eb="5">
      <t>スイハンキ</t>
    </rPh>
    <phoneticPr fontId="3"/>
  </si>
  <si>
    <t>包括(H27年廃棄</t>
    <rPh sb="0" eb="2">
      <t>ホウカツ</t>
    </rPh>
    <rPh sb="6" eb="7">
      <t>ネン</t>
    </rPh>
    <rPh sb="7" eb="9">
      <t>ハイキ</t>
    </rPh>
    <phoneticPr fontId="7"/>
  </si>
  <si>
    <t>居宅(XP)H27年度廃棄</t>
    <rPh sb="0" eb="2">
      <t>キョタク</t>
    </rPh>
    <phoneticPr fontId="7"/>
  </si>
  <si>
    <t>通所(XP.パワポあり）H27年度廃棄</t>
    <rPh sb="0" eb="2">
      <t>ツウショ</t>
    </rPh>
    <phoneticPr fontId="7"/>
  </si>
  <si>
    <t>H27年度廃棄</t>
    <rPh sb="3" eb="5">
      <t>ネンド</t>
    </rPh>
    <rPh sb="5" eb="7">
      <t>ハイキ</t>
    </rPh>
    <phoneticPr fontId="3"/>
  </si>
  <si>
    <t>１台　H25.1月廃棄協議済
1台　H27年度廃棄</t>
    <rPh sb="1" eb="2">
      <t>ダイ</t>
    </rPh>
    <rPh sb="8" eb="9">
      <t>ガツ</t>
    </rPh>
    <rPh sb="9" eb="11">
      <t>ハイキ</t>
    </rPh>
    <rPh sb="11" eb="13">
      <t>キョウギ</t>
    </rPh>
    <rPh sb="13" eb="14">
      <t>ズミ</t>
    </rPh>
    <rPh sb="16" eb="17">
      <t>ダイ</t>
    </rPh>
    <rPh sb="21" eb="23">
      <t>ネンド</t>
    </rPh>
    <rPh sb="23" eb="25">
      <t>ハイキ</t>
    </rPh>
    <phoneticPr fontId="3"/>
  </si>
  <si>
    <t>ﾎﾜｲﾄﾎﾞｰﾄﾞﾊﾟﾈﾙ2連（ｺﾏｲ 2LB-63SSWW)</t>
    <rPh sb="14" eb="15">
      <t>レン</t>
    </rPh>
    <phoneticPr fontId="3"/>
  </si>
  <si>
    <t>税抜き</t>
    <rPh sb="0" eb="1">
      <t>ゼイ</t>
    </rPh>
    <rPh sb="1" eb="2">
      <t>ヌ</t>
    </rPh>
    <phoneticPr fontId="3"/>
  </si>
  <si>
    <t>物     品     管     理     簿</t>
    <phoneticPr fontId="3"/>
  </si>
  <si>
    <t>Ⅱ種</t>
    <rPh sb="1" eb="2">
      <t>シュ</t>
    </rPh>
    <phoneticPr fontId="7"/>
  </si>
  <si>
    <t>Ⅱ種</t>
    <rPh sb="1" eb="2">
      <t>シュ</t>
    </rPh>
    <phoneticPr fontId="3"/>
  </si>
  <si>
    <t>ｴﾌﾟｿﾝﾌﾟﾛｼﾞｪｸﾀｰ EB-1780W</t>
    <phoneticPr fontId="3"/>
  </si>
  <si>
    <t>生活支援</t>
    <rPh sb="0" eb="2">
      <t>セイカツ</t>
    </rPh>
    <rPh sb="2" eb="4">
      <t>シエン</t>
    </rPh>
    <phoneticPr fontId="3"/>
  </si>
  <si>
    <t>富士通LIFEBOOK FMVA1602VP</t>
    <rPh sb="0" eb="3">
      <t>フジツウ</t>
    </rPh>
    <phoneticPr fontId="3"/>
  </si>
  <si>
    <t>協議済み　H27年度廃棄</t>
    <rPh sb="0" eb="2">
      <t>キョウギ</t>
    </rPh>
    <rPh sb="2" eb="3">
      <t>ズ</t>
    </rPh>
    <rPh sb="8" eb="9">
      <t>ネン</t>
    </rPh>
    <rPh sb="9" eb="10">
      <t>ド</t>
    </rPh>
    <rPh sb="10" eb="12">
      <t>ハイキ</t>
    </rPh>
    <phoneticPr fontId="7"/>
  </si>
  <si>
    <t>mu15</t>
    <phoneticPr fontId="3"/>
  </si>
  <si>
    <t>介護保険</t>
    <rPh sb="0" eb="2">
      <t>カイゴ</t>
    </rPh>
    <rPh sb="2" eb="4">
      <t>ホケン</t>
    </rPh>
    <phoneticPr fontId="7"/>
  </si>
  <si>
    <t>寄付交付</t>
    <phoneticPr fontId="3"/>
  </si>
  <si>
    <t>ELSONIC 4KTV　49型
ECC-TU49R3</t>
    <phoneticPr fontId="3"/>
  </si>
  <si>
    <t>寄付品（㈱ノジマ→局→ＣＰ）
Ⅰ種にて管理するよう通知有</t>
    <rPh sb="16" eb="17">
      <t>シュ</t>
    </rPh>
    <rPh sb="19" eb="21">
      <t>カンリ</t>
    </rPh>
    <rPh sb="25" eb="27">
      <t>ツウチ</t>
    </rPh>
    <rPh sb="27" eb="28">
      <t>アリ</t>
    </rPh>
    <phoneticPr fontId="3"/>
  </si>
  <si>
    <t>ﾉｰﾄPC DELL Vostro3581(A-Tipe)</t>
    <phoneticPr fontId="3"/>
  </si>
  <si>
    <t>ﾉｰﾄPC DELL Vostro3581(B-Tipe)</t>
    <phoneticPr fontId="3"/>
  </si>
  <si>
    <t>購入</t>
    <rPh sb="0" eb="2">
      <t>コウニュウ</t>
    </rPh>
    <phoneticPr fontId="3"/>
  </si>
  <si>
    <t>電子レンジ
（TOSHIBA:ER-SS17A)</t>
    <rPh sb="0" eb="2">
      <t>デンシ</t>
    </rPh>
    <phoneticPr fontId="3"/>
  </si>
  <si>
    <t>プリンター
（ｴﾌﾟｿﾝ：EW-M770TW)</t>
    <phoneticPr fontId="3"/>
  </si>
  <si>
    <t>電気ポット
（タイガー：PISA300)</t>
    <rPh sb="0" eb="2">
      <t>デンキ</t>
    </rPh>
    <phoneticPr fontId="3"/>
  </si>
  <si>
    <t>地域交流</t>
    <phoneticPr fontId="3"/>
  </si>
  <si>
    <t>生活支援(mu2)</t>
    <rPh sb="0" eb="2">
      <t>セイカツ</t>
    </rPh>
    <rPh sb="2" eb="4">
      <t>シエン</t>
    </rPh>
    <phoneticPr fontId="3"/>
  </si>
  <si>
    <t>包括(mu1,mu9,mu14)</t>
    <rPh sb="0" eb="2">
      <t>ホウカツ</t>
    </rPh>
    <phoneticPr fontId="3"/>
  </si>
  <si>
    <t>地域交流(mu4.mu8)</t>
    <rPh sb="0" eb="2">
      <t>チイキ</t>
    </rPh>
    <rPh sb="2" eb="4">
      <t>コウリュウ</t>
    </rPh>
    <phoneticPr fontId="3"/>
  </si>
  <si>
    <t>地域交流(mu13)</t>
    <rPh sb="0" eb="2">
      <t>チイキ</t>
    </rPh>
    <rPh sb="2" eb="4">
      <t>コウリュウ</t>
    </rPh>
    <phoneticPr fontId="3"/>
  </si>
  <si>
    <t>通所(mu3,mu5.mu6)</t>
    <rPh sb="0" eb="2">
      <t>ツウショ</t>
    </rPh>
    <phoneticPr fontId="3"/>
  </si>
  <si>
    <t>予防支援(mu7)</t>
    <rPh sb="0" eb="2">
      <t>ヨボウ</t>
    </rPh>
    <rPh sb="2" eb="4">
      <t>シエン</t>
    </rPh>
    <phoneticPr fontId="3"/>
  </si>
  <si>
    <t>居宅(mu10)</t>
    <rPh sb="0" eb="2">
      <t>キョタク</t>
    </rPh>
    <phoneticPr fontId="7"/>
  </si>
  <si>
    <t>居宅(mu12)</t>
    <rPh sb="0" eb="2">
      <t>キョタク</t>
    </rPh>
    <phoneticPr fontId="7"/>
  </si>
  <si>
    <t>mu11</t>
    <phoneticPr fontId="3"/>
  </si>
  <si>
    <t>自転車ｼﾙﾊﾞｰ（ﾔﾏﾊPAS Natura)</t>
    <rPh sb="0" eb="3">
      <t>ジテンシャ</t>
    </rPh>
    <phoneticPr fontId="3"/>
  </si>
  <si>
    <t>防犯登録込み</t>
    <rPh sb="0" eb="2">
      <t>ボウハン</t>
    </rPh>
    <rPh sb="2" eb="4">
      <t>トウロク</t>
    </rPh>
    <rPh sb="4" eb="5">
      <t>コ</t>
    </rPh>
    <phoneticPr fontId="3"/>
  </si>
  <si>
    <t>mu6　R1.8.28廃棄</t>
    <rPh sb="11" eb="13">
      <t>ハイキ</t>
    </rPh>
    <phoneticPr fontId="7"/>
  </si>
  <si>
    <t>R1.8.28廃棄（区協議済み）</t>
    <rPh sb="7" eb="9">
      <t>ハイキ</t>
    </rPh>
    <rPh sb="10" eb="11">
      <t>ク</t>
    </rPh>
    <rPh sb="11" eb="13">
      <t>キョウギ</t>
    </rPh>
    <rPh sb="13" eb="14">
      <t>ズ</t>
    </rPh>
    <phoneticPr fontId="7"/>
  </si>
  <si>
    <t>mu16　R1.8.28廃棄</t>
    <phoneticPr fontId="3"/>
  </si>
  <si>
    <t>mu4　R1.8.28廃棄</t>
    <phoneticPr fontId="7"/>
  </si>
  <si>
    <t>mu9　R1.8.28廃棄</t>
    <phoneticPr fontId="7"/>
  </si>
  <si>
    <t>mu7(R1.8.28廃棄）,mu8（戸棚）,mu10（戸棚）　</t>
    <rPh sb="11" eb="13">
      <t>ハイキ</t>
    </rPh>
    <rPh sb="19" eb="21">
      <t>トダナ</t>
    </rPh>
    <rPh sb="28" eb="30">
      <t>トダナ</t>
    </rPh>
    <phoneticPr fontId="7"/>
  </si>
  <si>
    <t>mu1,mu2,mu3,mu5 R1.8.28廃棄</t>
    <phoneticPr fontId="7"/>
  </si>
  <si>
    <t>mu13　R1.8.28廃棄</t>
    <phoneticPr fontId="3"/>
  </si>
  <si>
    <t>戸棚内R1.8.28廃棄</t>
    <rPh sb="0" eb="1">
      <t>ト</t>
    </rPh>
    <rPh sb="1" eb="2">
      <t>ダナ</t>
    </rPh>
    <rPh sb="2" eb="3">
      <t>ナイ</t>
    </rPh>
    <phoneticPr fontId="7"/>
  </si>
  <si>
    <t>mu14 R1.8.28廃棄</t>
    <rPh sb="12" eb="14">
      <t>ハイキ</t>
    </rPh>
    <phoneticPr fontId="7"/>
  </si>
  <si>
    <t>mu11 R1.8.28廃棄</t>
    <rPh sb="12" eb="14">
      <t>ハイキ</t>
    </rPh>
    <phoneticPr fontId="7"/>
  </si>
  <si>
    <t>mu12 R1.8.28廃棄</t>
    <rPh sb="12" eb="14">
      <t>ハイキ</t>
    </rPh>
    <phoneticPr fontId="7"/>
  </si>
  <si>
    <t>R1.6廃棄（協議済み）</t>
    <rPh sb="4" eb="6">
      <t>ハイキ</t>
    </rPh>
    <rPh sb="7" eb="9">
      <t>キョウギ</t>
    </rPh>
    <rPh sb="9" eb="10">
      <t>ズ</t>
    </rPh>
    <phoneticPr fontId="3"/>
  </si>
  <si>
    <t>H26/7月　廃棄区と協議済
R1.9.5廃棄（協議済み）</t>
    <rPh sb="5" eb="6">
      <t>ガツ</t>
    </rPh>
    <rPh sb="7" eb="9">
      <t>ハイキ</t>
    </rPh>
    <rPh sb="9" eb="10">
      <t>ク</t>
    </rPh>
    <rPh sb="11" eb="13">
      <t>キョウギ</t>
    </rPh>
    <rPh sb="13" eb="14">
      <t>ズ</t>
    </rPh>
    <rPh sb="21" eb="23">
      <t>ハイキ</t>
    </rPh>
    <rPh sb="24" eb="26">
      <t>キョウギ</t>
    </rPh>
    <rPh sb="26" eb="27">
      <t>ズ</t>
    </rPh>
    <phoneticPr fontId="3"/>
  </si>
  <si>
    <t>R1.9.5廃棄</t>
    <rPh sb="6" eb="8">
      <t>ハイキ</t>
    </rPh>
    <phoneticPr fontId="3"/>
  </si>
  <si>
    <t>R1.9.5廃棄</t>
    <phoneticPr fontId="3"/>
  </si>
  <si>
    <t>ｵｰﾌﾞﾝﾚﾝｼﾞ　松下　22L</t>
    <phoneticPr fontId="3"/>
  </si>
  <si>
    <t>R1.８廃棄</t>
    <rPh sb="4" eb="6">
      <t>ハイキ</t>
    </rPh>
    <phoneticPr fontId="3"/>
  </si>
  <si>
    <t>購入</t>
    <rPh sb="0" eb="2">
      <t>コウニュウ</t>
    </rPh>
    <phoneticPr fontId="3"/>
  </si>
  <si>
    <t>ﾅｶﾊﾞﾔｼ ｴｺﾉﾐｰﾛｯｷﾝｸﾞﾁｪｱ(RZC-N4)</t>
  </si>
  <si>
    <t>ﾅｶﾊﾞﾔｼ ｴｺﾉﾐｰﾛｯｷﾝｸﾞﾁｪｱ(RZC-N4)</t>
    <phoneticPr fontId="3"/>
  </si>
  <si>
    <t>生活支援</t>
    <rPh sb="0" eb="2">
      <t>セイカツ</t>
    </rPh>
    <rPh sb="2" eb="4">
      <t>シエン</t>
    </rPh>
    <phoneticPr fontId="3"/>
  </si>
  <si>
    <t>包括</t>
    <rPh sb="0" eb="2">
      <t>ホウカツ</t>
    </rPh>
    <phoneticPr fontId="3"/>
  </si>
  <si>
    <t>予防支援</t>
    <rPh sb="0" eb="2">
      <t>ヨボウ</t>
    </rPh>
    <rPh sb="2" eb="4">
      <t>シエン</t>
    </rPh>
    <phoneticPr fontId="3"/>
  </si>
  <si>
    <t>デイ</t>
    <phoneticPr fontId="3"/>
  </si>
  <si>
    <t>居宅</t>
    <rPh sb="0" eb="2">
      <t>キョタク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</si>
</sst>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№&quot;&quot;¥&quot;\!\ #,##0"/>
  </numFmts>
  <fonts count="19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18"/>
      <color indexed="10"/>
      <name val="ＭＳ ゴシック"/>
      <family val="3"/>
      <charset val="128"/>
    </font>
    <font>
      <sz val="16"/>
      <color indexed="10"/>
      <name val="ＭＳ ゴシック"/>
      <family val="3"/>
      <charset val="128"/>
    </font>
    <font>
      <sz val="2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452">
    <xf numFmtId="0" fontId="0" fillId="0" borderId="0" xfId="0"/>
    <xf numFmtId="0" fontId="2" fillId="0" borderId="0" xfId="1" applyFont="1" applyAlignment="1">
      <alignment vertical="center" shrinkToFit="1"/>
    </xf>
    <xf numFmtId="0" fontId="4" fillId="0" borderId="0" xfId="1" applyFont="1" applyAlignment="1">
      <alignment vertical="center"/>
    </xf>
    <xf numFmtId="0" fontId="2" fillId="0" borderId="0" xfId="1" applyFont="1" applyBorder="1" applyAlignment="1">
      <alignment vertical="center" shrinkToFit="1"/>
    </xf>
    <xf numFmtId="0" fontId="2" fillId="0" borderId="1" xfId="1" applyFont="1" applyBorder="1" applyAlignment="1">
      <alignment vertical="center" shrinkToFit="1"/>
    </xf>
    <xf numFmtId="38" fontId="5" fillId="0" borderId="2" xfId="2" applyFont="1" applyBorder="1" applyAlignment="1">
      <alignment vertical="center" shrinkToFit="1"/>
    </xf>
    <xf numFmtId="38" fontId="5" fillId="0" borderId="1" xfId="2" applyFont="1" applyBorder="1" applyAlignment="1">
      <alignment vertical="center" shrinkToFit="1"/>
    </xf>
    <xf numFmtId="38" fontId="5" fillId="0" borderId="3" xfId="2" applyFont="1" applyBorder="1" applyAlignment="1">
      <alignment vertical="center" shrinkToFit="1"/>
    </xf>
    <xf numFmtId="38" fontId="5" fillId="0" borderId="4" xfId="2" applyFont="1" applyBorder="1" applyAlignment="1">
      <alignment vertical="center" shrinkToFit="1"/>
    </xf>
    <xf numFmtId="0" fontId="2" fillId="0" borderId="5" xfId="1" applyFont="1" applyBorder="1" applyAlignment="1">
      <alignment horizontal="left" vertical="center" wrapText="1" shrinkToFit="1"/>
    </xf>
    <xf numFmtId="0" fontId="2" fillId="0" borderId="6" xfId="1" applyFont="1" applyBorder="1" applyAlignment="1">
      <alignment horizontal="left" vertical="center" wrapText="1" shrinkToFit="1"/>
    </xf>
    <xf numFmtId="0" fontId="2" fillId="0" borderId="3" xfId="1" applyFont="1" applyBorder="1" applyAlignment="1">
      <alignment vertical="center" shrinkToFit="1"/>
    </xf>
    <xf numFmtId="0" fontId="6" fillId="0" borderId="4" xfId="1" applyFont="1" applyBorder="1" applyAlignment="1">
      <alignment vertical="center" shrinkToFit="1"/>
    </xf>
    <xf numFmtId="0" fontId="2" fillId="0" borderId="7" xfId="1" applyFont="1" applyBorder="1" applyAlignment="1">
      <alignment vertical="center" shrinkToFit="1"/>
    </xf>
    <xf numFmtId="38" fontId="5" fillId="0" borderId="8" xfId="2" applyFont="1" applyBorder="1" applyAlignment="1">
      <alignment vertical="center" shrinkToFit="1"/>
    </xf>
    <xf numFmtId="38" fontId="5" fillId="0" borderId="7" xfId="2" applyFont="1" applyBorder="1" applyAlignment="1">
      <alignment vertical="center" shrinkToFit="1"/>
    </xf>
    <xf numFmtId="38" fontId="5" fillId="0" borderId="9" xfId="2" applyFont="1" applyBorder="1" applyAlignment="1">
      <alignment vertical="center" shrinkToFit="1"/>
    </xf>
    <xf numFmtId="38" fontId="5" fillId="0" borderId="10" xfId="2" applyFont="1" applyBorder="1" applyAlignment="1">
      <alignment vertical="center" shrinkToFit="1"/>
    </xf>
    <xf numFmtId="0" fontId="2" fillId="0" borderId="11" xfId="1" applyFont="1" applyBorder="1" applyAlignment="1">
      <alignment horizontal="left" vertical="center" shrinkToFit="1"/>
    </xf>
    <xf numFmtId="0" fontId="2" fillId="0" borderId="12" xfId="1" applyFont="1" applyBorder="1" applyAlignment="1">
      <alignment horizontal="left" vertical="center" shrinkToFit="1"/>
    </xf>
    <xf numFmtId="0" fontId="2" fillId="0" borderId="13" xfId="1" applyFont="1" applyBorder="1" applyAlignment="1">
      <alignment vertical="center" shrinkToFit="1"/>
    </xf>
    <xf numFmtId="0" fontId="2" fillId="0" borderId="9" xfId="1" applyFont="1" applyBorder="1" applyAlignment="1">
      <alignment vertical="center" shrinkToFit="1"/>
    </xf>
    <xf numFmtId="0" fontId="6" fillId="0" borderId="14" xfId="1" applyFont="1" applyBorder="1" applyAlignment="1">
      <alignment vertical="center" shrinkToFit="1"/>
    </xf>
    <xf numFmtId="0" fontId="2" fillId="0" borderId="15" xfId="1" applyFont="1" applyBorder="1" applyAlignment="1">
      <alignment vertical="center" shrinkToFit="1"/>
    </xf>
    <xf numFmtId="38" fontId="5" fillId="0" borderId="16" xfId="2" applyFont="1" applyBorder="1" applyAlignment="1">
      <alignment vertical="center" shrinkToFit="1"/>
    </xf>
    <xf numFmtId="38" fontId="5" fillId="0" borderId="15" xfId="2" applyFont="1" applyBorder="1" applyAlignment="1">
      <alignment vertical="center" shrinkToFit="1"/>
    </xf>
    <xf numFmtId="38" fontId="5" fillId="0" borderId="17" xfId="2" applyFont="1" applyBorder="1" applyAlignment="1">
      <alignment vertical="center" shrinkToFit="1"/>
    </xf>
    <xf numFmtId="38" fontId="5" fillId="0" borderId="18" xfId="2" applyFont="1" applyBorder="1" applyAlignment="1">
      <alignment vertical="center" shrinkToFit="1"/>
    </xf>
    <xf numFmtId="0" fontId="2" fillId="0" borderId="19" xfId="1" applyFont="1" applyBorder="1" applyAlignment="1">
      <alignment horizontal="left" vertical="center" wrapText="1" shrinkToFit="1"/>
    </xf>
    <xf numFmtId="0" fontId="2" fillId="0" borderId="20" xfId="1" applyFont="1" applyBorder="1" applyAlignment="1">
      <alignment horizontal="left" vertical="center" wrapText="1" shrinkToFit="1"/>
    </xf>
    <xf numFmtId="0" fontId="2" fillId="0" borderId="21" xfId="1" applyFont="1" applyBorder="1" applyAlignment="1">
      <alignment vertical="center" shrinkToFit="1"/>
    </xf>
    <xf numFmtId="0" fontId="2" fillId="0" borderId="17" xfId="1" applyFont="1" applyBorder="1" applyAlignment="1">
      <alignment vertical="center" shrinkToFit="1"/>
    </xf>
    <xf numFmtId="0" fontId="6" fillId="0" borderId="22" xfId="1" applyFont="1" applyBorder="1" applyAlignment="1">
      <alignment vertical="center" shrinkToFit="1"/>
    </xf>
    <xf numFmtId="0" fontId="2" fillId="0" borderId="19" xfId="1" applyFont="1" applyBorder="1" applyAlignment="1">
      <alignment horizontal="left" vertical="center" shrinkToFit="1"/>
    </xf>
    <xf numFmtId="0" fontId="2" fillId="0" borderId="20" xfId="1" applyFont="1" applyBorder="1" applyAlignment="1">
      <alignment horizontal="left" vertical="center" shrinkToFit="1"/>
    </xf>
    <xf numFmtId="0" fontId="5" fillId="0" borderId="19" xfId="1" applyFont="1" applyBorder="1" applyAlignment="1">
      <alignment horizontal="left" vertical="center" shrinkToFit="1"/>
    </xf>
    <xf numFmtId="0" fontId="5" fillId="0" borderId="20" xfId="1" applyFont="1" applyBorder="1" applyAlignment="1">
      <alignment horizontal="left" vertical="center" shrinkToFit="1"/>
    </xf>
    <xf numFmtId="0" fontId="2" fillId="0" borderId="23" xfId="1" applyFont="1" applyBorder="1" applyAlignment="1">
      <alignment vertical="center" shrinkToFit="1"/>
    </xf>
    <xf numFmtId="38" fontId="5" fillId="0" borderId="24" xfId="2" applyFont="1" applyBorder="1" applyAlignment="1">
      <alignment vertical="center" shrinkToFit="1"/>
    </xf>
    <xf numFmtId="38" fontId="5" fillId="0" borderId="23" xfId="2" applyFont="1" applyBorder="1" applyAlignment="1">
      <alignment vertical="center" shrinkToFit="1"/>
    </xf>
    <xf numFmtId="38" fontId="5" fillId="0" borderId="21" xfId="2" applyFont="1" applyBorder="1" applyAlignment="1">
      <alignment vertical="center" shrinkToFit="1"/>
    </xf>
    <xf numFmtId="38" fontId="5" fillId="0" borderId="22" xfId="2" applyFont="1" applyBorder="1" applyAlignment="1">
      <alignment vertical="center" shrinkToFit="1"/>
    </xf>
    <xf numFmtId="0" fontId="2" fillId="0" borderId="25" xfId="1" applyFont="1" applyBorder="1" applyAlignment="1">
      <alignment horizontal="left" vertical="center" wrapText="1" shrinkToFit="1"/>
    </xf>
    <xf numFmtId="0" fontId="2" fillId="0" borderId="26" xfId="1" applyFont="1" applyBorder="1" applyAlignment="1">
      <alignment horizontal="left" vertical="center" wrapText="1" shrinkToFit="1"/>
    </xf>
    <xf numFmtId="0" fontId="2" fillId="0" borderId="0" xfId="1" applyFont="1" applyAlignment="1">
      <alignment horizontal="center" vertical="center" shrinkToFit="1"/>
    </xf>
    <xf numFmtId="0" fontId="2" fillId="0" borderId="30" xfId="1" applyFont="1" applyBorder="1" applyAlignment="1">
      <alignment horizontal="center" vertical="center" shrinkToFit="1"/>
    </xf>
    <xf numFmtId="0" fontId="2" fillId="0" borderId="29" xfId="1" applyFont="1" applyBorder="1" applyAlignment="1">
      <alignment horizontal="center" vertical="center" shrinkToFit="1"/>
    </xf>
    <xf numFmtId="0" fontId="2" fillId="0" borderId="31" xfId="1" applyFont="1" applyBorder="1" applyAlignment="1">
      <alignment horizontal="center" vertical="center" shrinkToFit="1"/>
    </xf>
    <xf numFmtId="0" fontId="2" fillId="0" borderId="32" xfId="1" applyFont="1" applyBorder="1" applyAlignment="1">
      <alignment horizontal="center" vertical="center" shrinkToFit="1"/>
    </xf>
    <xf numFmtId="0" fontId="2" fillId="0" borderId="36" xfId="1" applyFont="1" applyBorder="1" applyAlignment="1">
      <alignment horizontal="center" vertical="center" shrinkToFit="1"/>
    </xf>
    <xf numFmtId="0" fontId="2" fillId="0" borderId="42" xfId="1" applyFont="1" applyBorder="1" applyAlignment="1">
      <alignment horizontal="center" vertical="center" shrinkToFit="1"/>
    </xf>
    <xf numFmtId="0" fontId="2" fillId="0" borderId="0" xfId="1" applyFont="1" applyAlignment="1">
      <alignment shrinkToFit="1"/>
    </xf>
    <xf numFmtId="0" fontId="5" fillId="0" borderId="44" xfId="1" applyFont="1" applyBorder="1" applyAlignment="1">
      <alignment horizontal="center" shrinkToFit="1"/>
    </xf>
    <xf numFmtId="0" fontId="2" fillId="0" borderId="44" xfId="1" applyFont="1" applyBorder="1" applyAlignment="1">
      <alignment horizontal="center" shrinkToFit="1"/>
    </xf>
    <xf numFmtId="0" fontId="2" fillId="0" borderId="44" xfId="1" applyFont="1" applyBorder="1" applyAlignment="1">
      <alignment shrinkToFit="1"/>
    </xf>
    <xf numFmtId="176" fontId="11" fillId="0" borderId="44" xfId="1" applyNumberFormat="1" applyFont="1" applyBorder="1" applyAlignment="1">
      <alignment horizontal="right" shrinkToFit="1"/>
    </xf>
    <xf numFmtId="49" fontId="2" fillId="0" borderId="45" xfId="1" applyNumberFormat="1" applyFont="1" applyBorder="1" applyAlignment="1">
      <alignment horizontal="center" vertical="center" shrinkToFit="1"/>
    </xf>
    <xf numFmtId="0" fontId="2" fillId="0" borderId="46" xfId="1" applyFont="1" applyBorder="1" applyAlignment="1">
      <alignment vertical="center" shrinkToFit="1"/>
    </xf>
    <xf numFmtId="49" fontId="2" fillId="0" borderId="0" xfId="1" applyNumberFormat="1" applyFont="1" applyBorder="1" applyAlignment="1">
      <alignment horizontal="center" vertical="center" shrinkToFit="1"/>
    </xf>
    <xf numFmtId="0" fontId="2" fillId="0" borderId="48" xfId="1" applyFont="1" applyBorder="1" applyAlignment="1">
      <alignment vertical="center" shrinkToFit="1"/>
    </xf>
    <xf numFmtId="0" fontId="2" fillId="0" borderId="49" xfId="1" applyFont="1" applyBorder="1" applyAlignment="1">
      <alignment horizontal="center" vertical="center" shrinkToFit="1"/>
    </xf>
    <xf numFmtId="0" fontId="2" fillId="0" borderId="50" xfId="1" applyFont="1" applyBorder="1" applyAlignment="1">
      <alignment vertical="center" shrinkToFit="1"/>
    </xf>
    <xf numFmtId="0" fontId="2" fillId="0" borderId="12" xfId="1" applyFont="1" applyBorder="1" applyAlignment="1">
      <alignment horizontal="left" vertical="center" shrinkToFit="1"/>
    </xf>
    <xf numFmtId="0" fontId="2" fillId="0" borderId="11" xfId="1" applyFont="1" applyBorder="1" applyAlignment="1">
      <alignment horizontal="left" vertical="center" shrinkToFit="1"/>
    </xf>
    <xf numFmtId="0" fontId="5" fillId="0" borderId="20" xfId="1" applyFont="1" applyBorder="1" applyAlignment="1">
      <alignment horizontal="left" vertical="center" shrinkToFit="1"/>
    </xf>
    <xf numFmtId="0" fontId="5" fillId="0" borderId="19" xfId="1" applyFont="1" applyBorder="1" applyAlignment="1">
      <alignment horizontal="left" vertical="center" shrinkToFit="1"/>
    </xf>
    <xf numFmtId="0" fontId="2" fillId="0" borderId="20" xfId="1" applyFont="1" applyBorder="1" applyAlignment="1">
      <alignment horizontal="left" vertical="center" wrapText="1" shrinkToFit="1"/>
    </xf>
    <xf numFmtId="0" fontId="2" fillId="0" borderId="19" xfId="1" applyFont="1" applyBorder="1" applyAlignment="1">
      <alignment horizontal="left" vertical="center" wrapText="1" shrinkToFit="1"/>
    </xf>
    <xf numFmtId="0" fontId="2" fillId="0" borderId="20" xfId="1" applyFont="1" applyBorder="1" applyAlignment="1">
      <alignment horizontal="left" vertical="center" shrinkToFit="1"/>
    </xf>
    <xf numFmtId="0" fontId="2" fillId="0" borderId="19" xfId="1" applyFont="1" applyBorder="1" applyAlignment="1">
      <alignment horizontal="left" vertical="center" shrinkToFit="1"/>
    </xf>
    <xf numFmtId="0" fontId="2" fillId="0" borderId="49" xfId="1" applyFont="1" applyBorder="1" applyAlignment="1">
      <alignment horizontal="center" vertical="center" shrinkToFit="1"/>
    </xf>
    <xf numFmtId="0" fontId="2" fillId="0" borderId="44" xfId="1" applyFont="1" applyBorder="1" applyAlignment="1">
      <alignment horizontal="center" shrinkToFit="1"/>
    </xf>
    <xf numFmtId="49" fontId="2" fillId="0" borderId="0" xfId="1" applyNumberFormat="1" applyFont="1" applyBorder="1" applyAlignment="1">
      <alignment horizontal="center" vertical="center" shrinkToFit="1"/>
    </xf>
    <xf numFmtId="49" fontId="2" fillId="0" borderId="45" xfId="1" applyNumberFormat="1" applyFont="1" applyBorder="1" applyAlignment="1">
      <alignment horizontal="center" vertical="center" shrinkToFit="1"/>
    </xf>
    <xf numFmtId="0" fontId="2" fillId="0" borderId="49" xfId="1" applyFont="1" applyBorder="1" applyAlignment="1">
      <alignment horizontal="center" vertical="center" shrinkToFit="1"/>
    </xf>
    <xf numFmtId="49" fontId="2" fillId="0" borderId="0" xfId="1" applyNumberFormat="1" applyFont="1" applyBorder="1" applyAlignment="1">
      <alignment horizontal="center" vertical="center" shrinkToFit="1"/>
    </xf>
    <xf numFmtId="0" fontId="2" fillId="0" borderId="44" xfId="1" applyFont="1" applyBorder="1" applyAlignment="1">
      <alignment horizontal="center" shrinkToFit="1"/>
    </xf>
    <xf numFmtId="49" fontId="2" fillId="0" borderId="45" xfId="1" applyNumberFormat="1" applyFont="1" applyBorder="1" applyAlignment="1">
      <alignment horizontal="center" vertical="center" shrinkToFit="1"/>
    </xf>
    <xf numFmtId="0" fontId="2" fillId="0" borderId="20" xfId="1" applyFont="1" applyBorder="1" applyAlignment="1">
      <alignment horizontal="left" vertical="center" shrinkToFit="1"/>
    </xf>
    <xf numFmtId="0" fontId="2" fillId="0" borderId="19" xfId="1" applyFont="1" applyBorder="1" applyAlignment="1">
      <alignment horizontal="left" vertical="center" shrinkToFit="1"/>
    </xf>
    <xf numFmtId="0" fontId="2" fillId="0" borderId="20" xfId="1" applyFont="1" applyBorder="1" applyAlignment="1">
      <alignment horizontal="left" vertical="center" shrinkToFit="1"/>
    </xf>
    <xf numFmtId="0" fontId="2" fillId="0" borderId="19" xfId="1" applyFont="1" applyBorder="1" applyAlignment="1">
      <alignment horizontal="left" vertical="center" shrinkToFit="1"/>
    </xf>
    <xf numFmtId="0" fontId="2" fillId="0" borderId="20" xfId="1" applyFont="1" applyBorder="1" applyAlignment="1">
      <alignment horizontal="left" vertical="center" wrapText="1" shrinkToFit="1"/>
    </xf>
    <xf numFmtId="0" fontId="2" fillId="0" borderId="19" xfId="1" applyFont="1" applyBorder="1" applyAlignment="1">
      <alignment horizontal="left" vertical="center" wrapText="1" shrinkToFit="1"/>
    </xf>
    <xf numFmtId="0" fontId="2" fillId="0" borderId="49" xfId="1" applyFont="1" applyBorder="1" applyAlignment="1">
      <alignment horizontal="center" vertical="center" shrinkToFit="1"/>
    </xf>
    <xf numFmtId="49" fontId="2" fillId="0" borderId="0" xfId="1" applyNumberFormat="1" applyFont="1" applyBorder="1" applyAlignment="1">
      <alignment horizontal="center" vertical="center" shrinkToFit="1"/>
    </xf>
    <xf numFmtId="0" fontId="2" fillId="0" borderId="44" xfId="1" applyFont="1" applyBorder="1" applyAlignment="1">
      <alignment horizontal="center" shrinkToFit="1"/>
    </xf>
    <xf numFmtId="49" fontId="2" fillId="0" borderId="45" xfId="1" applyNumberFormat="1" applyFont="1" applyBorder="1" applyAlignment="1">
      <alignment horizontal="center" vertical="center" shrinkToFit="1"/>
    </xf>
    <xf numFmtId="0" fontId="2" fillId="0" borderId="23" xfId="1" applyFont="1" applyBorder="1" applyAlignment="1">
      <alignment vertical="center" wrapText="1" shrinkToFit="1"/>
    </xf>
    <xf numFmtId="0" fontId="13" fillId="0" borderId="15" xfId="1" applyFont="1" applyBorder="1" applyAlignment="1">
      <alignment vertical="center" wrapText="1" shrinkToFit="1"/>
    </xf>
    <xf numFmtId="0" fontId="2" fillId="2" borderId="15" xfId="1" applyFont="1" applyFill="1" applyBorder="1" applyAlignment="1">
      <alignment vertical="center" wrapText="1" shrinkToFit="1"/>
    </xf>
    <xf numFmtId="0" fontId="2" fillId="0" borderId="15" xfId="1" applyFont="1" applyBorder="1" applyAlignment="1">
      <alignment vertical="center" wrapText="1" shrinkToFit="1"/>
    </xf>
    <xf numFmtId="0" fontId="2" fillId="0" borderId="19" xfId="1" applyFont="1" applyBorder="1" applyAlignment="1">
      <alignment vertical="center" shrinkToFit="1"/>
    </xf>
    <xf numFmtId="0" fontId="2" fillId="0" borderId="20" xfId="1" applyFont="1" applyBorder="1" applyAlignment="1">
      <alignment vertical="center" shrinkToFit="1"/>
    </xf>
    <xf numFmtId="0" fontId="6" fillId="0" borderId="18" xfId="1" applyFont="1" applyBorder="1" applyAlignment="1">
      <alignment vertical="center" shrinkToFit="1"/>
    </xf>
    <xf numFmtId="0" fontId="2" fillId="0" borderId="0" xfId="1" applyFont="1" applyFill="1" applyAlignment="1">
      <alignment vertical="center" shrinkToFit="1"/>
    </xf>
    <xf numFmtId="0" fontId="2" fillId="0" borderId="15" xfId="1" applyFont="1" applyFill="1" applyBorder="1" applyAlignment="1">
      <alignment vertical="center" shrinkToFit="1"/>
    </xf>
    <xf numFmtId="38" fontId="5" fillId="0" borderId="16" xfId="2" applyFont="1" applyFill="1" applyBorder="1" applyAlignment="1">
      <alignment vertical="center" shrinkToFit="1"/>
    </xf>
    <xf numFmtId="38" fontId="5" fillId="0" borderId="15" xfId="2" applyFont="1" applyFill="1" applyBorder="1" applyAlignment="1">
      <alignment vertical="center" shrinkToFit="1"/>
    </xf>
    <xf numFmtId="38" fontId="5" fillId="0" borderId="17" xfId="2" applyFont="1" applyFill="1" applyBorder="1" applyAlignment="1">
      <alignment vertical="center" shrinkToFit="1"/>
    </xf>
    <xf numFmtId="38" fontId="5" fillId="0" borderId="21" xfId="2" applyFont="1" applyFill="1" applyBorder="1" applyAlignment="1">
      <alignment vertical="center" shrinkToFit="1"/>
    </xf>
    <xf numFmtId="38" fontId="5" fillId="0" borderId="22" xfId="2" applyFont="1" applyFill="1" applyBorder="1" applyAlignment="1">
      <alignment vertical="center" shrinkToFit="1"/>
    </xf>
    <xf numFmtId="0" fontId="2" fillId="0" borderId="21" xfId="1" applyFont="1" applyFill="1" applyBorder="1" applyAlignment="1">
      <alignment vertical="center" shrinkToFit="1"/>
    </xf>
    <xf numFmtId="0" fontId="6" fillId="0" borderId="22" xfId="1" applyFont="1" applyFill="1" applyBorder="1" applyAlignment="1">
      <alignment vertical="center" shrinkToFit="1"/>
    </xf>
    <xf numFmtId="38" fontId="5" fillId="0" borderId="51" xfId="2" applyFont="1" applyFill="1" applyBorder="1" applyAlignment="1">
      <alignment vertical="center" shrinkToFit="1"/>
    </xf>
    <xf numFmtId="38" fontId="5" fillId="0" borderId="52" xfId="2" applyFont="1" applyFill="1" applyBorder="1" applyAlignment="1">
      <alignment vertical="center" shrinkToFit="1"/>
    </xf>
    <xf numFmtId="0" fontId="2" fillId="0" borderId="51" xfId="1" applyFont="1" applyFill="1" applyBorder="1" applyAlignment="1">
      <alignment vertical="center" shrinkToFit="1"/>
    </xf>
    <xf numFmtId="0" fontId="6" fillId="0" borderId="52" xfId="1" applyFont="1" applyFill="1" applyBorder="1" applyAlignment="1">
      <alignment vertical="center" shrinkToFit="1"/>
    </xf>
    <xf numFmtId="0" fontId="2" fillId="0" borderId="0" xfId="1" applyFont="1" applyFill="1" applyAlignment="1">
      <alignment horizontal="center" vertical="center" shrinkToFit="1"/>
    </xf>
    <xf numFmtId="0" fontId="2" fillId="0" borderId="30" xfId="1" applyFont="1" applyFill="1" applyBorder="1" applyAlignment="1">
      <alignment horizontal="center" vertical="center" shrinkToFit="1"/>
    </xf>
    <xf numFmtId="0" fontId="2" fillId="0" borderId="29" xfId="1" applyFont="1" applyFill="1" applyBorder="1" applyAlignment="1">
      <alignment horizontal="center" vertical="center" shrinkToFit="1"/>
    </xf>
    <xf numFmtId="0" fontId="2" fillId="0" borderId="31" xfId="1" applyFont="1" applyFill="1" applyBorder="1" applyAlignment="1">
      <alignment horizontal="center" vertical="center" shrinkToFit="1"/>
    </xf>
    <xf numFmtId="0" fontId="2" fillId="0" borderId="32" xfId="1" applyFont="1" applyFill="1" applyBorder="1" applyAlignment="1">
      <alignment horizontal="center" vertical="center" shrinkToFit="1"/>
    </xf>
    <xf numFmtId="0" fontId="2" fillId="0" borderId="36" xfId="1" applyFont="1" applyFill="1" applyBorder="1" applyAlignment="1">
      <alignment horizontal="center" vertical="center" shrinkToFit="1"/>
    </xf>
    <xf numFmtId="0" fontId="2" fillId="0" borderId="42" xfId="1" applyFont="1" applyFill="1" applyBorder="1" applyAlignment="1">
      <alignment horizontal="center" vertical="center" shrinkToFit="1"/>
    </xf>
    <xf numFmtId="0" fontId="2" fillId="0" borderId="0" xfId="1" applyFont="1" applyFill="1" applyAlignment="1">
      <alignment shrinkToFit="1"/>
    </xf>
    <xf numFmtId="0" fontId="5" fillId="0" borderId="44" xfId="1" applyFont="1" applyFill="1" applyBorder="1" applyAlignment="1">
      <alignment horizontal="center" shrinkToFit="1"/>
    </xf>
    <xf numFmtId="0" fontId="2" fillId="0" borderId="44" xfId="1" applyFont="1" applyFill="1" applyBorder="1" applyAlignment="1">
      <alignment horizontal="center" shrinkToFit="1"/>
    </xf>
    <xf numFmtId="0" fontId="2" fillId="0" borderId="44" xfId="1" applyFont="1" applyFill="1" applyBorder="1" applyAlignment="1">
      <alignment shrinkToFit="1"/>
    </xf>
    <xf numFmtId="176" fontId="11" fillId="0" borderId="44" xfId="1" applyNumberFormat="1" applyFont="1" applyFill="1" applyBorder="1" applyAlignment="1">
      <alignment horizontal="right" shrinkToFit="1"/>
    </xf>
    <xf numFmtId="49" fontId="2" fillId="0" borderId="45" xfId="1" applyNumberFormat="1" applyFont="1" applyFill="1" applyBorder="1" applyAlignment="1">
      <alignment horizontal="center" vertical="center" shrinkToFit="1"/>
    </xf>
    <xf numFmtId="0" fontId="2" fillId="0" borderId="46" xfId="1" applyFont="1" applyFill="1" applyBorder="1" applyAlignment="1">
      <alignment vertical="center" shrinkToFit="1"/>
    </xf>
    <xf numFmtId="49" fontId="2" fillId="0" borderId="0" xfId="1" applyNumberFormat="1" applyFont="1" applyFill="1" applyBorder="1" applyAlignment="1">
      <alignment horizontal="center" vertical="center" shrinkToFit="1"/>
    </xf>
    <xf numFmtId="0" fontId="2" fillId="0" borderId="48" xfId="1" applyFont="1" applyFill="1" applyBorder="1" applyAlignment="1">
      <alignment vertical="center" shrinkToFit="1"/>
    </xf>
    <xf numFmtId="0" fontId="2" fillId="0" borderId="49" xfId="1" applyFont="1" applyFill="1" applyBorder="1" applyAlignment="1">
      <alignment horizontal="center" vertical="center" shrinkToFit="1"/>
    </xf>
    <xf numFmtId="0" fontId="2" fillId="0" borderId="50" xfId="1" applyFont="1" applyFill="1" applyBorder="1" applyAlignment="1">
      <alignment vertical="center" shrinkToFit="1"/>
    </xf>
    <xf numFmtId="0" fontId="4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 shrinkToFit="1"/>
    </xf>
    <xf numFmtId="0" fontId="2" fillId="0" borderId="1" xfId="1" applyFont="1" applyFill="1" applyBorder="1" applyAlignment="1">
      <alignment vertical="center" shrinkToFit="1"/>
    </xf>
    <xf numFmtId="38" fontId="5" fillId="0" borderId="2" xfId="2" applyFont="1" applyFill="1" applyBorder="1" applyAlignment="1">
      <alignment vertical="center" shrinkToFit="1"/>
    </xf>
    <xf numFmtId="38" fontId="5" fillId="0" borderId="1" xfId="2" applyFont="1" applyFill="1" applyBorder="1" applyAlignment="1">
      <alignment vertical="center" shrinkToFit="1"/>
    </xf>
    <xf numFmtId="38" fontId="5" fillId="0" borderId="3" xfId="2" applyFont="1" applyFill="1" applyBorder="1" applyAlignment="1">
      <alignment vertical="center" shrinkToFit="1"/>
    </xf>
    <xf numFmtId="38" fontId="5" fillId="0" borderId="4" xfId="2" applyFont="1" applyFill="1" applyBorder="1" applyAlignment="1">
      <alignment vertical="center" shrinkToFit="1"/>
    </xf>
    <xf numFmtId="0" fontId="2" fillId="0" borderId="3" xfId="1" applyFont="1" applyFill="1" applyBorder="1" applyAlignment="1">
      <alignment vertical="center" shrinkToFit="1"/>
    </xf>
    <xf numFmtId="0" fontId="6" fillId="0" borderId="4" xfId="1" applyFont="1" applyFill="1" applyBorder="1" applyAlignment="1">
      <alignment vertical="center" shrinkToFit="1"/>
    </xf>
    <xf numFmtId="38" fontId="5" fillId="0" borderId="18" xfId="2" applyFont="1" applyFill="1" applyBorder="1" applyAlignment="1">
      <alignment vertical="center" shrinkToFit="1"/>
    </xf>
    <xf numFmtId="0" fontId="2" fillId="0" borderId="17" xfId="1" applyFont="1" applyFill="1" applyBorder="1" applyAlignment="1">
      <alignment vertical="center" shrinkToFit="1"/>
    </xf>
    <xf numFmtId="0" fontId="6" fillId="0" borderId="18" xfId="1" applyFont="1" applyFill="1" applyBorder="1" applyAlignment="1">
      <alignment vertical="center" shrinkToFit="1"/>
    </xf>
    <xf numFmtId="0" fontId="13" fillId="0" borderId="53" xfId="1" applyFont="1" applyBorder="1" applyAlignment="1">
      <alignment vertical="center" wrapText="1" shrinkToFit="1"/>
    </xf>
    <xf numFmtId="38" fontId="5" fillId="0" borderId="54" xfId="2" applyFont="1" applyBorder="1" applyAlignment="1">
      <alignment vertical="center" shrinkToFit="1"/>
    </xf>
    <xf numFmtId="38" fontId="5" fillId="0" borderId="13" xfId="2" applyFont="1" applyBorder="1" applyAlignment="1">
      <alignment vertical="center" shrinkToFit="1"/>
    </xf>
    <xf numFmtId="38" fontId="5" fillId="0" borderId="14" xfId="2" applyFont="1" applyBorder="1" applyAlignment="1">
      <alignment vertical="center" shrinkToFit="1"/>
    </xf>
    <xf numFmtId="38" fontId="5" fillId="0" borderId="20" xfId="2" applyFont="1" applyBorder="1" applyAlignment="1">
      <alignment vertical="center" shrinkToFit="1"/>
    </xf>
    <xf numFmtId="0" fontId="2" fillId="0" borderId="11" xfId="1" applyFont="1" applyBorder="1" applyAlignment="1">
      <alignment horizontal="left" vertical="center" wrapText="1" shrinkToFit="1"/>
    </xf>
    <xf numFmtId="0" fontId="2" fillId="0" borderId="12" xfId="1" applyFont="1" applyBorder="1" applyAlignment="1">
      <alignment horizontal="left" vertical="center" wrapText="1" shrinkToFit="1"/>
    </xf>
    <xf numFmtId="0" fontId="13" fillId="0" borderId="1" xfId="1" applyFont="1" applyFill="1" applyBorder="1" applyAlignment="1">
      <alignment vertical="center" wrapText="1" shrinkToFit="1"/>
    </xf>
    <xf numFmtId="0" fontId="13" fillId="0" borderId="15" xfId="1" applyFont="1" applyFill="1" applyBorder="1" applyAlignment="1">
      <alignment vertical="center" wrapText="1" shrinkToFit="1"/>
    </xf>
    <xf numFmtId="57" fontId="6" fillId="0" borderId="22" xfId="1" applyNumberFormat="1" applyFont="1" applyBorder="1" applyAlignment="1">
      <alignment vertical="center" shrinkToFit="1"/>
    </xf>
    <xf numFmtId="0" fontId="2" fillId="0" borderId="19" xfId="1" applyFont="1" applyBorder="1" applyAlignment="1">
      <alignment vertical="center" wrapText="1" shrinkToFit="1"/>
    </xf>
    <xf numFmtId="0" fontId="5" fillId="0" borderId="19" xfId="1" applyFont="1" applyBorder="1" applyAlignment="1">
      <alignment vertical="center" shrinkToFit="1"/>
    </xf>
    <xf numFmtId="0" fontId="13" fillId="0" borderId="15" xfId="1" applyFont="1" applyBorder="1" applyAlignment="1">
      <alignment vertical="center" shrinkToFit="1"/>
    </xf>
    <xf numFmtId="57" fontId="6" fillId="0" borderId="18" xfId="1" applyNumberFormat="1" applyFont="1" applyBorder="1" applyAlignment="1">
      <alignment vertical="center" shrinkToFit="1"/>
    </xf>
    <xf numFmtId="0" fontId="2" fillId="0" borderId="0" xfId="1" applyFont="1" applyBorder="1" applyAlignment="1">
      <alignment horizontal="center" vertical="center" shrinkToFit="1"/>
    </xf>
    <xf numFmtId="38" fontId="5" fillId="0" borderId="17" xfId="2" applyFont="1" applyBorder="1" applyAlignment="1">
      <alignment horizontal="right" vertical="center" shrinkToFit="1"/>
    </xf>
    <xf numFmtId="0" fontId="13" fillId="0" borderId="15" xfId="1" applyFont="1" applyFill="1" applyBorder="1" applyAlignment="1">
      <alignment vertical="center" shrinkToFit="1"/>
    </xf>
    <xf numFmtId="0" fontId="2" fillId="0" borderId="56" xfId="1" applyFont="1" applyBorder="1" applyAlignment="1">
      <alignment vertical="center" shrinkToFit="1"/>
    </xf>
    <xf numFmtId="38" fontId="5" fillId="0" borderId="17" xfId="2" applyFont="1" applyFill="1" applyBorder="1" applyAlignment="1">
      <alignment horizontal="right" vertical="center" shrinkToFit="1"/>
    </xf>
    <xf numFmtId="38" fontId="5" fillId="0" borderId="56" xfId="2" applyFont="1" applyFill="1" applyBorder="1" applyAlignment="1">
      <alignment vertical="center" shrinkToFit="1"/>
    </xf>
    <xf numFmtId="0" fontId="2" fillId="0" borderId="54" xfId="1" applyFont="1" applyBorder="1" applyAlignment="1">
      <alignment horizontal="center" vertical="center" shrinkToFit="1"/>
    </xf>
    <xf numFmtId="0" fontId="2" fillId="0" borderId="53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0" fontId="2" fillId="0" borderId="0" xfId="1" applyFont="1" applyBorder="1" applyAlignment="1">
      <alignment shrinkToFit="1"/>
    </xf>
    <xf numFmtId="0" fontId="4" fillId="0" borderId="0" xfId="1" applyFont="1" applyBorder="1" applyAlignment="1">
      <alignment vertical="center"/>
    </xf>
    <xf numFmtId="3" fontId="5" fillId="0" borderId="17" xfId="1" applyNumberFormat="1" applyFont="1" applyBorder="1" applyAlignment="1">
      <alignment vertical="center" shrinkToFit="1"/>
    </xf>
    <xf numFmtId="0" fontId="15" fillId="0" borderId="15" xfId="1" applyFont="1" applyBorder="1" applyAlignment="1">
      <alignment vertical="center" wrapText="1"/>
    </xf>
    <xf numFmtId="0" fontId="16" fillId="0" borderId="15" xfId="1" applyFont="1" applyBorder="1" applyAlignment="1">
      <alignment vertical="center" wrapText="1"/>
    </xf>
    <xf numFmtId="0" fontId="2" fillId="2" borderId="15" xfId="1" applyFont="1" applyFill="1" applyBorder="1" applyAlignment="1">
      <alignment vertical="center" shrinkToFit="1"/>
    </xf>
    <xf numFmtId="0" fontId="2" fillId="0" borderId="15" xfId="1" applyFont="1" applyFill="1" applyBorder="1" applyAlignment="1">
      <alignment vertical="center" wrapText="1"/>
    </xf>
    <xf numFmtId="38" fontId="6" fillId="0" borderId="17" xfId="2" applyFont="1" applyBorder="1" applyAlignment="1">
      <alignment vertical="center" shrinkToFit="1"/>
    </xf>
    <xf numFmtId="0" fontId="14" fillId="0" borderId="15" xfId="1" applyFont="1" applyBorder="1" applyAlignment="1">
      <alignment vertical="center" wrapText="1" shrinkToFit="1"/>
    </xf>
    <xf numFmtId="0" fontId="4" fillId="0" borderId="15" xfId="1" applyFont="1" applyBorder="1" applyAlignment="1">
      <alignment vertical="top" wrapText="1"/>
    </xf>
    <xf numFmtId="0" fontId="18" fillId="0" borderId="15" xfId="1" applyFont="1" applyBorder="1" applyAlignment="1">
      <alignment vertical="center" wrapText="1" shrinkToFit="1"/>
    </xf>
    <xf numFmtId="0" fontId="6" fillId="0" borderId="17" xfId="1" applyFont="1" applyFill="1" applyBorder="1" applyAlignment="1">
      <alignment vertical="center" shrinkToFit="1"/>
    </xf>
    <xf numFmtId="57" fontId="6" fillId="0" borderId="18" xfId="1" applyNumberFormat="1" applyFont="1" applyFill="1" applyBorder="1" applyAlignment="1">
      <alignment vertical="center" shrinkToFit="1"/>
    </xf>
    <xf numFmtId="0" fontId="2" fillId="0" borderId="23" xfId="1" applyFont="1" applyFill="1" applyBorder="1" applyAlignment="1">
      <alignment vertical="center" shrinkToFit="1"/>
    </xf>
    <xf numFmtId="38" fontId="5" fillId="0" borderId="20" xfId="2" applyFont="1" applyFill="1" applyBorder="1" applyAlignment="1">
      <alignment vertical="center" shrinkToFit="1"/>
    </xf>
    <xf numFmtId="0" fontId="2" fillId="0" borderId="15" xfId="1" applyFont="1" applyFill="1" applyBorder="1" applyAlignment="1">
      <alignment vertical="center" wrapText="1" shrinkToFit="1"/>
    </xf>
    <xf numFmtId="57" fontId="6" fillId="0" borderId="22" xfId="1" applyNumberFormat="1" applyFont="1" applyFill="1" applyBorder="1" applyAlignment="1">
      <alignment vertical="center" shrinkToFit="1"/>
    </xf>
    <xf numFmtId="38" fontId="5" fillId="0" borderId="23" xfId="2" applyFont="1" applyFill="1" applyBorder="1" applyAlignment="1">
      <alignment vertical="center" shrinkToFit="1"/>
    </xf>
    <xf numFmtId="38" fontId="5" fillId="0" borderId="24" xfId="2" applyFont="1" applyFill="1" applyBorder="1" applyAlignment="1">
      <alignment vertical="center" shrinkToFit="1"/>
    </xf>
    <xf numFmtId="0" fontId="18" fillId="0" borderId="15" xfId="1" applyFont="1" applyFill="1" applyBorder="1" applyAlignment="1">
      <alignment vertical="center" wrapText="1" shrinkToFit="1"/>
    </xf>
    <xf numFmtId="0" fontId="4" fillId="0" borderId="15" xfId="1" applyFont="1" applyFill="1" applyBorder="1" applyAlignment="1">
      <alignment vertical="center" wrapText="1"/>
    </xf>
    <xf numFmtId="0" fontId="13" fillId="0" borderId="23" xfId="1" applyFont="1" applyBorder="1" applyAlignment="1">
      <alignment vertical="center" shrinkToFit="1"/>
    </xf>
    <xf numFmtId="0" fontId="2" fillId="0" borderId="20" xfId="1" applyFont="1" applyBorder="1" applyAlignment="1">
      <alignment horizontal="left" vertical="center" wrapText="1" shrinkToFit="1"/>
    </xf>
    <xf numFmtId="0" fontId="2" fillId="0" borderId="19" xfId="1" applyFont="1" applyBorder="1" applyAlignment="1">
      <alignment horizontal="left" vertical="center" shrinkToFit="1"/>
    </xf>
    <xf numFmtId="0" fontId="2" fillId="0" borderId="19" xfId="1" applyFont="1" applyBorder="1" applyAlignment="1">
      <alignment horizontal="left" vertical="center" wrapText="1" shrinkToFit="1"/>
    </xf>
    <xf numFmtId="0" fontId="2" fillId="0" borderId="20" xfId="1" applyFont="1" applyBorder="1" applyAlignment="1">
      <alignment horizontal="left" vertical="center" shrinkToFit="1"/>
    </xf>
    <xf numFmtId="0" fontId="2" fillId="0" borderId="49" xfId="1" applyFont="1" applyBorder="1" applyAlignment="1">
      <alignment horizontal="center" vertical="center" shrinkToFit="1"/>
    </xf>
    <xf numFmtId="49" fontId="2" fillId="0" borderId="0" xfId="1" applyNumberFormat="1" applyFont="1" applyBorder="1" applyAlignment="1">
      <alignment horizontal="center" vertical="center" shrinkToFit="1"/>
    </xf>
    <xf numFmtId="0" fontId="2" fillId="0" borderId="44" xfId="1" applyFont="1" applyBorder="1" applyAlignment="1">
      <alignment horizontal="center" shrinkToFit="1"/>
    </xf>
    <xf numFmtId="49" fontId="2" fillId="0" borderId="45" xfId="1" applyNumberFormat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left" vertical="center" shrinkToFit="1"/>
    </xf>
    <xf numFmtId="0" fontId="5" fillId="0" borderId="19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wrapText="1" shrinkToFit="1"/>
    </xf>
    <xf numFmtId="0" fontId="2" fillId="0" borderId="5" xfId="1" applyFont="1" applyBorder="1" applyAlignment="1">
      <alignment horizontal="left" vertical="center" wrapText="1" shrinkToFit="1"/>
    </xf>
    <xf numFmtId="0" fontId="2" fillId="0" borderId="12" xfId="1" applyFont="1" applyBorder="1" applyAlignment="1">
      <alignment horizontal="left" vertical="center" shrinkToFit="1"/>
    </xf>
    <xf numFmtId="0" fontId="2" fillId="0" borderId="11" xfId="1" applyFont="1" applyBorder="1" applyAlignment="1">
      <alignment horizontal="left" vertical="center" shrinkToFit="1"/>
    </xf>
    <xf numFmtId="14" fontId="6" fillId="0" borderId="22" xfId="1" applyNumberFormat="1" applyFont="1" applyBorder="1" applyAlignment="1">
      <alignment vertical="center" shrinkToFit="1"/>
    </xf>
    <xf numFmtId="57" fontId="6" fillId="2" borderId="22" xfId="1" applyNumberFormat="1" applyFont="1" applyFill="1" applyBorder="1" applyAlignment="1">
      <alignment vertical="center" shrinkToFit="1"/>
    </xf>
    <xf numFmtId="0" fontId="2" fillId="2" borderId="17" xfId="1" applyFont="1" applyFill="1" applyBorder="1" applyAlignment="1">
      <alignment vertical="center" shrinkToFit="1"/>
    </xf>
    <xf numFmtId="0" fontId="2" fillId="2" borderId="21" xfId="1" applyFont="1" applyFill="1" applyBorder="1" applyAlignment="1">
      <alignment vertical="center" shrinkToFit="1"/>
    </xf>
    <xf numFmtId="38" fontId="5" fillId="2" borderId="18" xfId="2" applyFont="1" applyFill="1" applyBorder="1" applyAlignment="1">
      <alignment vertical="center" shrinkToFit="1"/>
    </xf>
    <xf numFmtId="38" fontId="5" fillId="2" borderId="17" xfId="2" applyFont="1" applyFill="1" applyBorder="1" applyAlignment="1">
      <alignment vertical="center" shrinkToFit="1"/>
    </xf>
    <xf numFmtId="38" fontId="5" fillId="2" borderId="15" xfId="2" applyFont="1" applyFill="1" applyBorder="1" applyAlignment="1">
      <alignment vertical="center" shrinkToFit="1"/>
    </xf>
    <xf numFmtId="38" fontId="5" fillId="2" borderId="16" xfId="2" applyFont="1" applyFill="1" applyBorder="1" applyAlignment="1">
      <alignment vertical="center" shrinkToFit="1"/>
    </xf>
    <xf numFmtId="57" fontId="6" fillId="2" borderId="18" xfId="1" applyNumberFormat="1" applyFont="1" applyFill="1" applyBorder="1" applyAlignment="1">
      <alignment vertical="center" shrinkToFit="1"/>
    </xf>
    <xf numFmtId="57" fontId="6" fillId="3" borderId="22" xfId="1" applyNumberFormat="1" applyFont="1" applyFill="1" applyBorder="1" applyAlignment="1">
      <alignment vertical="center" shrinkToFit="1"/>
    </xf>
    <xf numFmtId="0" fontId="2" fillId="3" borderId="17" xfId="1" applyFont="1" applyFill="1" applyBorder="1" applyAlignment="1">
      <alignment vertical="center" shrinkToFit="1"/>
    </xf>
    <xf numFmtId="0" fontId="2" fillId="3" borderId="21" xfId="1" applyFont="1" applyFill="1" applyBorder="1" applyAlignment="1">
      <alignment vertical="center" shrinkToFit="1"/>
    </xf>
    <xf numFmtId="38" fontId="5" fillId="3" borderId="18" xfId="2" applyFont="1" applyFill="1" applyBorder="1" applyAlignment="1">
      <alignment vertical="center" shrinkToFit="1"/>
    </xf>
    <xf numFmtId="38" fontId="5" fillId="3" borderId="17" xfId="2" applyFont="1" applyFill="1" applyBorder="1" applyAlignment="1">
      <alignment vertical="center" shrinkToFit="1"/>
    </xf>
    <xf numFmtId="38" fontId="5" fillId="3" borderId="15" xfId="2" applyFont="1" applyFill="1" applyBorder="1" applyAlignment="1">
      <alignment vertical="center" shrinkToFit="1"/>
    </xf>
    <xf numFmtId="38" fontId="5" fillId="3" borderId="16" xfId="2" applyFont="1" applyFill="1" applyBorder="1" applyAlignment="1">
      <alignment vertical="center" shrinkToFit="1"/>
    </xf>
    <xf numFmtId="0" fontId="2" fillId="3" borderId="15" xfId="1" applyFont="1" applyFill="1" applyBorder="1" applyAlignment="1">
      <alignment vertical="center" shrinkToFit="1"/>
    </xf>
    <xf numFmtId="0" fontId="2" fillId="0" borderId="18" xfId="1" applyFont="1" applyBorder="1" applyAlignment="1">
      <alignment vertical="center" shrinkToFit="1"/>
    </xf>
    <xf numFmtId="3" fontId="5" fillId="2" borderId="17" xfId="1" applyNumberFormat="1" applyFont="1" applyFill="1" applyBorder="1" applyAlignment="1">
      <alignment vertical="center" shrinkToFit="1"/>
    </xf>
    <xf numFmtId="0" fontId="2" fillId="0" borderId="20" xfId="1" applyFont="1" applyBorder="1" applyAlignment="1">
      <alignment horizontal="left" vertical="center" wrapText="1" shrinkToFit="1"/>
    </xf>
    <xf numFmtId="0" fontId="2" fillId="0" borderId="19" xfId="1" applyFont="1" applyBorder="1" applyAlignment="1">
      <alignment horizontal="left" vertical="center" shrinkToFit="1"/>
    </xf>
    <xf numFmtId="0" fontId="2" fillId="0" borderId="38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left" vertical="center" wrapText="1" shrinkToFit="1"/>
    </xf>
    <xf numFmtId="0" fontId="2" fillId="0" borderId="5" xfId="1" applyFont="1" applyBorder="1" applyAlignment="1">
      <alignment horizontal="left" vertical="center" wrapText="1" shrinkToFit="1"/>
    </xf>
    <xf numFmtId="0" fontId="2" fillId="0" borderId="12" xfId="1" applyFont="1" applyBorder="1" applyAlignment="1">
      <alignment horizontal="left" vertical="center" shrinkToFit="1"/>
    </xf>
    <xf numFmtId="0" fontId="2" fillId="0" borderId="11" xfId="1" applyFont="1" applyBorder="1" applyAlignment="1">
      <alignment horizontal="left" vertical="center" shrinkToFit="1"/>
    </xf>
    <xf numFmtId="0" fontId="6" fillId="0" borderId="10" xfId="1" applyFont="1" applyBorder="1" applyAlignment="1">
      <alignment vertical="center" shrinkToFit="1"/>
    </xf>
    <xf numFmtId="38" fontId="5" fillId="0" borderId="0" xfId="2" applyFont="1" applyFill="1" applyBorder="1" applyAlignment="1">
      <alignment vertical="center" shrinkToFit="1"/>
    </xf>
    <xf numFmtId="49" fontId="6" fillId="2" borderId="22" xfId="1" applyNumberFormat="1" applyFont="1" applyFill="1" applyBorder="1" applyAlignment="1">
      <alignment vertical="center" shrinkToFit="1"/>
    </xf>
    <xf numFmtId="0" fontId="2" fillId="2" borderId="0" xfId="1" applyFont="1" applyFill="1" applyAlignment="1">
      <alignment vertical="center" shrinkToFit="1"/>
    </xf>
    <xf numFmtId="0" fontId="14" fillId="0" borderId="26" xfId="1" applyFont="1" applyFill="1" applyBorder="1" applyAlignment="1">
      <alignment horizontal="left" vertical="center" wrapText="1" shrinkToFit="1"/>
    </xf>
    <xf numFmtId="0" fontId="14" fillId="0" borderId="25" xfId="1" applyFont="1" applyFill="1" applyBorder="1" applyAlignment="1">
      <alignment horizontal="left" vertical="center" wrapText="1" shrinkToFit="1"/>
    </xf>
    <xf numFmtId="38" fontId="5" fillId="0" borderId="51" xfId="2" applyFont="1" applyBorder="1" applyAlignment="1">
      <alignment vertical="center" shrinkToFit="1"/>
    </xf>
    <xf numFmtId="38" fontId="5" fillId="0" borderId="57" xfId="2" applyFont="1" applyBorder="1" applyAlignment="1">
      <alignment vertical="center" shrinkToFit="1"/>
    </xf>
    <xf numFmtId="57" fontId="6" fillId="0" borderId="4" xfId="1" applyNumberFormat="1" applyFont="1" applyBorder="1" applyAlignment="1">
      <alignment vertical="center" shrinkToFit="1"/>
    </xf>
    <xf numFmtId="38" fontId="5" fillId="0" borderId="3" xfId="2" applyFont="1" applyBorder="1" applyAlignment="1">
      <alignment horizontal="right" vertical="center" shrinkToFit="1"/>
    </xf>
    <xf numFmtId="0" fontId="13" fillId="0" borderId="1" xfId="1" applyFont="1" applyBorder="1" applyAlignment="1">
      <alignment vertical="center" shrinkToFit="1"/>
    </xf>
    <xf numFmtId="0" fontId="2" fillId="0" borderId="23" xfId="1" applyFont="1" applyFill="1" applyBorder="1" applyAlignment="1">
      <alignment vertical="center" wrapText="1"/>
    </xf>
    <xf numFmtId="0" fontId="2" fillId="0" borderId="51" xfId="1" applyFont="1" applyBorder="1" applyAlignment="1">
      <alignment vertical="center" shrinkToFit="1"/>
    </xf>
    <xf numFmtId="38" fontId="5" fillId="0" borderId="52" xfId="2" applyFont="1" applyBorder="1" applyAlignment="1">
      <alignment vertical="center" shrinkToFit="1"/>
    </xf>
    <xf numFmtId="38" fontId="5" fillId="0" borderId="38" xfId="2" applyFont="1" applyBorder="1" applyAlignment="1">
      <alignment vertical="center" shrinkToFit="1"/>
    </xf>
    <xf numFmtId="0" fontId="2" fillId="0" borderId="57" xfId="1" applyFont="1" applyBorder="1" applyAlignment="1">
      <alignment vertical="center" shrinkToFit="1"/>
    </xf>
    <xf numFmtId="57" fontId="6" fillId="3" borderId="18" xfId="1" applyNumberFormat="1" applyFont="1" applyFill="1" applyBorder="1" applyAlignment="1">
      <alignment vertical="center" shrinkToFit="1"/>
    </xf>
    <xf numFmtId="0" fontId="2" fillId="0" borderId="51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6" fillId="0" borderId="52" xfId="1" applyFont="1" applyBorder="1" applyAlignment="1">
      <alignment vertical="center" shrinkToFit="1"/>
    </xf>
    <xf numFmtId="0" fontId="6" fillId="0" borderId="32" xfId="1" applyFont="1" applyBorder="1" applyAlignment="1">
      <alignment vertical="center" shrinkToFit="1"/>
    </xf>
    <xf numFmtId="0" fontId="2" fillId="0" borderId="31" xfId="1" applyFont="1" applyBorder="1" applyAlignment="1">
      <alignment vertical="center" shrinkToFit="1"/>
    </xf>
    <xf numFmtId="38" fontId="5" fillId="0" borderId="57" xfId="2" applyFont="1" applyFill="1" applyBorder="1" applyAlignment="1">
      <alignment vertical="center" shrinkToFit="1"/>
    </xf>
    <xf numFmtId="57" fontId="6" fillId="2" borderId="24" xfId="1" applyNumberFormat="1" applyFont="1" applyFill="1" applyBorder="1" applyAlignment="1">
      <alignment vertical="center" shrinkToFit="1"/>
    </xf>
    <xf numFmtId="0" fontId="2" fillId="0" borderId="23" xfId="1" applyFont="1" applyBorder="1" applyAlignment="1">
      <alignment vertical="center" wrapText="1"/>
    </xf>
    <xf numFmtId="57" fontId="6" fillId="0" borderId="14" xfId="1" applyNumberFormat="1" applyFont="1" applyBorder="1" applyAlignment="1">
      <alignment vertical="center" shrinkToFit="1"/>
    </xf>
    <xf numFmtId="38" fontId="5" fillId="0" borderId="53" xfId="2" applyFont="1" applyFill="1" applyBorder="1" applyAlignment="1">
      <alignment vertical="center" shrinkToFit="1"/>
    </xf>
    <xf numFmtId="0" fontId="2" fillId="0" borderId="7" xfId="1" applyFont="1" applyBorder="1" applyAlignment="1">
      <alignment vertical="center" wrapText="1"/>
    </xf>
    <xf numFmtId="0" fontId="2" fillId="0" borderId="20" xfId="1" applyFont="1" applyBorder="1" applyAlignment="1">
      <alignment horizontal="left" vertical="center" wrapText="1" shrinkToFit="1"/>
    </xf>
    <xf numFmtId="0" fontId="2" fillId="0" borderId="19" xfId="1" applyFont="1" applyBorder="1" applyAlignment="1">
      <alignment horizontal="left" vertical="center" wrapText="1" shrinkToFit="1"/>
    </xf>
    <xf numFmtId="0" fontId="2" fillId="0" borderId="20" xfId="1" applyFont="1" applyBorder="1" applyAlignment="1">
      <alignment horizontal="left" vertical="center" shrinkToFit="1"/>
    </xf>
    <xf numFmtId="0" fontId="2" fillId="0" borderId="19" xfId="1" applyFont="1" applyBorder="1" applyAlignment="1">
      <alignment horizontal="left" vertical="center" shrinkToFit="1"/>
    </xf>
    <xf numFmtId="0" fontId="2" fillId="0" borderId="12" xfId="1" applyFont="1" applyBorder="1" applyAlignment="1">
      <alignment horizontal="left" vertical="center" wrapText="1" shrinkToFit="1"/>
    </xf>
    <xf numFmtId="0" fontId="2" fillId="0" borderId="11" xfId="1" applyFont="1" applyBorder="1" applyAlignment="1">
      <alignment horizontal="left" vertical="center" wrapText="1" shrinkToFit="1"/>
    </xf>
    <xf numFmtId="0" fontId="2" fillId="0" borderId="49" xfId="1" applyFont="1" applyBorder="1" applyAlignment="1">
      <alignment horizontal="center" vertical="center" shrinkToFit="1"/>
    </xf>
    <xf numFmtId="49" fontId="2" fillId="0" borderId="0" xfId="1" applyNumberFormat="1" applyFont="1" applyBorder="1" applyAlignment="1">
      <alignment horizontal="center" vertical="center" shrinkToFit="1"/>
    </xf>
    <xf numFmtId="0" fontId="2" fillId="0" borderId="44" xfId="1" applyFont="1" applyBorder="1" applyAlignment="1">
      <alignment horizontal="center" shrinkToFit="1"/>
    </xf>
    <xf numFmtId="49" fontId="2" fillId="0" borderId="45" xfId="1" applyNumberFormat="1" applyFont="1" applyBorder="1" applyAlignment="1">
      <alignment horizontal="center" vertical="center" shrinkToFit="1"/>
    </xf>
    <xf numFmtId="0" fontId="2" fillId="0" borderId="38" xfId="1" applyFont="1" applyBorder="1" applyAlignment="1">
      <alignment horizontal="center" vertical="center" shrinkToFit="1"/>
    </xf>
    <xf numFmtId="0" fontId="2" fillId="0" borderId="19" xfId="1" applyFont="1" applyBorder="1" applyAlignment="1">
      <alignment vertical="center" shrinkToFit="1"/>
    </xf>
    <xf numFmtId="0" fontId="5" fillId="0" borderId="20" xfId="1" applyFont="1" applyBorder="1" applyAlignment="1">
      <alignment horizontal="left" vertical="center" shrinkToFit="1"/>
    </xf>
    <xf numFmtId="0" fontId="5" fillId="0" borderId="19" xfId="1" applyFont="1" applyBorder="1" applyAlignment="1">
      <alignment horizontal="left" vertical="center" shrinkToFit="1"/>
    </xf>
    <xf numFmtId="0" fontId="2" fillId="0" borderId="20" xfId="1" applyFont="1" applyBorder="1" applyAlignment="1">
      <alignment vertical="center" shrinkToFit="1"/>
    </xf>
    <xf numFmtId="49" fontId="2" fillId="0" borderId="45" xfId="1" applyNumberFormat="1" applyFont="1" applyFill="1" applyBorder="1" applyAlignment="1">
      <alignment horizontal="center" vertical="center" shrinkToFit="1"/>
    </xf>
    <xf numFmtId="0" fontId="2" fillId="0" borderId="49" xfId="1" applyFont="1" applyFill="1" applyBorder="1" applyAlignment="1">
      <alignment horizontal="center" vertical="center" shrinkToFit="1"/>
    </xf>
    <xf numFmtId="49" fontId="2" fillId="0" borderId="0" xfId="1" applyNumberFormat="1" applyFont="1" applyFill="1" applyBorder="1" applyAlignment="1">
      <alignment horizontal="center" vertical="center" shrinkToFit="1"/>
    </xf>
    <xf numFmtId="0" fontId="2" fillId="0" borderId="44" xfId="1" applyFont="1" applyFill="1" applyBorder="1" applyAlignment="1">
      <alignment horizontal="center" shrinkToFit="1"/>
    </xf>
    <xf numFmtId="0" fontId="2" fillId="0" borderId="12" xfId="1" applyFont="1" applyBorder="1" applyAlignment="1">
      <alignment horizontal="left" vertical="center" shrinkToFit="1"/>
    </xf>
    <xf numFmtId="0" fontId="2" fillId="0" borderId="11" xfId="1" applyFont="1" applyBorder="1" applyAlignment="1">
      <alignment horizontal="left" vertical="center" shrinkToFit="1"/>
    </xf>
    <xf numFmtId="57" fontId="6" fillId="2" borderId="52" xfId="1" applyNumberFormat="1" applyFont="1" applyFill="1" applyBorder="1" applyAlignment="1">
      <alignment vertical="center" shrinkToFit="1"/>
    </xf>
    <xf numFmtId="57" fontId="6" fillId="2" borderId="38" xfId="1" applyNumberFormat="1" applyFont="1" applyFill="1" applyBorder="1" applyAlignment="1">
      <alignment vertical="center" shrinkToFit="1"/>
    </xf>
    <xf numFmtId="0" fontId="2" fillId="2" borderId="51" xfId="1" applyFont="1" applyFill="1" applyBorder="1" applyAlignment="1">
      <alignment vertical="center" shrinkToFit="1"/>
    </xf>
    <xf numFmtId="38" fontId="5" fillId="2" borderId="52" xfId="2" applyFont="1" applyFill="1" applyBorder="1" applyAlignment="1">
      <alignment vertical="center" shrinkToFit="1"/>
    </xf>
    <xf numFmtId="38" fontId="5" fillId="2" borderId="51" xfId="2" applyFont="1" applyFill="1" applyBorder="1" applyAlignment="1">
      <alignment vertical="center" shrinkToFit="1"/>
    </xf>
    <xf numFmtId="38" fontId="5" fillId="2" borderId="38" xfId="2" applyFont="1" applyFill="1" applyBorder="1" applyAlignment="1">
      <alignment vertical="center" shrinkToFit="1"/>
    </xf>
    <xf numFmtId="0" fontId="2" fillId="2" borderId="57" xfId="1" applyFont="1" applyFill="1" applyBorder="1" applyAlignment="1">
      <alignment vertical="center" shrinkToFit="1"/>
    </xf>
    <xf numFmtId="38" fontId="5" fillId="0" borderId="26" xfId="2" applyFont="1" applyBorder="1" applyAlignment="1">
      <alignment vertical="center" shrinkToFit="1"/>
    </xf>
    <xf numFmtId="57" fontId="6" fillId="2" borderId="4" xfId="1" applyNumberFormat="1" applyFont="1" applyFill="1" applyBorder="1" applyAlignment="1">
      <alignment vertical="center" shrinkToFit="1"/>
    </xf>
    <xf numFmtId="0" fontId="2" fillId="2" borderId="3" xfId="1" applyFont="1" applyFill="1" applyBorder="1" applyAlignment="1">
      <alignment vertical="center" shrinkToFit="1"/>
    </xf>
    <xf numFmtId="38" fontId="5" fillId="2" borderId="4" xfId="2" applyFont="1" applyFill="1" applyBorder="1" applyAlignment="1">
      <alignment vertical="center" shrinkToFit="1"/>
    </xf>
    <xf numFmtId="38" fontId="5" fillId="2" borderId="3" xfId="2" applyFont="1" applyFill="1" applyBorder="1" applyAlignment="1">
      <alignment vertical="center" shrinkToFit="1"/>
    </xf>
    <xf numFmtId="38" fontId="5" fillId="2" borderId="2" xfId="2" applyFont="1" applyFill="1" applyBorder="1" applyAlignment="1">
      <alignment vertical="center" shrinkToFit="1"/>
    </xf>
    <xf numFmtId="0" fontId="2" fillId="2" borderId="1" xfId="1" applyFont="1" applyFill="1" applyBorder="1" applyAlignment="1">
      <alignment vertical="center" shrinkToFit="1"/>
    </xf>
    <xf numFmtId="38" fontId="5" fillId="2" borderId="22" xfId="2" applyFont="1" applyFill="1" applyBorder="1" applyAlignment="1">
      <alignment vertical="center" shrinkToFit="1"/>
    </xf>
    <xf numFmtId="38" fontId="5" fillId="2" borderId="21" xfId="2" applyFont="1" applyFill="1" applyBorder="1" applyAlignment="1">
      <alignment vertical="center" shrinkToFit="1"/>
    </xf>
    <xf numFmtId="38" fontId="5" fillId="2" borderId="24" xfId="2" applyFont="1" applyFill="1" applyBorder="1" applyAlignment="1">
      <alignment vertical="center" shrinkToFit="1"/>
    </xf>
    <xf numFmtId="0" fontId="2" fillId="2" borderId="23" xfId="1" applyFont="1" applyFill="1" applyBorder="1" applyAlignment="1">
      <alignment vertical="center" shrinkToFit="1"/>
    </xf>
    <xf numFmtId="14" fontId="6" fillId="0" borderId="18" xfId="1" applyNumberFormat="1" applyFont="1" applyBorder="1" applyAlignment="1">
      <alignment vertical="center" shrinkToFit="1"/>
    </xf>
    <xf numFmtId="0" fontId="14" fillId="0" borderId="15" xfId="1" applyFont="1" applyBorder="1" applyAlignment="1">
      <alignment vertical="center" wrapText="1"/>
    </xf>
    <xf numFmtId="0" fontId="2" fillId="0" borderId="35" xfId="1" applyFont="1" applyBorder="1" applyAlignment="1">
      <alignment horizontal="center" vertical="center" shrinkToFit="1"/>
    </xf>
    <xf numFmtId="0" fontId="8" fillId="0" borderId="29" xfId="1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2" fillId="0" borderId="49" xfId="1" applyFont="1" applyBorder="1" applyAlignment="1">
      <alignment horizontal="center" vertical="center" shrinkToFit="1"/>
    </xf>
    <xf numFmtId="0" fontId="1" fillId="0" borderId="40" xfId="1" applyBorder="1" applyAlignment="1">
      <alignment horizontal="center" vertical="center" shrinkToFit="1"/>
    </xf>
    <xf numFmtId="49" fontId="2" fillId="0" borderId="0" xfId="1" applyNumberFormat="1" applyFont="1" applyBorder="1" applyAlignment="1">
      <alignment horizontal="center" vertical="center" shrinkToFit="1"/>
    </xf>
    <xf numFmtId="49" fontId="1" fillId="0" borderId="47" xfId="1" applyNumberFormat="1" applyBorder="1" applyAlignment="1">
      <alignment horizontal="center" vertical="center" shrinkToFit="1"/>
    </xf>
    <xf numFmtId="0" fontId="2" fillId="0" borderId="44" xfId="1" applyFont="1" applyBorder="1" applyAlignment="1">
      <alignment horizontal="center" shrinkToFit="1"/>
    </xf>
    <xf numFmtId="49" fontId="2" fillId="0" borderId="45" xfId="1" applyNumberFormat="1" applyFont="1" applyBorder="1" applyAlignment="1">
      <alignment horizontal="center" vertical="center" shrinkToFit="1"/>
    </xf>
    <xf numFmtId="49" fontId="1" fillId="0" borderId="33" xfId="1" applyNumberFormat="1" applyBorder="1" applyAlignment="1">
      <alignment horizontal="center" vertical="center" shrinkToFit="1"/>
    </xf>
    <xf numFmtId="0" fontId="5" fillId="0" borderId="44" xfId="1" applyFont="1" applyBorder="1" applyAlignment="1">
      <alignment horizontal="center" vertical="center" shrinkToFit="1"/>
    </xf>
    <xf numFmtId="0" fontId="17" fillId="0" borderId="44" xfId="1" applyFont="1" applyBorder="1" applyAlignment="1">
      <alignment vertical="center" shrinkToFit="1"/>
    </xf>
    <xf numFmtId="0" fontId="2" fillId="0" borderId="43" xfId="1" applyFont="1" applyBorder="1" applyAlignment="1">
      <alignment horizontal="center" vertical="center" shrinkToFit="1"/>
    </xf>
    <xf numFmtId="0" fontId="8" fillId="0" borderId="32" xfId="1" applyFont="1" applyBorder="1" applyAlignment="1">
      <alignment horizontal="center" vertical="center" shrinkToFit="1"/>
    </xf>
    <xf numFmtId="0" fontId="2" fillId="0" borderId="41" xfId="1" applyFont="1" applyBorder="1" applyAlignment="1">
      <alignment horizontal="center" vertical="center" shrinkToFit="1"/>
    </xf>
    <xf numFmtId="0" fontId="1" fillId="0" borderId="34" xfId="1" applyBorder="1" applyAlignment="1">
      <alignment horizontal="center" vertical="center" shrinkToFit="1"/>
    </xf>
    <xf numFmtId="0" fontId="1" fillId="0" borderId="33" xfId="1" applyBorder="1" applyAlignment="1">
      <alignment horizontal="center" vertical="center" shrinkToFit="1"/>
    </xf>
    <xf numFmtId="0" fontId="2" fillId="0" borderId="39" xfId="1" applyFont="1" applyBorder="1" applyAlignment="1">
      <alignment horizontal="center" vertical="center" shrinkToFit="1"/>
    </xf>
    <xf numFmtId="0" fontId="2" fillId="0" borderId="37" xfId="1" applyFont="1" applyBorder="1" applyAlignment="1">
      <alignment horizontal="center" vertical="center" shrinkToFit="1"/>
    </xf>
    <xf numFmtId="0" fontId="2" fillId="0" borderId="38" xfId="1" applyFont="1" applyBorder="1" applyAlignment="1">
      <alignment horizontal="center" vertical="center" shrinkToFit="1"/>
    </xf>
    <xf numFmtId="0" fontId="2" fillId="0" borderId="28" xfId="1" applyFont="1" applyBorder="1" applyAlignment="1">
      <alignment horizontal="center" vertical="center" shrinkToFit="1"/>
    </xf>
    <xf numFmtId="0" fontId="2" fillId="0" borderId="27" xfId="1" applyFont="1" applyBorder="1" applyAlignment="1">
      <alignment horizontal="center" vertical="center" shrinkToFit="1"/>
    </xf>
    <xf numFmtId="0" fontId="2" fillId="0" borderId="20" xfId="1" applyFont="1" applyBorder="1" applyAlignment="1">
      <alignment horizontal="left" vertical="center" wrapText="1" shrinkToFit="1"/>
    </xf>
    <xf numFmtId="0" fontId="2" fillId="0" borderId="19" xfId="1" applyFont="1" applyBorder="1" applyAlignment="1">
      <alignment horizontal="left" vertical="center" wrapText="1" shrinkToFit="1"/>
    </xf>
    <xf numFmtId="0" fontId="2" fillId="0" borderId="20" xfId="1" applyFont="1" applyBorder="1" applyAlignment="1">
      <alignment horizontal="left" vertical="center" shrinkToFit="1"/>
    </xf>
    <xf numFmtId="0" fontId="2" fillId="0" borderId="19" xfId="1" applyFont="1" applyBorder="1" applyAlignment="1">
      <alignment horizontal="left" vertical="center" shrinkToFit="1"/>
    </xf>
    <xf numFmtId="0" fontId="2" fillId="3" borderId="28" xfId="1" applyFont="1" applyFill="1" applyBorder="1" applyAlignment="1">
      <alignment horizontal="left" vertical="center" shrinkToFit="1"/>
    </xf>
    <xf numFmtId="0" fontId="2" fillId="3" borderId="27" xfId="1" applyFont="1" applyFill="1" applyBorder="1" applyAlignment="1">
      <alignment horizontal="left" vertical="center" shrinkToFit="1"/>
    </xf>
    <xf numFmtId="0" fontId="2" fillId="0" borderId="12" xfId="1" applyFont="1" applyBorder="1" applyAlignment="1">
      <alignment horizontal="left" vertical="center" wrapText="1" shrinkToFit="1"/>
    </xf>
    <xf numFmtId="0" fontId="2" fillId="0" borderId="11" xfId="1" applyFont="1" applyBorder="1" applyAlignment="1">
      <alignment horizontal="left" vertical="center" wrapText="1" shrinkToFit="1"/>
    </xf>
    <xf numFmtId="0" fontId="2" fillId="0" borderId="57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22" xfId="1" applyFont="1" applyBorder="1" applyAlignment="1">
      <alignment horizontal="center" vertical="center" shrinkToFit="1"/>
    </xf>
    <xf numFmtId="0" fontId="1" fillId="0" borderId="27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2" fillId="0" borderId="26" xfId="1" applyFont="1" applyFill="1" applyBorder="1" applyAlignment="1">
      <alignment horizontal="left" vertical="center" shrinkToFit="1"/>
    </xf>
    <xf numFmtId="0" fontId="2" fillId="0" borderId="25" xfId="1" applyFont="1" applyFill="1" applyBorder="1" applyAlignment="1">
      <alignment horizontal="left" vertical="center" shrinkToFit="1"/>
    </xf>
    <xf numFmtId="0" fontId="14" fillId="0" borderId="20" xfId="1" applyFont="1" applyBorder="1" applyAlignment="1">
      <alignment horizontal="left" vertical="center" wrapText="1" shrinkToFit="1"/>
    </xf>
    <xf numFmtId="0" fontId="14" fillId="0" borderId="19" xfId="1" applyFont="1" applyBorder="1" applyAlignment="1">
      <alignment horizontal="left" vertical="center" shrinkToFit="1"/>
    </xf>
    <xf numFmtId="0" fontId="2" fillId="0" borderId="20" xfId="1" applyFont="1" applyFill="1" applyBorder="1" applyAlignment="1">
      <alignment horizontal="left" vertical="center" wrapText="1" shrinkToFit="1"/>
    </xf>
    <xf numFmtId="0" fontId="2" fillId="0" borderId="19" xfId="1" applyFont="1" applyFill="1" applyBorder="1" applyAlignment="1">
      <alignment horizontal="left" vertical="center" shrinkToFit="1"/>
    </xf>
    <xf numFmtId="0" fontId="4" fillId="0" borderId="20" xfId="1" applyFont="1" applyBorder="1" applyAlignment="1">
      <alignment horizontal="left" vertical="top" wrapText="1" shrinkToFit="1"/>
    </xf>
    <xf numFmtId="0" fontId="4" fillId="0" borderId="19" xfId="1" applyFont="1" applyBorder="1" applyAlignment="1">
      <alignment horizontal="left" vertical="top" shrinkToFit="1"/>
    </xf>
    <xf numFmtId="0" fontId="2" fillId="0" borderId="26" xfId="1" applyFont="1" applyBorder="1" applyAlignment="1">
      <alignment horizontal="left" vertical="center" shrinkToFit="1"/>
    </xf>
    <xf numFmtId="0" fontId="2" fillId="0" borderId="25" xfId="1" applyFont="1" applyBorder="1" applyAlignment="1">
      <alignment horizontal="left" vertical="center" shrinkToFit="1"/>
    </xf>
    <xf numFmtId="0" fontId="2" fillId="0" borderId="20" xfId="1" applyFont="1" applyBorder="1" applyAlignment="1">
      <alignment vertical="center" wrapText="1" shrinkToFit="1"/>
    </xf>
    <xf numFmtId="0" fontId="2" fillId="0" borderId="19" xfId="1" applyFont="1" applyBorder="1" applyAlignment="1">
      <alignment vertical="center" wrapText="1" shrinkToFit="1"/>
    </xf>
    <xf numFmtId="0" fontId="2" fillId="0" borderId="19" xfId="1" applyFont="1" applyFill="1" applyBorder="1" applyAlignment="1">
      <alignment horizontal="left" vertical="center" wrapText="1" shrinkToFit="1"/>
    </xf>
    <xf numFmtId="0" fontId="8" fillId="0" borderId="14" xfId="1" applyFont="1" applyBorder="1" applyAlignment="1">
      <alignment horizontal="center" vertical="center" shrinkToFit="1"/>
    </xf>
    <xf numFmtId="0" fontId="1" fillId="0" borderId="55" xfId="1" applyBorder="1" applyAlignment="1">
      <alignment horizontal="center" vertical="center" shrinkToFit="1"/>
    </xf>
    <xf numFmtId="0" fontId="1" fillId="0" borderId="47" xfId="1" applyBorder="1" applyAlignment="1">
      <alignment horizontal="center" vertical="center" shrinkToFit="1"/>
    </xf>
    <xf numFmtId="0" fontId="18" fillId="0" borderId="12" xfId="1" applyFont="1" applyBorder="1" applyAlignment="1">
      <alignment horizontal="left" vertical="center" wrapText="1" shrinkToFit="1"/>
    </xf>
    <xf numFmtId="0" fontId="18" fillId="0" borderId="11" xfId="1" applyFont="1" applyBorder="1" applyAlignment="1">
      <alignment horizontal="left" vertical="center" wrapText="1" shrinkToFit="1"/>
    </xf>
    <xf numFmtId="0" fontId="2" fillId="0" borderId="20" xfId="1" applyFont="1" applyBorder="1" applyAlignment="1">
      <alignment vertical="center" shrinkToFit="1"/>
    </xf>
    <xf numFmtId="0" fontId="2" fillId="0" borderId="19" xfId="1" applyFont="1" applyBorder="1" applyAlignment="1">
      <alignment vertical="center" shrinkToFit="1"/>
    </xf>
    <xf numFmtId="0" fontId="8" fillId="0" borderId="53" xfId="1" applyFont="1" applyBorder="1" applyAlignment="1">
      <alignment horizontal="center" vertical="center" shrinkToFit="1"/>
    </xf>
    <xf numFmtId="0" fontId="14" fillId="0" borderId="26" xfId="1" applyFont="1" applyBorder="1" applyAlignment="1">
      <alignment horizontal="left" vertical="center" wrapText="1" shrinkToFit="1"/>
    </xf>
    <xf numFmtId="0" fontId="14" fillId="0" borderId="25" xfId="1" applyFont="1" applyBorder="1" applyAlignment="1">
      <alignment horizontal="left" vertical="center" shrinkToFit="1"/>
    </xf>
    <xf numFmtId="0" fontId="18" fillId="0" borderId="20" xfId="1" applyFont="1" applyBorder="1" applyAlignment="1">
      <alignment vertical="center" wrapText="1"/>
    </xf>
    <xf numFmtId="0" fontId="18" fillId="0" borderId="19" xfId="1" applyFont="1" applyBorder="1" applyAlignment="1">
      <alignment vertical="center" wrapText="1"/>
    </xf>
    <xf numFmtId="0" fontId="2" fillId="2" borderId="20" xfId="1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" fillId="2" borderId="28" xfId="1" applyFont="1" applyFill="1" applyBorder="1" applyAlignment="1">
      <alignment horizontal="left" vertical="center" shrinkToFit="1"/>
    </xf>
    <xf numFmtId="0" fontId="2" fillId="2" borderId="27" xfId="1" applyFont="1" applyFill="1" applyBorder="1" applyAlignment="1">
      <alignment horizontal="left" vertical="center" shrinkToFit="1"/>
    </xf>
    <xf numFmtId="0" fontId="2" fillId="2" borderId="6" xfId="1" applyFont="1" applyFill="1" applyBorder="1" applyAlignment="1">
      <alignment horizontal="left" vertical="center" shrinkToFit="1"/>
    </xf>
    <xf numFmtId="0" fontId="2" fillId="2" borderId="5" xfId="1" applyFont="1" applyFill="1" applyBorder="1" applyAlignment="1">
      <alignment horizontal="left" vertical="center" shrinkToFit="1"/>
    </xf>
    <xf numFmtId="0" fontId="2" fillId="3" borderId="20" xfId="1" applyFont="1" applyFill="1" applyBorder="1" applyAlignment="1">
      <alignment horizontal="left" vertical="center" shrinkToFit="1"/>
    </xf>
    <xf numFmtId="0" fontId="2" fillId="3" borderId="19" xfId="1" applyFont="1" applyFill="1" applyBorder="1" applyAlignment="1">
      <alignment horizontal="left" vertical="center" shrinkToFit="1"/>
    </xf>
    <xf numFmtId="0" fontId="2" fillId="0" borderId="12" xfId="1" applyFont="1" applyFill="1" applyBorder="1" applyAlignment="1">
      <alignment vertical="center" shrinkToFit="1"/>
    </xf>
    <xf numFmtId="0" fontId="2" fillId="0" borderId="11" xfId="1" applyFont="1" applyFill="1" applyBorder="1" applyAlignment="1">
      <alignment vertical="center" shrinkToFit="1"/>
    </xf>
    <xf numFmtId="0" fontId="2" fillId="0" borderId="20" xfId="1" applyFont="1" applyFill="1" applyBorder="1" applyAlignment="1">
      <alignment vertical="center" shrinkToFit="1"/>
    </xf>
    <xf numFmtId="0" fontId="2" fillId="0" borderId="19" xfId="1" applyFont="1" applyFill="1" applyBorder="1" applyAlignment="1">
      <alignment vertical="center" shrinkToFit="1"/>
    </xf>
    <xf numFmtId="0" fontId="2" fillId="0" borderId="20" xfId="1" applyFont="1" applyFill="1" applyBorder="1" applyAlignment="1">
      <alignment vertical="center" wrapText="1" shrinkToFit="1"/>
    </xf>
    <xf numFmtId="0" fontId="2" fillId="0" borderId="19" xfId="1" applyFont="1" applyFill="1" applyBorder="1" applyAlignment="1">
      <alignment vertical="center" wrapText="1" shrinkToFit="1"/>
    </xf>
    <xf numFmtId="0" fontId="0" fillId="0" borderId="19" xfId="0" applyBorder="1" applyAlignment="1">
      <alignment horizontal="left" vertical="center" wrapText="1" shrinkToFit="1"/>
    </xf>
    <xf numFmtId="0" fontId="2" fillId="0" borderId="20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left" vertical="center" wrapText="1"/>
    </xf>
    <xf numFmtId="0" fontId="8" fillId="0" borderId="19" xfId="1" applyFont="1" applyFill="1" applyBorder="1" applyAlignment="1">
      <alignment vertical="center" wrapText="1" shrinkToFit="1"/>
    </xf>
    <xf numFmtId="0" fontId="2" fillId="0" borderId="28" xfId="1" applyFont="1" applyBorder="1" applyAlignment="1">
      <alignment horizontal="left" vertical="center" shrinkToFit="1"/>
    </xf>
    <xf numFmtId="0" fontId="2" fillId="0" borderId="27" xfId="1" applyFont="1" applyBorder="1" applyAlignment="1">
      <alignment horizontal="left" vertical="center" shrinkToFit="1"/>
    </xf>
    <xf numFmtId="0" fontId="5" fillId="0" borderId="20" xfId="1" applyFont="1" applyBorder="1" applyAlignment="1">
      <alignment horizontal="left" vertical="center" shrinkToFit="1"/>
    </xf>
    <xf numFmtId="0" fontId="5" fillId="0" borderId="19" xfId="1" applyFont="1" applyBorder="1" applyAlignment="1">
      <alignment horizontal="left" vertical="center" shrinkToFit="1"/>
    </xf>
    <xf numFmtId="0" fontId="8" fillId="0" borderId="19" xfId="1" applyFont="1" applyBorder="1" applyAlignment="1">
      <alignment horizontal="left" vertical="center" wrapText="1" shrinkToFit="1"/>
    </xf>
    <xf numFmtId="0" fontId="2" fillId="0" borderId="6" xfId="1" applyFont="1" applyBorder="1" applyAlignment="1">
      <alignment vertical="center" wrapText="1" shrinkToFit="1"/>
    </xf>
    <xf numFmtId="0" fontId="2" fillId="0" borderId="5" xfId="1" applyFont="1" applyBorder="1" applyAlignment="1">
      <alignment vertical="center" shrinkToFit="1"/>
    </xf>
    <xf numFmtId="0" fontId="2" fillId="0" borderId="20" xfId="1" applyFont="1" applyFill="1" applyBorder="1" applyAlignment="1">
      <alignment horizontal="left" vertical="center" shrinkToFit="1"/>
    </xf>
    <xf numFmtId="0" fontId="2" fillId="0" borderId="6" xfId="1" applyFont="1" applyFill="1" applyBorder="1" applyAlignment="1">
      <alignment vertical="center" shrinkToFit="1"/>
    </xf>
    <xf numFmtId="0" fontId="2" fillId="0" borderId="5" xfId="1" applyFont="1" applyFill="1" applyBorder="1" applyAlignment="1">
      <alignment vertical="center" shrinkToFit="1"/>
    </xf>
    <xf numFmtId="0" fontId="10" fillId="0" borderId="44" xfId="1" applyFont="1" applyBorder="1" applyAlignment="1">
      <alignment horizontal="center" vertical="center" shrinkToFit="1"/>
    </xf>
    <xf numFmtId="0" fontId="9" fillId="0" borderId="44" xfId="1" applyFont="1" applyBorder="1" applyAlignment="1">
      <alignment vertical="center" shrinkToFit="1"/>
    </xf>
    <xf numFmtId="0" fontId="2" fillId="0" borderId="34" xfId="1" applyFont="1" applyBorder="1" applyAlignment="1">
      <alignment horizontal="left" vertical="center" shrinkToFit="1"/>
    </xf>
    <xf numFmtId="0" fontId="2" fillId="0" borderId="33" xfId="1" applyFont="1" applyBorder="1" applyAlignment="1">
      <alignment horizontal="left" vertical="center" shrinkToFit="1"/>
    </xf>
    <xf numFmtId="0" fontId="4" fillId="0" borderId="20" xfId="1" applyFont="1" applyFill="1" applyBorder="1" applyAlignment="1">
      <alignment horizontal="left" vertical="center" wrapText="1" shrinkToFit="1"/>
    </xf>
    <xf numFmtId="0" fontId="4" fillId="0" borderId="19" xfId="1" applyFont="1" applyFill="1" applyBorder="1" applyAlignment="1">
      <alignment horizontal="left" vertical="center" wrapText="1" shrinkToFit="1"/>
    </xf>
    <xf numFmtId="0" fontId="4" fillId="0" borderId="20" xfId="1" applyFont="1" applyFill="1" applyBorder="1" applyAlignment="1">
      <alignment vertical="center" wrapText="1"/>
    </xf>
    <xf numFmtId="0" fontId="4" fillId="0" borderId="19" xfId="1" applyFont="1" applyFill="1" applyBorder="1" applyAlignment="1">
      <alignment vertical="center" wrapText="1"/>
    </xf>
    <xf numFmtId="0" fontId="4" fillId="0" borderId="20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4" fillId="0" borderId="26" xfId="1" applyFont="1" applyFill="1" applyBorder="1" applyAlignment="1">
      <alignment horizontal="left" vertical="center" wrapText="1" shrinkToFit="1"/>
    </xf>
    <xf numFmtId="0" fontId="4" fillId="0" borderId="25" xfId="1" applyFont="1" applyFill="1" applyBorder="1" applyAlignment="1">
      <alignment horizontal="left" vertical="center" wrapText="1" shrinkToFit="1"/>
    </xf>
    <xf numFmtId="0" fontId="2" fillId="0" borderId="26" xfId="1" applyFont="1" applyFill="1" applyBorder="1" applyAlignment="1">
      <alignment horizontal="left" vertical="center" wrapText="1" shrinkToFit="1"/>
    </xf>
    <xf numFmtId="0" fontId="2" fillId="0" borderId="25" xfId="1" applyFont="1" applyFill="1" applyBorder="1" applyAlignment="1">
      <alignment horizontal="left" vertical="center" wrapText="1" shrinkToFit="1"/>
    </xf>
    <xf numFmtId="0" fontId="4" fillId="0" borderId="19" xfId="1" applyFont="1" applyFill="1" applyBorder="1" applyAlignment="1">
      <alignment vertical="center"/>
    </xf>
    <xf numFmtId="0" fontId="18" fillId="0" borderId="6" xfId="1" applyFont="1" applyBorder="1" applyAlignment="1">
      <alignment vertical="center" wrapText="1"/>
    </xf>
    <xf numFmtId="0" fontId="18" fillId="0" borderId="5" xfId="1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 wrapText="1" shrinkToFit="1"/>
    </xf>
    <xf numFmtId="0" fontId="2" fillId="0" borderId="5" xfId="1" applyFont="1" applyBorder="1" applyAlignment="1">
      <alignment horizontal="center" vertical="center" wrapText="1" shrinkToFit="1"/>
    </xf>
    <xf numFmtId="0" fontId="1" fillId="0" borderId="19" xfId="1" applyBorder="1" applyAlignment="1">
      <alignment horizontal="left" vertical="center" wrapText="1" shrinkToFit="1"/>
    </xf>
    <xf numFmtId="0" fontId="2" fillId="2" borderId="20" xfId="1" applyFont="1" applyFill="1" applyBorder="1" applyAlignment="1">
      <alignment horizontal="left" vertical="center" wrapText="1" shrinkToFit="1"/>
    </xf>
    <xf numFmtId="0" fontId="2" fillId="2" borderId="19" xfId="1" applyFont="1" applyFill="1" applyBorder="1" applyAlignment="1">
      <alignment horizontal="left" vertical="center" shrinkToFit="1"/>
    </xf>
    <xf numFmtId="0" fontId="2" fillId="2" borderId="20" xfId="1" applyFont="1" applyFill="1" applyBorder="1" applyAlignment="1">
      <alignment horizontal="left" vertical="center" shrinkToFit="1"/>
    </xf>
    <xf numFmtId="0" fontId="2" fillId="0" borderId="28" xfId="1" applyFont="1" applyBorder="1" applyAlignment="1">
      <alignment horizontal="left" vertical="center" wrapText="1" shrinkToFit="1"/>
    </xf>
    <xf numFmtId="0" fontId="2" fillId="0" borderId="27" xfId="1" applyFont="1" applyBorder="1" applyAlignment="1">
      <alignment horizontal="left" vertical="center" wrapText="1" shrinkToFit="1"/>
    </xf>
    <xf numFmtId="0" fontId="0" fillId="0" borderId="19" xfId="0" applyBorder="1" applyAlignment="1">
      <alignment horizontal="left" vertical="center" shrinkToFit="1"/>
    </xf>
    <xf numFmtId="0" fontId="2" fillId="0" borderId="28" xfId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 wrapText="1"/>
    </xf>
    <xf numFmtId="0" fontId="1" fillId="0" borderId="27" xfId="1" applyBorder="1"/>
    <xf numFmtId="0" fontId="2" fillId="0" borderId="12" xfId="1" applyFont="1" applyBorder="1" applyAlignment="1">
      <alignment horizontal="left" vertical="center" shrinkToFit="1"/>
    </xf>
    <xf numFmtId="0" fontId="2" fillId="0" borderId="11" xfId="1" applyFont="1" applyBorder="1" applyAlignment="1">
      <alignment horizontal="left" vertical="center" shrinkToFit="1"/>
    </xf>
    <xf numFmtId="0" fontId="5" fillId="0" borderId="20" xfId="1" applyFont="1" applyFill="1" applyBorder="1" applyAlignment="1">
      <alignment horizontal="left" vertical="center" shrinkToFit="1"/>
    </xf>
    <xf numFmtId="0" fontId="5" fillId="0" borderId="19" xfId="1" applyFont="1" applyFill="1" applyBorder="1" applyAlignment="1">
      <alignment horizontal="left" vertical="center" shrinkToFit="1"/>
    </xf>
    <xf numFmtId="0" fontId="14" fillId="0" borderId="6" xfId="1" applyFont="1" applyFill="1" applyBorder="1" applyAlignment="1">
      <alignment horizontal="left" vertical="center" wrapText="1" shrinkToFit="1"/>
    </xf>
    <xf numFmtId="0" fontId="14" fillId="0" borderId="5" xfId="1" applyFont="1" applyFill="1" applyBorder="1" applyAlignment="1">
      <alignment horizontal="left" vertical="center" wrapText="1" shrinkToFit="1"/>
    </xf>
    <xf numFmtId="0" fontId="12" fillId="0" borderId="0" xfId="1" applyFont="1" applyFill="1" applyAlignment="1">
      <alignment horizontal="center" vertical="center" shrinkToFit="1"/>
    </xf>
    <xf numFmtId="0" fontId="2" fillId="0" borderId="49" xfId="1" applyFont="1" applyFill="1" applyBorder="1" applyAlignment="1">
      <alignment horizontal="center" vertical="center" shrinkToFit="1"/>
    </xf>
    <xf numFmtId="0" fontId="1" fillId="0" borderId="40" xfId="1" applyFill="1" applyBorder="1" applyAlignment="1">
      <alignment horizontal="center" vertical="center" shrinkToFit="1"/>
    </xf>
    <xf numFmtId="49" fontId="2" fillId="0" borderId="45" xfId="1" applyNumberFormat="1" applyFont="1" applyFill="1" applyBorder="1" applyAlignment="1">
      <alignment horizontal="center" vertical="center" shrinkToFit="1"/>
    </xf>
    <xf numFmtId="49" fontId="1" fillId="0" borderId="33" xfId="1" applyNumberFormat="1" applyFill="1" applyBorder="1" applyAlignment="1">
      <alignment horizontal="center" vertical="center" shrinkToFit="1"/>
    </xf>
    <xf numFmtId="0" fontId="5" fillId="0" borderId="44" xfId="1" applyFont="1" applyFill="1" applyBorder="1" applyAlignment="1">
      <alignment horizontal="center" vertical="center" shrinkToFit="1"/>
    </xf>
    <xf numFmtId="0" fontId="17" fillId="0" borderId="44" xfId="1" applyFont="1" applyFill="1" applyBorder="1" applyAlignment="1">
      <alignment vertical="center" shrinkToFit="1"/>
    </xf>
    <xf numFmtId="49" fontId="2" fillId="0" borderId="0" xfId="1" applyNumberFormat="1" applyFont="1" applyFill="1" applyBorder="1" applyAlignment="1">
      <alignment horizontal="center" vertical="center" shrinkToFit="1"/>
    </xf>
    <xf numFmtId="49" fontId="1" fillId="0" borderId="47" xfId="1" applyNumberFormat="1" applyFill="1" applyBorder="1" applyAlignment="1">
      <alignment horizontal="center" vertical="center" shrinkToFit="1"/>
    </xf>
    <xf numFmtId="0" fontId="2" fillId="0" borderId="44" xfId="1" applyFont="1" applyFill="1" applyBorder="1" applyAlignment="1">
      <alignment horizontal="center" shrinkToFit="1"/>
    </xf>
    <xf numFmtId="0" fontId="2" fillId="0" borderId="43" xfId="1" applyFont="1" applyFill="1" applyBorder="1" applyAlignment="1">
      <alignment horizontal="center" vertical="center" shrinkToFit="1"/>
    </xf>
    <xf numFmtId="0" fontId="8" fillId="0" borderId="32" xfId="1" applyFont="1" applyFill="1" applyBorder="1" applyAlignment="1">
      <alignment horizontal="center" vertical="center" shrinkToFit="1"/>
    </xf>
    <xf numFmtId="0" fontId="2" fillId="0" borderId="41" xfId="1" applyFont="1" applyFill="1" applyBorder="1" applyAlignment="1">
      <alignment horizontal="center" vertical="center" shrinkToFit="1"/>
    </xf>
    <xf numFmtId="0" fontId="1" fillId="0" borderId="34" xfId="1" applyFill="1" applyBorder="1" applyAlignment="1">
      <alignment horizontal="center" vertical="center" shrinkToFit="1"/>
    </xf>
    <xf numFmtId="0" fontId="1" fillId="0" borderId="33" xfId="1" applyFill="1" applyBorder="1" applyAlignment="1">
      <alignment horizontal="center" vertical="center" shrinkToFit="1"/>
    </xf>
    <xf numFmtId="0" fontId="2" fillId="0" borderId="39" xfId="1" applyFont="1" applyFill="1" applyBorder="1" applyAlignment="1">
      <alignment horizontal="center" vertical="center" shrinkToFit="1"/>
    </xf>
    <xf numFmtId="0" fontId="2" fillId="0" borderId="37" xfId="1" applyFont="1" applyFill="1" applyBorder="1" applyAlignment="1">
      <alignment horizontal="center" vertical="center" shrinkToFit="1"/>
    </xf>
    <xf numFmtId="0" fontId="2" fillId="0" borderId="38" xfId="1" applyFont="1" applyFill="1" applyBorder="1" applyAlignment="1">
      <alignment horizontal="center" vertical="center" shrinkToFit="1"/>
    </xf>
    <xf numFmtId="0" fontId="2" fillId="0" borderId="28" xfId="1" applyFont="1" applyFill="1" applyBorder="1" applyAlignment="1">
      <alignment horizontal="center" vertical="center" shrinkToFit="1"/>
    </xf>
    <xf numFmtId="0" fontId="2" fillId="0" borderId="27" xfId="1" applyFont="1" applyFill="1" applyBorder="1" applyAlignment="1">
      <alignment horizontal="center" vertical="center" shrinkToFit="1"/>
    </xf>
    <xf numFmtId="0" fontId="2" fillId="0" borderId="35" xfId="1" applyFont="1" applyFill="1" applyBorder="1" applyAlignment="1">
      <alignment horizontal="center" vertical="center" shrinkToFit="1"/>
    </xf>
    <xf numFmtId="0" fontId="8" fillId="0" borderId="29" xfId="1" applyFont="1" applyFill="1" applyBorder="1" applyAlignment="1">
      <alignment horizontal="center" vertical="center" shrinkToFit="1"/>
    </xf>
    <xf numFmtId="0" fontId="14" fillId="0" borderId="28" xfId="1" applyFont="1" applyFill="1" applyBorder="1" applyAlignment="1">
      <alignment horizontal="left" vertical="center" wrapText="1" shrinkToFit="1"/>
    </xf>
    <xf numFmtId="0" fontId="14" fillId="0" borderId="27" xfId="1" applyFont="1" applyFill="1" applyBorder="1" applyAlignment="1">
      <alignment horizontal="left" vertical="center" wrapText="1" shrinkToFit="1"/>
    </xf>
    <xf numFmtId="0" fontId="2" fillId="2" borderId="20" xfId="1" applyFont="1" applyFill="1" applyBorder="1" applyAlignment="1">
      <alignment vertical="center" wrapText="1" shrinkToFit="1"/>
    </xf>
    <xf numFmtId="0" fontId="2" fillId="2" borderId="19" xfId="1" applyFont="1" applyFill="1" applyBorder="1" applyAlignment="1">
      <alignment vertical="center" wrapText="1" shrinkToFit="1"/>
    </xf>
    <xf numFmtId="0" fontId="2" fillId="0" borderId="6" xfId="1" applyFont="1" applyFill="1" applyBorder="1" applyAlignment="1">
      <alignment horizontal="left" vertical="center" wrapText="1" shrinkToFit="1"/>
    </xf>
    <xf numFmtId="0" fontId="2" fillId="0" borderId="5" xfId="1" applyFont="1" applyFill="1" applyBorder="1" applyAlignment="1">
      <alignment horizontal="left" vertical="center" wrapText="1" shrinkToFit="1"/>
    </xf>
    <xf numFmtId="0" fontId="2" fillId="0" borderId="55" xfId="1" applyFont="1" applyBorder="1" applyAlignment="1">
      <alignment horizontal="left" vertical="center" shrinkToFit="1"/>
    </xf>
    <xf numFmtId="0" fontId="2" fillId="0" borderId="47" xfId="1" applyFont="1" applyBorder="1" applyAlignment="1">
      <alignment horizontal="left" vertical="center" shrinkToFit="1"/>
    </xf>
    <xf numFmtId="0" fontId="4" fillId="0" borderId="20" xfId="1" applyFont="1" applyBorder="1" applyAlignment="1">
      <alignment horizontal="left" vertical="center" wrapText="1" shrinkToFit="1"/>
    </xf>
    <xf numFmtId="0" fontId="4" fillId="0" borderId="19" xfId="1" applyFont="1" applyBorder="1" applyAlignment="1">
      <alignment horizontal="left" vertical="center" wrapText="1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26" Type="http://schemas.openxmlformats.org/officeDocument/2006/relationships/worksheet" Target="worksheets/sheet26.xml" />
  <Relationship Id="rId39" Type="http://schemas.openxmlformats.org/officeDocument/2006/relationships/worksheet" Target="worksheets/sheet39.xml" />
  <Relationship Id="rId21" Type="http://schemas.openxmlformats.org/officeDocument/2006/relationships/worksheet" Target="worksheets/sheet21.xml" />
  <Relationship Id="rId34" Type="http://schemas.openxmlformats.org/officeDocument/2006/relationships/worksheet" Target="worksheets/sheet34.xml" />
  <Relationship Id="rId42" Type="http://schemas.openxmlformats.org/officeDocument/2006/relationships/worksheet" Target="worksheets/sheet42.xml" />
  <Relationship Id="rId47" Type="http://schemas.openxmlformats.org/officeDocument/2006/relationships/worksheet" Target="worksheets/sheet47.xml" />
  <Relationship Id="rId50" Type="http://schemas.openxmlformats.org/officeDocument/2006/relationships/worksheet" Target="worksheets/sheet50.xml" />
  <Relationship Id="rId55" Type="http://schemas.openxmlformats.org/officeDocument/2006/relationships/worksheet" Target="worksheets/sheet55.xml" />
  <Relationship Id="rId7" Type="http://schemas.openxmlformats.org/officeDocument/2006/relationships/worksheet" Target="worksheets/sheet7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9" Type="http://schemas.openxmlformats.org/officeDocument/2006/relationships/worksheet" Target="worksheets/sheet29.xml" />
  <Relationship Id="rId11" Type="http://schemas.openxmlformats.org/officeDocument/2006/relationships/worksheet" Target="worksheets/sheet11.xml" />
  <Relationship Id="rId24" Type="http://schemas.openxmlformats.org/officeDocument/2006/relationships/worksheet" Target="worksheets/sheet24.xml" />
  <Relationship Id="rId32" Type="http://schemas.openxmlformats.org/officeDocument/2006/relationships/worksheet" Target="worksheets/sheet32.xml" />
  <Relationship Id="rId37" Type="http://schemas.openxmlformats.org/officeDocument/2006/relationships/worksheet" Target="worksheets/sheet37.xml" />
  <Relationship Id="rId40" Type="http://schemas.openxmlformats.org/officeDocument/2006/relationships/worksheet" Target="worksheets/sheet40.xml" />
  <Relationship Id="rId45" Type="http://schemas.openxmlformats.org/officeDocument/2006/relationships/worksheet" Target="worksheets/sheet45.xml" />
  <Relationship Id="rId53" Type="http://schemas.openxmlformats.org/officeDocument/2006/relationships/worksheet" Target="worksheets/sheet53.xml" />
  <Relationship Id="rId58" Type="http://schemas.openxmlformats.org/officeDocument/2006/relationships/worksheet" Target="worksheets/sheet58.xml" />
  <Relationship Id="rId5" Type="http://schemas.openxmlformats.org/officeDocument/2006/relationships/worksheet" Target="worksheets/sheet5.xml" />
  <Relationship Id="rId61" Type="http://schemas.openxmlformats.org/officeDocument/2006/relationships/sharedStrings" Target="sharedStrings.xml" />
  <Relationship Id="rId19" Type="http://schemas.openxmlformats.org/officeDocument/2006/relationships/worksheet" Target="worksheets/sheet19.xml" />
  <Relationship Id="rId14" Type="http://schemas.openxmlformats.org/officeDocument/2006/relationships/worksheet" Target="worksheets/sheet14.xml" />
  <Relationship Id="rId22" Type="http://schemas.openxmlformats.org/officeDocument/2006/relationships/worksheet" Target="worksheets/sheet22.xml" />
  <Relationship Id="rId27" Type="http://schemas.openxmlformats.org/officeDocument/2006/relationships/worksheet" Target="worksheets/sheet27.xml" />
  <Relationship Id="rId30" Type="http://schemas.openxmlformats.org/officeDocument/2006/relationships/worksheet" Target="worksheets/sheet30.xml" />
  <Relationship Id="rId35" Type="http://schemas.openxmlformats.org/officeDocument/2006/relationships/worksheet" Target="worksheets/sheet35.xml" />
  <Relationship Id="rId43" Type="http://schemas.openxmlformats.org/officeDocument/2006/relationships/worksheet" Target="worksheets/sheet43.xml" />
  <Relationship Id="rId48" Type="http://schemas.openxmlformats.org/officeDocument/2006/relationships/worksheet" Target="worksheets/sheet48.xml" />
  <Relationship Id="rId56" Type="http://schemas.openxmlformats.org/officeDocument/2006/relationships/worksheet" Target="worksheets/sheet56.xml" />
  <Relationship Id="rId8" Type="http://schemas.openxmlformats.org/officeDocument/2006/relationships/worksheet" Target="worksheets/sheet8.xml" />
  <Relationship Id="rId51" Type="http://schemas.openxmlformats.org/officeDocument/2006/relationships/worksheet" Target="worksheets/sheet51.xml" />
  <Relationship Id="rId3" Type="http://schemas.openxmlformats.org/officeDocument/2006/relationships/worksheet" Target="worksheets/sheet3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5" Type="http://schemas.openxmlformats.org/officeDocument/2006/relationships/worksheet" Target="worksheets/sheet25.xml" />
  <Relationship Id="rId33" Type="http://schemas.openxmlformats.org/officeDocument/2006/relationships/worksheet" Target="worksheets/sheet33.xml" />
  <Relationship Id="rId38" Type="http://schemas.openxmlformats.org/officeDocument/2006/relationships/worksheet" Target="worksheets/sheet38.xml" />
  <Relationship Id="rId46" Type="http://schemas.openxmlformats.org/officeDocument/2006/relationships/worksheet" Target="worksheets/sheet46.xml" />
  <Relationship Id="rId59" Type="http://schemas.openxmlformats.org/officeDocument/2006/relationships/theme" Target="theme/theme1.xml" />
  <Relationship Id="rId20" Type="http://schemas.openxmlformats.org/officeDocument/2006/relationships/worksheet" Target="worksheets/sheet20.xml" />
  <Relationship Id="rId41" Type="http://schemas.openxmlformats.org/officeDocument/2006/relationships/worksheet" Target="worksheets/sheet41.xml" />
  <Relationship Id="rId54" Type="http://schemas.openxmlformats.org/officeDocument/2006/relationships/worksheet" Target="worksheets/sheet54.xml" />
  <Relationship Id="rId62" Type="http://schemas.openxmlformats.org/officeDocument/2006/relationships/calcChain" Target="calcChain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5" Type="http://schemas.openxmlformats.org/officeDocument/2006/relationships/worksheet" Target="worksheets/sheet15.xml" />
  <Relationship Id="rId23" Type="http://schemas.openxmlformats.org/officeDocument/2006/relationships/worksheet" Target="worksheets/sheet23.xml" />
  <Relationship Id="rId28" Type="http://schemas.openxmlformats.org/officeDocument/2006/relationships/worksheet" Target="worksheets/sheet28.xml" />
  <Relationship Id="rId36" Type="http://schemas.openxmlformats.org/officeDocument/2006/relationships/worksheet" Target="worksheets/sheet36.xml" />
  <Relationship Id="rId49" Type="http://schemas.openxmlformats.org/officeDocument/2006/relationships/worksheet" Target="worksheets/sheet49.xml" />
  <Relationship Id="rId57" Type="http://schemas.openxmlformats.org/officeDocument/2006/relationships/worksheet" Target="worksheets/sheet57.xml" />
  <Relationship Id="rId10" Type="http://schemas.openxmlformats.org/officeDocument/2006/relationships/worksheet" Target="worksheets/sheet10.xml" />
  <Relationship Id="rId31" Type="http://schemas.openxmlformats.org/officeDocument/2006/relationships/worksheet" Target="worksheets/sheet31.xml" />
  <Relationship Id="rId44" Type="http://schemas.openxmlformats.org/officeDocument/2006/relationships/worksheet" Target="worksheets/sheet44.xml" />
  <Relationship Id="rId52" Type="http://schemas.openxmlformats.org/officeDocument/2006/relationships/worksheet" Target="worksheets/sheet52.xml" />
  <Relationship Id="rId60" Type="http://schemas.openxmlformats.org/officeDocument/2006/relationships/styles" Target="styles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2.bin" />
</Relationships>
</file>

<file path=xl/worksheets/_rels/sheet1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3.bin" />
</Relationships>
</file>

<file path=xl/worksheets/_rels/sheet1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4.bin" />
</Relationships>
</file>

<file path=xl/worksheets/_rels/sheet1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5.bin" />
</Relationships>
</file>

<file path=xl/worksheets/_rels/sheet1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6.bin" />
</Relationships>
</file>

<file path=xl/worksheets/_rels/sheet1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7.bin" />
</Relationships>
</file>

<file path=xl/worksheets/_rels/sheet1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8.bin" />
</Relationships>
</file>

<file path=xl/worksheets/_rels/sheet1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9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2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0.bin" />
</Relationships>
</file>

<file path=xl/worksheets/_rels/sheet2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1.bin" />
</Relationships>
</file>

<file path=xl/worksheets/_rels/sheet2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2.bin" />
</Relationships>
</file>

<file path=xl/worksheets/_rels/sheet2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3.bin" />
</Relationships>
</file>

<file path=xl/worksheets/_rels/sheet2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4.bin" />
</Relationships>
</file>

<file path=xl/worksheets/_rels/sheet2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5.bin" />
</Relationships>
</file>

<file path=xl/worksheets/_rels/sheet2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6.bin" />
</Relationships>
</file>

<file path=xl/worksheets/_rels/sheet2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7.bin" />
</Relationships>
</file>

<file path=xl/worksheets/_rels/sheet2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8.bin" />
</Relationships>
</file>

<file path=xl/worksheets/_rels/sheet2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9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3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0.bin" />
</Relationships>
</file>

<file path=xl/worksheets/_rels/sheet3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1.bin" />
</Relationships>
</file>

<file path=xl/worksheets/_rels/sheet3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2.bin" />
</Relationships>
</file>

<file path=xl/worksheets/_rels/sheet3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3.bin" />
</Relationships>
</file>

<file path=xl/worksheets/_rels/sheet3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4.bin" />
</Relationships>
</file>

<file path=xl/worksheets/_rels/sheet3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5.bin" />
</Relationships>
</file>

<file path=xl/worksheets/_rels/sheet3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6.bin" />
</Relationships>
</file>

<file path=xl/worksheets/_rels/sheet3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7.bin" />
</Relationships>
</file>

<file path=xl/worksheets/_rels/sheet3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8.bin" />
</Relationships>
</file>

<file path=xl/worksheets/_rels/sheet3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9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4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0.bin" />
</Relationships>
</file>

<file path=xl/worksheets/_rels/sheet4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1.bin" />
</Relationships>
</file>

<file path=xl/worksheets/_rels/sheet4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2.bin" />
</Relationships>
</file>

<file path=xl/worksheets/_rels/sheet4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3.bin" />
</Relationships>
</file>

<file path=xl/worksheets/_rels/sheet4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4.bin" />
</Relationships>
</file>

<file path=xl/worksheets/_rels/sheet4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5.bin" />
</Relationships>
</file>

<file path=xl/worksheets/_rels/sheet4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6.bin" />
</Relationships>
</file>

<file path=xl/worksheets/_rels/sheet4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7.bin" />
</Relationships>
</file>

<file path=xl/worksheets/_rels/sheet4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8.bin" />
</Relationships>
</file>

<file path=xl/worksheets/_rels/sheet4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9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5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0.bin" />
</Relationships>
</file>

<file path=xl/worksheets/_rels/sheet5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1.bin" />
</Relationships>
</file>

<file path=xl/worksheets/_rels/sheet5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2.bin" />
</Relationships>
</file>

<file path=xl/worksheets/_rels/sheet5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3.bin" />
</Relationships>
</file>

<file path=xl/worksheets/_rels/sheet5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4.bin" />
</Relationships>
</file>

<file path=xl/worksheets/_rels/sheet5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5.bin" />
</Relationships>
</file>

<file path=xl/worksheets/_rels/sheet5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6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view="pageBreakPreview" zoomScale="50" zoomScaleNormal="50" workbookViewId="0">
      <selection activeCell="F8" sqref="F8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188" t="s">
        <v>31</v>
      </c>
      <c r="C2" s="299" t="s">
        <v>30</v>
      </c>
      <c r="D2" s="300"/>
    </row>
    <row r="3" spans="1:16" s="51" customFormat="1" ht="18" customHeight="1" x14ac:dyDescent="0.2">
      <c r="A3" s="59" t="s">
        <v>29</v>
      </c>
      <c r="B3" s="189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191"/>
      <c r="C4" s="304"/>
      <c r="D4" s="305"/>
      <c r="F4" s="55"/>
      <c r="G4" s="306" t="s">
        <v>406</v>
      </c>
      <c r="H4" s="307"/>
      <c r="I4" s="307"/>
      <c r="J4" s="307"/>
      <c r="K4" s="54"/>
      <c r="O4" s="190" t="s">
        <v>25</v>
      </c>
      <c r="P4" s="52" t="s">
        <v>432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207">
        <v>42570</v>
      </c>
      <c r="B8" s="208"/>
      <c r="C8" s="209"/>
      <c r="D8" s="322" t="s">
        <v>407</v>
      </c>
      <c r="E8" s="323"/>
      <c r="F8" s="210">
        <v>4</v>
      </c>
      <c r="G8" s="211">
        <v>36720</v>
      </c>
      <c r="H8" s="211">
        <f t="shared" ref="H8:H15" si="0">F8*G8</f>
        <v>146880</v>
      </c>
      <c r="I8" s="211"/>
      <c r="J8" s="211"/>
      <c r="K8" s="211"/>
      <c r="L8" s="211">
        <v>4</v>
      </c>
      <c r="M8" s="211">
        <v>36720</v>
      </c>
      <c r="N8" s="212">
        <v>146880</v>
      </c>
      <c r="O8" s="213"/>
      <c r="P8" s="214" t="s">
        <v>408</v>
      </c>
    </row>
    <row r="9" spans="1:16" ht="39.950000000000003" customHeight="1" x14ac:dyDescent="0.15">
      <c r="A9" s="215"/>
      <c r="B9" s="31"/>
      <c r="C9" s="30"/>
      <c r="F9" s="27"/>
      <c r="G9" s="26"/>
      <c r="H9" s="26">
        <f t="shared" si="0"/>
        <v>0</v>
      </c>
      <c r="I9" s="26"/>
      <c r="J9" s="26"/>
      <c r="K9" s="26"/>
      <c r="L9" s="26">
        <f>F9-I9</f>
        <v>0</v>
      </c>
      <c r="M9" s="26"/>
      <c r="N9" s="25"/>
      <c r="O9" s="24"/>
      <c r="P9" s="23"/>
    </row>
    <row r="10" spans="1:16" ht="39.950000000000003" customHeight="1" x14ac:dyDescent="0.15">
      <c r="A10" s="94"/>
      <c r="B10" s="31"/>
      <c r="C10" s="30"/>
      <c r="D10" s="318"/>
      <c r="E10" s="319"/>
      <c r="F10" s="27"/>
      <c r="G10" s="26"/>
      <c r="H10" s="26">
        <f t="shared" si="0"/>
        <v>0</v>
      </c>
      <c r="I10" s="26"/>
      <c r="J10" s="26"/>
      <c r="K10" s="26"/>
      <c r="L10" s="26">
        <f t="shared" ref="L10:L15" si="1">F10-I10</f>
        <v>0</v>
      </c>
      <c r="M10" s="26"/>
      <c r="N10" s="25"/>
      <c r="O10" s="24"/>
      <c r="P10" s="23"/>
    </row>
    <row r="11" spans="1:16" ht="39.950000000000003" customHeight="1" x14ac:dyDescent="0.15">
      <c r="A11" s="32"/>
      <c r="B11" s="31"/>
      <c r="C11" s="30"/>
      <c r="D11" s="320"/>
      <c r="E11" s="321"/>
      <c r="F11" s="27"/>
      <c r="G11" s="26"/>
      <c r="H11" s="26">
        <f t="shared" si="0"/>
        <v>0</v>
      </c>
      <c r="I11" s="26"/>
      <c r="J11" s="26"/>
      <c r="K11" s="26"/>
      <c r="L11" s="26">
        <f t="shared" si="1"/>
        <v>0</v>
      </c>
      <c r="M11" s="26"/>
      <c r="N11" s="25"/>
      <c r="O11" s="24"/>
      <c r="P11" s="23"/>
    </row>
    <row r="12" spans="1:16" ht="39.950000000000003" customHeight="1" x14ac:dyDescent="0.15">
      <c r="A12" s="32"/>
      <c r="B12" s="31"/>
      <c r="C12" s="30"/>
      <c r="D12" s="320"/>
      <c r="E12" s="321"/>
      <c r="F12" s="27"/>
      <c r="G12" s="26"/>
      <c r="H12" s="26">
        <f t="shared" si="0"/>
        <v>0</v>
      </c>
      <c r="I12" s="26"/>
      <c r="J12" s="26"/>
      <c r="K12" s="26"/>
      <c r="L12" s="26">
        <f t="shared" si="1"/>
        <v>0</v>
      </c>
      <c r="M12" s="26"/>
      <c r="N12" s="25"/>
      <c r="O12" s="24"/>
      <c r="P12" s="23"/>
    </row>
    <row r="13" spans="1:16" ht="39.950000000000003" customHeight="1" x14ac:dyDescent="0.15">
      <c r="A13" s="32"/>
      <c r="B13" s="31"/>
      <c r="C13" s="30"/>
      <c r="D13" s="324"/>
      <c r="E13" s="325"/>
      <c r="F13" s="27"/>
      <c r="G13" s="26"/>
      <c r="H13" s="26">
        <f t="shared" si="0"/>
        <v>0</v>
      </c>
      <c r="I13" s="26"/>
      <c r="J13" s="26"/>
      <c r="K13" s="26"/>
      <c r="L13" s="26">
        <f t="shared" si="1"/>
        <v>0</v>
      </c>
      <c r="M13" s="26"/>
      <c r="N13" s="25"/>
      <c r="O13" s="24"/>
      <c r="P13" s="23"/>
    </row>
    <row r="14" spans="1:16" ht="39.950000000000003" customHeight="1" x14ac:dyDescent="0.15">
      <c r="A14" s="32"/>
      <c r="B14" s="31"/>
      <c r="C14" s="30"/>
      <c r="D14" s="318"/>
      <c r="E14" s="319"/>
      <c r="F14" s="27"/>
      <c r="G14" s="26"/>
      <c r="H14" s="26">
        <f t="shared" si="0"/>
        <v>0</v>
      </c>
      <c r="I14" s="26"/>
      <c r="J14" s="26"/>
      <c r="K14" s="26"/>
      <c r="L14" s="26">
        <f t="shared" si="1"/>
        <v>0</v>
      </c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320"/>
      <c r="E15" s="321"/>
      <c r="F15" s="27"/>
      <c r="G15" s="26"/>
      <c r="H15" s="26">
        <f t="shared" si="0"/>
        <v>0</v>
      </c>
      <c r="I15" s="26"/>
      <c r="J15" s="26"/>
      <c r="K15" s="26"/>
      <c r="L15" s="26">
        <f t="shared" si="1"/>
        <v>0</v>
      </c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187"/>
      <c r="E16" s="185"/>
      <c r="F16" s="27"/>
      <c r="G16" s="26"/>
      <c r="H16" s="26"/>
      <c r="I16" s="26"/>
      <c r="J16" s="26"/>
      <c r="K16" s="26"/>
      <c r="L16" s="26"/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184"/>
      <c r="E17" s="186"/>
      <c r="F17" s="27"/>
      <c r="G17" s="26"/>
      <c r="H17" s="26"/>
      <c r="I17" s="26"/>
      <c r="J17" s="26"/>
      <c r="K17" s="26"/>
      <c r="L17" s="26"/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184"/>
      <c r="E18" s="186"/>
      <c r="F18" s="41"/>
      <c r="G18" s="40"/>
      <c r="H18" s="26"/>
      <c r="I18" s="26"/>
      <c r="J18" s="26"/>
      <c r="K18" s="26"/>
      <c r="L18" s="26"/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187"/>
      <c r="E19" s="185"/>
      <c r="F19" s="27"/>
      <c r="G19" s="26"/>
      <c r="H19" s="26"/>
      <c r="I19" s="26"/>
      <c r="J19" s="26"/>
      <c r="K19" s="26"/>
      <c r="L19" s="26"/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187"/>
      <c r="E20" s="185"/>
      <c r="F20" s="27"/>
      <c r="G20" s="26"/>
      <c r="H20" s="26"/>
      <c r="I20" s="26"/>
      <c r="J20" s="26"/>
      <c r="K20" s="26"/>
      <c r="L20" s="26"/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187"/>
      <c r="E21" s="185"/>
      <c r="F21" s="27"/>
      <c r="G21" s="26"/>
      <c r="H21" s="26"/>
      <c r="I21" s="26"/>
      <c r="J21" s="26"/>
      <c r="K21" s="26"/>
      <c r="L21" s="26"/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192"/>
      <c r="E22" s="193"/>
      <c r="F22" s="27"/>
      <c r="G22" s="26"/>
      <c r="H22" s="26"/>
      <c r="I22" s="26"/>
      <c r="J22" s="26"/>
      <c r="K22" s="26"/>
      <c r="L22" s="26"/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187"/>
      <c r="E23" s="185"/>
      <c r="F23" s="27"/>
      <c r="G23" s="26"/>
      <c r="H23" s="26"/>
      <c r="I23" s="26"/>
      <c r="J23" s="26"/>
      <c r="K23" s="26"/>
      <c r="L23" s="26"/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187"/>
      <c r="E24" s="185"/>
      <c r="F24" s="27"/>
      <c r="G24" s="26"/>
      <c r="H24" s="26"/>
      <c r="I24" s="26"/>
      <c r="J24" s="26"/>
      <c r="K24" s="26"/>
      <c r="L24" s="26"/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184"/>
      <c r="E25" s="186"/>
      <c r="F25" s="27"/>
      <c r="G25" s="26"/>
      <c r="H25" s="26"/>
      <c r="I25" s="26"/>
      <c r="J25" s="26"/>
      <c r="K25" s="26"/>
      <c r="L25" s="26"/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196"/>
      <c r="E26" s="197"/>
      <c r="F26" s="17"/>
      <c r="G26" s="16"/>
      <c r="H26" s="16"/>
      <c r="I26" s="16"/>
      <c r="J26" s="16"/>
      <c r="K26" s="16"/>
      <c r="L26" s="16"/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194"/>
      <c r="E27" s="195"/>
      <c r="F27" s="8"/>
      <c r="G27" s="7"/>
      <c r="H27" s="7"/>
      <c r="I27" s="7"/>
      <c r="J27" s="7"/>
      <c r="K27" s="7"/>
      <c r="L27" s="7"/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9">
    <mergeCell ref="D14:E14"/>
    <mergeCell ref="D15:E15"/>
    <mergeCell ref="D8:E8"/>
    <mergeCell ref="D10:E10"/>
    <mergeCell ref="D11:E11"/>
    <mergeCell ref="D12:E12"/>
    <mergeCell ref="D13:E13"/>
    <mergeCell ref="P6:P7"/>
    <mergeCell ref="A1:P1"/>
    <mergeCell ref="C2:D2"/>
    <mergeCell ref="C3:D3"/>
    <mergeCell ref="F3:G3"/>
    <mergeCell ref="C4:D4"/>
    <mergeCell ref="G4:J4"/>
    <mergeCell ref="A6:A7"/>
    <mergeCell ref="D6:E7"/>
    <mergeCell ref="F6:H6"/>
    <mergeCell ref="I6:K6"/>
    <mergeCell ref="L6:N6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1"/>
  <sheetViews>
    <sheetView zoomScale="50" zoomScaleNormal="50" workbookViewId="0">
      <selection activeCell="P16" sqref="P16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322</v>
      </c>
      <c r="H4" s="307"/>
      <c r="I4" s="307"/>
      <c r="J4" s="307"/>
      <c r="K4" s="54"/>
      <c r="O4" s="86" t="s">
        <v>25</v>
      </c>
      <c r="P4" s="52" t="s">
        <v>439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206"/>
      <c r="B8" s="200"/>
      <c r="C8" s="200"/>
      <c r="D8" s="405"/>
      <c r="E8" s="406"/>
      <c r="F8" s="202"/>
      <c r="G8" s="216"/>
      <c r="H8" s="216"/>
      <c r="I8" s="203"/>
      <c r="J8" s="203"/>
      <c r="K8" s="203"/>
      <c r="L8" s="203"/>
      <c r="M8" s="203"/>
      <c r="N8" s="204"/>
      <c r="O8" s="205"/>
      <c r="P8" s="90"/>
    </row>
    <row r="9" spans="1:16" ht="39.950000000000003" customHeight="1" x14ac:dyDescent="0.15">
      <c r="A9" s="32"/>
      <c r="B9" s="31"/>
      <c r="C9" s="30"/>
      <c r="D9" s="320"/>
      <c r="E9" s="321"/>
      <c r="F9" s="27"/>
      <c r="G9" s="26"/>
      <c r="H9" s="216">
        <f t="shared" ref="H9:H27" si="0">F9*G9</f>
        <v>0</v>
      </c>
      <c r="I9" s="26"/>
      <c r="J9" s="26"/>
      <c r="K9" s="26"/>
      <c r="L9" s="203">
        <f t="shared" ref="L9:L27" si="1">F9-I9</f>
        <v>0</v>
      </c>
      <c r="M9" s="26"/>
      <c r="N9" s="204">
        <f t="shared" ref="N9:N27" si="2">SUM(H9-K9)</f>
        <v>0</v>
      </c>
      <c r="O9" s="24"/>
      <c r="P9" s="23"/>
    </row>
    <row r="10" spans="1:16" ht="39.950000000000003" customHeight="1" x14ac:dyDescent="0.15">
      <c r="A10" s="32"/>
      <c r="B10" s="31"/>
      <c r="C10" s="30"/>
      <c r="D10" s="318"/>
      <c r="E10" s="319"/>
      <c r="F10" s="27"/>
      <c r="G10" s="26"/>
      <c r="H10" s="216">
        <f t="shared" si="0"/>
        <v>0</v>
      </c>
      <c r="I10" s="26"/>
      <c r="J10" s="26"/>
      <c r="K10" s="26"/>
      <c r="L10" s="203">
        <f t="shared" si="1"/>
        <v>0</v>
      </c>
      <c r="M10" s="26"/>
      <c r="N10" s="204">
        <f t="shared" si="2"/>
        <v>0</v>
      </c>
      <c r="O10" s="24"/>
      <c r="P10" s="23"/>
    </row>
    <row r="11" spans="1:16" ht="39.950000000000003" customHeight="1" x14ac:dyDescent="0.15">
      <c r="A11" s="32"/>
      <c r="B11" s="31"/>
      <c r="C11" s="30"/>
      <c r="D11" s="80"/>
      <c r="E11" s="81"/>
      <c r="F11" s="27"/>
      <c r="G11" s="26"/>
      <c r="H11" s="216">
        <f t="shared" si="0"/>
        <v>0</v>
      </c>
      <c r="I11" s="26"/>
      <c r="J11" s="26"/>
      <c r="K11" s="26"/>
      <c r="L11" s="203">
        <f t="shared" si="1"/>
        <v>0</v>
      </c>
      <c r="M11" s="26"/>
      <c r="N11" s="204">
        <f t="shared" si="2"/>
        <v>0</v>
      </c>
      <c r="O11" s="24"/>
      <c r="P11" s="23"/>
    </row>
    <row r="12" spans="1:16" ht="39.950000000000003" customHeight="1" x14ac:dyDescent="0.15">
      <c r="A12" s="32"/>
      <c r="B12" s="31"/>
      <c r="C12" s="30"/>
      <c r="D12" s="80"/>
      <c r="E12" s="81"/>
      <c r="F12" s="27"/>
      <c r="G12" s="26"/>
      <c r="H12" s="216">
        <f t="shared" si="0"/>
        <v>0</v>
      </c>
      <c r="I12" s="26"/>
      <c r="J12" s="26"/>
      <c r="K12" s="26"/>
      <c r="L12" s="203">
        <f t="shared" si="1"/>
        <v>0</v>
      </c>
      <c r="M12" s="26"/>
      <c r="N12" s="204">
        <f t="shared" si="2"/>
        <v>0</v>
      </c>
      <c r="O12" s="24"/>
      <c r="P12" s="23"/>
    </row>
    <row r="13" spans="1:16" ht="39.950000000000003" customHeight="1" x14ac:dyDescent="0.15">
      <c r="A13" s="32"/>
      <c r="B13" s="31"/>
      <c r="C13" s="30"/>
      <c r="D13" s="82"/>
      <c r="E13" s="83"/>
      <c r="F13" s="27"/>
      <c r="G13" s="26"/>
      <c r="H13" s="216">
        <f t="shared" si="0"/>
        <v>0</v>
      </c>
      <c r="I13" s="26"/>
      <c r="J13" s="26"/>
      <c r="K13" s="26"/>
      <c r="L13" s="203">
        <f t="shared" si="1"/>
        <v>0</v>
      </c>
      <c r="M13" s="26"/>
      <c r="N13" s="204">
        <f t="shared" si="2"/>
        <v>0</v>
      </c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16">
        <f t="shared" si="0"/>
        <v>0</v>
      </c>
      <c r="I14" s="26"/>
      <c r="J14" s="26"/>
      <c r="K14" s="26"/>
      <c r="L14" s="203">
        <f t="shared" si="1"/>
        <v>0</v>
      </c>
      <c r="M14" s="26"/>
      <c r="N14" s="204">
        <f t="shared" si="2"/>
        <v>0</v>
      </c>
      <c r="O14" s="24"/>
      <c r="P14" s="23"/>
    </row>
    <row r="15" spans="1:16" ht="39.950000000000003" customHeight="1" x14ac:dyDescent="0.15">
      <c r="A15" s="32"/>
      <c r="B15" s="31"/>
      <c r="C15" s="30"/>
      <c r="D15" s="80"/>
      <c r="E15" s="81"/>
      <c r="F15" s="27"/>
      <c r="G15" s="26"/>
      <c r="H15" s="216">
        <f t="shared" si="0"/>
        <v>0</v>
      </c>
      <c r="I15" s="26"/>
      <c r="J15" s="26"/>
      <c r="K15" s="26"/>
      <c r="L15" s="203">
        <f t="shared" si="1"/>
        <v>0</v>
      </c>
      <c r="M15" s="26"/>
      <c r="N15" s="204">
        <f t="shared" si="2"/>
        <v>0</v>
      </c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16">
        <f t="shared" si="0"/>
        <v>0</v>
      </c>
      <c r="I16" s="26"/>
      <c r="J16" s="26"/>
      <c r="K16" s="26"/>
      <c r="L16" s="203">
        <f t="shared" si="1"/>
        <v>0</v>
      </c>
      <c r="M16" s="26"/>
      <c r="N16" s="204">
        <f t="shared" si="2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82"/>
      <c r="E17" s="83"/>
      <c r="F17" s="27"/>
      <c r="G17" s="26"/>
      <c r="H17" s="216">
        <f t="shared" si="0"/>
        <v>0</v>
      </c>
      <c r="I17" s="26"/>
      <c r="J17" s="26"/>
      <c r="K17" s="26"/>
      <c r="L17" s="203">
        <f t="shared" si="1"/>
        <v>0</v>
      </c>
      <c r="M17" s="26"/>
      <c r="N17" s="204">
        <f t="shared" si="2"/>
        <v>0</v>
      </c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16">
        <f t="shared" si="0"/>
        <v>0</v>
      </c>
      <c r="I18" s="26"/>
      <c r="J18" s="26"/>
      <c r="K18" s="26"/>
      <c r="L18" s="203">
        <f t="shared" si="1"/>
        <v>0</v>
      </c>
      <c r="M18" s="40"/>
      <c r="N18" s="204">
        <f t="shared" si="2"/>
        <v>0</v>
      </c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16">
        <f t="shared" si="0"/>
        <v>0</v>
      </c>
      <c r="I19" s="26"/>
      <c r="J19" s="26"/>
      <c r="K19" s="26"/>
      <c r="L19" s="203">
        <f t="shared" si="1"/>
        <v>0</v>
      </c>
      <c r="M19" s="26"/>
      <c r="N19" s="204">
        <f t="shared" si="2"/>
        <v>0</v>
      </c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16">
        <f t="shared" si="0"/>
        <v>0</v>
      </c>
      <c r="I20" s="26"/>
      <c r="J20" s="26"/>
      <c r="K20" s="26"/>
      <c r="L20" s="203">
        <f t="shared" si="1"/>
        <v>0</v>
      </c>
      <c r="M20" s="26"/>
      <c r="N20" s="204">
        <f t="shared" si="2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16">
        <f t="shared" si="0"/>
        <v>0</v>
      </c>
      <c r="I21" s="26"/>
      <c r="J21" s="26"/>
      <c r="K21" s="26"/>
      <c r="L21" s="203">
        <f t="shared" si="1"/>
        <v>0</v>
      </c>
      <c r="M21" s="26"/>
      <c r="N21" s="204">
        <f t="shared" si="2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16">
        <f t="shared" si="0"/>
        <v>0</v>
      </c>
      <c r="I22" s="26"/>
      <c r="J22" s="26"/>
      <c r="K22" s="26"/>
      <c r="L22" s="203">
        <f t="shared" si="1"/>
        <v>0</v>
      </c>
      <c r="M22" s="26"/>
      <c r="N22" s="204">
        <f t="shared" si="2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16">
        <f t="shared" si="0"/>
        <v>0</v>
      </c>
      <c r="I23" s="26"/>
      <c r="J23" s="26"/>
      <c r="K23" s="26"/>
      <c r="L23" s="203">
        <f t="shared" si="1"/>
        <v>0</v>
      </c>
      <c r="M23" s="26"/>
      <c r="N23" s="204">
        <f t="shared" si="2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16">
        <f t="shared" si="0"/>
        <v>0</v>
      </c>
      <c r="I24" s="26"/>
      <c r="J24" s="26"/>
      <c r="K24" s="26"/>
      <c r="L24" s="203">
        <f t="shared" si="1"/>
        <v>0</v>
      </c>
      <c r="M24" s="26"/>
      <c r="N24" s="204">
        <f t="shared" si="2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16">
        <f t="shared" si="0"/>
        <v>0</v>
      </c>
      <c r="I25" s="26"/>
      <c r="J25" s="26"/>
      <c r="K25" s="26"/>
      <c r="L25" s="203">
        <f t="shared" si="1"/>
        <v>0</v>
      </c>
      <c r="M25" s="26"/>
      <c r="N25" s="204">
        <f t="shared" si="2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216">
        <f t="shared" si="0"/>
        <v>0</v>
      </c>
      <c r="I26" s="16"/>
      <c r="J26" s="16"/>
      <c r="K26" s="16"/>
      <c r="L26" s="203">
        <f t="shared" si="1"/>
        <v>0</v>
      </c>
      <c r="M26" s="16"/>
      <c r="N26" s="204">
        <f t="shared" si="2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216">
        <f t="shared" si="0"/>
        <v>0</v>
      </c>
      <c r="I27" s="7"/>
      <c r="J27" s="7"/>
      <c r="K27" s="7"/>
      <c r="L27" s="203">
        <f t="shared" si="1"/>
        <v>0</v>
      </c>
      <c r="M27" s="7"/>
      <c r="N27" s="204">
        <f t="shared" si="2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5">
    <mergeCell ref="D8:E8"/>
    <mergeCell ref="D9:E9"/>
    <mergeCell ref="F6:H6"/>
    <mergeCell ref="D10:E10"/>
    <mergeCell ref="A1:P1"/>
    <mergeCell ref="G4:J4"/>
    <mergeCell ref="C2:D2"/>
    <mergeCell ref="P6:P7"/>
    <mergeCell ref="F3:G3"/>
    <mergeCell ref="A6:A7"/>
    <mergeCell ref="C3:D3"/>
    <mergeCell ref="C4:D4"/>
    <mergeCell ref="L6:N6"/>
    <mergeCell ref="I6:K6"/>
    <mergeCell ref="D6:E7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1"/>
  <sheetViews>
    <sheetView zoomScale="50" zoomScaleNormal="50" workbookViewId="0">
      <selection activeCell="E20" sqref="E20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261" t="s">
        <v>31</v>
      </c>
      <c r="C2" s="299" t="s">
        <v>30</v>
      </c>
      <c r="D2" s="300"/>
    </row>
    <row r="3" spans="1:16" s="51" customFormat="1" ht="18" customHeight="1" x14ac:dyDescent="0.2">
      <c r="A3" s="59" t="s">
        <v>29</v>
      </c>
      <c r="B3" s="262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264"/>
      <c r="C4" s="304"/>
      <c r="D4" s="305"/>
      <c r="F4" s="55"/>
      <c r="G4" s="306" t="s">
        <v>327</v>
      </c>
      <c r="H4" s="307"/>
      <c r="I4" s="307"/>
      <c r="J4" s="307"/>
      <c r="K4" s="54"/>
      <c r="O4" s="263" t="s">
        <v>25</v>
      </c>
      <c r="P4" s="52" t="s">
        <v>432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147">
        <v>40961</v>
      </c>
      <c r="B8" s="31"/>
      <c r="C8" s="30" t="s">
        <v>33</v>
      </c>
      <c r="D8" s="318" t="s">
        <v>326</v>
      </c>
      <c r="E8" s="319"/>
      <c r="F8" s="27">
        <v>1</v>
      </c>
      <c r="G8" s="26">
        <v>104762</v>
      </c>
      <c r="H8" s="26">
        <f>F8*G8</f>
        <v>104762</v>
      </c>
      <c r="I8" s="26"/>
      <c r="J8" s="26">
        <f>G8*I8</f>
        <v>0</v>
      </c>
      <c r="K8" s="26">
        <f>I8*J8</f>
        <v>0</v>
      </c>
      <c r="L8" s="26">
        <f>F8-I8</f>
        <v>1</v>
      </c>
      <c r="M8" s="26"/>
      <c r="N8" s="25">
        <f>H8-K8</f>
        <v>104762</v>
      </c>
      <c r="O8" s="24"/>
      <c r="P8" s="165" t="s">
        <v>325</v>
      </c>
    </row>
    <row r="9" spans="1:16" ht="39.950000000000003" customHeight="1" x14ac:dyDescent="0.15">
      <c r="A9" s="178">
        <v>42061</v>
      </c>
      <c r="B9" s="136"/>
      <c r="C9" s="102" t="s">
        <v>33</v>
      </c>
      <c r="D9" s="382" t="s">
        <v>371</v>
      </c>
      <c r="E9" s="337"/>
      <c r="F9" s="135">
        <v>1</v>
      </c>
      <c r="G9" s="99">
        <v>86700</v>
      </c>
      <c r="H9" s="99">
        <f>F9*G9</f>
        <v>86700</v>
      </c>
      <c r="I9" s="99"/>
      <c r="J9" s="99"/>
      <c r="K9" s="99"/>
      <c r="L9" s="26">
        <f t="shared" ref="L9:L27" si="0">F9-I9</f>
        <v>1</v>
      </c>
      <c r="M9" s="99"/>
      <c r="N9" s="25">
        <f t="shared" ref="N9:N27" si="1">H9-K9</f>
        <v>86700</v>
      </c>
      <c r="O9" s="97"/>
      <c r="P9" s="96"/>
    </row>
    <row r="10" spans="1:16" ht="39.950000000000003" customHeight="1" x14ac:dyDescent="0.15">
      <c r="A10" s="199">
        <v>42802</v>
      </c>
      <c r="B10" s="200"/>
      <c r="C10" s="201" t="s">
        <v>33</v>
      </c>
      <c r="D10" s="407" t="s">
        <v>422</v>
      </c>
      <c r="E10" s="406"/>
      <c r="F10" s="202">
        <v>1</v>
      </c>
      <c r="G10" s="203">
        <v>32408</v>
      </c>
      <c r="H10" s="203">
        <v>32408</v>
      </c>
      <c r="I10" s="203"/>
      <c r="J10" s="203"/>
      <c r="K10" s="203"/>
      <c r="L10" s="26">
        <f t="shared" si="0"/>
        <v>1</v>
      </c>
      <c r="M10" s="203"/>
      <c r="N10" s="25">
        <f t="shared" si="1"/>
        <v>32408</v>
      </c>
      <c r="O10" s="205"/>
      <c r="P10" s="167" t="s">
        <v>430</v>
      </c>
    </row>
    <row r="11" spans="1:16" ht="39.950000000000003" customHeight="1" x14ac:dyDescent="0.15">
      <c r="A11" s="147"/>
      <c r="B11" s="30"/>
      <c r="C11" s="30"/>
      <c r="D11" s="318"/>
      <c r="E11" s="319"/>
      <c r="F11" s="41"/>
      <c r="G11" s="40"/>
      <c r="H11" s="26"/>
      <c r="I11" s="26"/>
      <c r="J11" s="26"/>
      <c r="K11" s="26"/>
      <c r="L11" s="26">
        <f t="shared" si="0"/>
        <v>0</v>
      </c>
      <c r="M11" s="40"/>
      <c r="N11" s="25">
        <f t="shared" si="1"/>
        <v>0</v>
      </c>
      <c r="O11" s="38"/>
      <c r="P11" s="251"/>
    </row>
    <row r="12" spans="1:16" ht="39.950000000000003" customHeight="1" x14ac:dyDescent="0.15">
      <c r="A12" s="32"/>
      <c r="B12" s="31"/>
      <c r="C12" s="30"/>
      <c r="D12" s="320"/>
      <c r="E12" s="321"/>
      <c r="F12" s="27"/>
      <c r="G12" s="26"/>
      <c r="H12" s="26"/>
      <c r="I12" s="26"/>
      <c r="J12" s="26"/>
      <c r="K12" s="26"/>
      <c r="L12" s="26">
        <f t="shared" si="0"/>
        <v>0</v>
      </c>
      <c r="M12" s="26"/>
      <c r="N12" s="25">
        <f t="shared" si="1"/>
        <v>0</v>
      </c>
      <c r="O12" s="24"/>
      <c r="P12" s="23"/>
    </row>
    <row r="13" spans="1:16" ht="39.950000000000003" customHeight="1" x14ac:dyDescent="0.15">
      <c r="A13" s="32"/>
      <c r="B13" s="31"/>
      <c r="C13" s="30"/>
      <c r="D13" s="257"/>
      <c r="E13" s="258"/>
      <c r="F13" s="27"/>
      <c r="G13" s="26"/>
      <c r="H13" s="26"/>
      <c r="I13" s="26"/>
      <c r="J13" s="26"/>
      <c r="K13" s="26"/>
      <c r="L13" s="26">
        <f t="shared" si="0"/>
        <v>0</v>
      </c>
      <c r="M13" s="26"/>
      <c r="N13" s="25">
        <f t="shared" si="1"/>
        <v>0</v>
      </c>
      <c r="O13" s="24"/>
      <c r="P13" s="23"/>
    </row>
    <row r="14" spans="1:16" ht="39.950000000000003" customHeight="1" x14ac:dyDescent="0.15">
      <c r="A14" s="32"/>
      <c r="B14" s="31"/>
      <c r="C14" s="30"/>
      <c r="D14" s="255"/>
      <c r="E14" s="256"/>
      <c r="F14" s="27"/>
      <c r="G14" s="26"/>
      <c r="H14" s="26"/>
      <c r="I14" s="26"/>
      <c r="J14" s="26"/>
      <c r="K14" s="26"/>
      <c r="L14" s="26">
        <f t="shared" si="0"/>
        <v>0</v>
      </c>
      <c r="M14" s="26"/>
      <c r="N14" s="25">
        <f t="shared" si="1"/>
        <v>0</v>
      </c>
      <c r="O14" s="24"/>
      <c r="P14" s="23"/>
    </row>
    <row r="15" spans="1:16" ht="39.950000000000003" customHeight="1" x14ac:dyDescent="0.15">
      <c r="A15" s="32"/>
      <c r="B15" s="31"/>
      <c r="C15" s="30"/>
      <c r="D15" s="255"/>
      <c r="E15" s="256"/>
      <c r="F15" s="27"/>
      <c r="G15" s="26"/>
      <c r="H15" s="26"/>
      <c r="I15" s="26"/>
      <c r="J15" s="26"/>
      <c r="K15" s="26"/>
      <c r="L15" s="26">
        <f t="shared" si="0"/>
        <v>0</v>
      </c>
      <c r="M15" s="26"/>
      <c r="N15" s="25">
        <f t="shared" si="1"/>
        <v>0</v>
      </c>
      <c r="O15" s="24"/>
      <c r="P15" s="23"/>
    </row>
    <row r="16" spans="1:16" ht="39.950000000000003" customHeight="1" x14ac:dyDescent="0.15">
      <c r="A16" s="32"/>
      <c r="B16" s="31"/>
      <c r="C16" s="30"/>
      <c r="D16" s="257"/>
      <c r="E16" s="258"/>
      <c r="F16" s="27"/>
      <c r="G16" s="26"/>
      <c r="H16" s="26"/>
      <c r="I16" s="26"/>
      <c r="J16" s="26"/>
      <c r="K16" s="26"/>
      <c r="L16" s="26">
        <f t="shared" si="0"/>
        <v>0</v>
      </c>
      <c r="M16" s="26"/>
      <c r="N16" s="25">
        <f t="shared" si="1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257"/>
      <c r="E17" s="258"/>
      <c r="F17" s="27"/>
      <c r="G17" s="26"/>
      <c r="H17" s="26"/>
      <c r="I17" s="26"/>
      <c r="J17" s="26"/>
      <c r="K17" s="26"/>
      <c r="L17" s="26">
        <f t="shared" si="0"/>
        <v>0</v>
      </c>
      <c r="M17" s="26"/>
      <c r="N17" s="25">
        <f t="shared" si="1"/>
        <v>0</v>
      </c>
      <c r="O17" s="24"/>
      <c r="P17" s="23"/>
    </row>
    <row r="18" spans="1:16" ht="39.950000000000003" customHeight="1" x14ac:dyDescent="0.15">
      <c r="A18" s="32"/>
      <c r="B18" s="31"/>
      <c r="C18" s="30"/>
      <c r="D18" s="255"/>
      <c r="E18" s="256"/>
      <c r="F18" s="27"/>
      <c r="G18" s="26"/>
      <c r="H18" s="26"/>
      <c r="I18" s="26"/>
      <c r="J18" s="26"/>
      <c r="K18" s="26"/>
      <c r="L18" s="26">
        <f t="shared" si="0"/>
        <v>0</v>
      </c>
      <c r="M18" s="26"/>
      <c r="N18" s="25">
        <f t="shared" si="1"/>
        <v>0</v>
      </c>
      <c r="O18" s="24"/>
      <c r="P18" s="23"/>
    </row>
    <row r="19" spans="1:16" ht="39.950000000000003" customHeight="1" x14ac:dyDescent="0.15">
      <c r="A19" s="32"/>
      <c r="B19" s="30"/>
      <c r="C19" s="30"/>
      <c r="D19" s="43"/>
      <c r="E19" s="42"/>
      <c r="F19" s="41"/>
      <c r="G19" s="40"/>
      <c r="H19" s="26"/>
      <c r="I19" s="26"/>
      <c r="J19" s="26"/>
      <c r="K19" s="26"/>
      <c r="L19" s="26">
        <f t="shared" si="0"/>
        <v>0</v>
      </c>
      <c r="M19" s="40"/>
      <c r="N19" s="25">
        <f t="shared" si="1"/>
        <v>0</v>
      </c>
      <c r="O19" s="38"/>
      <c r="P19" s="37"/>
    </row>
    <row r="20" spans="1:16" ht="39.950000000000003" customHeight="1" x14ac:dyDescent="0.15">
      <c r="A20" s="32"/>
      <c r="B20" s="31"/>
      <c r="C20" s="30"/>
      <c r="D20" s="257"/>
      <c r="E20" s="258"/>
      <c r="F20" s="27"/>
      <c r="G20" s="26"/>
      <c r="H20" s="26"/>
      <c r="I20" s="26"/>
      <c r="J20" s="26"/>
      <c r="K20" s="26"/>
      <c r="L20" s="26">
        <f t="shared" si="0"/>
        <v>0</v>
      </c>
      <c r="M20" s="26"/>
      <c r="N20" s="25">
        <f t="shared" si="1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257"/>
      <c r="E21" s="258"/>
      <c r="F21" s="27"/>
      <c r="G21" s="26"/>
      <c r="H21" s="26"/>
      <c r="I21" s="26"/>
      <c r="J21" s="26"/>
      <c r="K21" s="26"/>
      <c r="L21" s="26">
        <f t="shared" si="0"/>
        <v>0</v>
      </c>
      <c r="M21" s="26"/>
      <c r="N21" s="25">
        <f t="shared" si="1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257"/>
      <c r="E22" s="258"/>
      <c r="F22" s="27"/>
      <c r="G22" s="26"/>
      <c r="H22" s="26"/>
      <c r="I22" s="26"/>
      <c r="J22" s="26"/>
      <c r="K22" s="26"/>
      <c r="L22" s="26">
        <f t="shared" si="0"/>
        <v>0</v>
      </c>
      <c r="M22" s="26"/>
      <c r="N22" s="25">
        <f t="shared" si="1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267"/>
      <c r="E23" s="268"/>
      <c r="F23" s="27"/>
      <c r="G23" s="26"/>
      <c r="H23" s="26"/>
      <c r="I23" s="26"/>
      <c r="J23" s="26"/>
      <c r="K23" s="26"/>
      <c r="L23" s="26">
        <f t="shared" si="0"/>
        <v>0</v>
      </c>
      <c r="M23" s="26"/>
      <c r="N23" s="25">
        <f t="shared" si="1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257"/>
      <c r="E24" s="258"/>
      <c r="F24" s="27"/>
      <c r="G24" s="26"/>
      <c r="H24" s="26"/>
      <c r="I24" s="26"/>
      <c r="J24" s="26"/>
      <c r="K24" s="26"/>
      <c r="L24" s="26">
        <f t="shared" si="0"/>
        <v>0</v>
      </c>
      <c r="M24" s="26"/>
      <c r="N24" s="25">
        <f t="shared" si="1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255"/>
      <c r="E25" s="256"/>
      <c r="F25" s="27"/>
      <c r="G25" s="26"/>
      <c r="H25" s="26"/>
      <c r="I25" s="26"/>
      <c r="J25" s="26"/>
      <c r="K25" s="26"/>
      <c r="L25" s="26">
        <f t="shared" si="0"/>
        <v>0</v>
      </c>
      <c r="M25" s="26"/>
      <c r="N25" s="25">
        <f t="shared" si="1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274"/>
      <c r="E26" s="275"/>
      <c r="F26" s="17"/>
      <c r="G26" s="16"/>
      <c r="H26" s="16"/>
      <c r="I26" s="16"/>
      <c r="J26" s="16"/>
      <c r="K26" s="16"/>
      <c r="L26" s="26">
        <f t="shared" si="0"/>
        <v>0</v>
      </c>
      <c r="M26" s="16"/>
      <c r="N26" s="25">
        <f t="shared" si="1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220"/>
      <c r="E27" s="221"/>
      <c r="F27" s="8"/>
      <c r="G27" s="7"/>
      <c r="H27" s="7"/>
      <c r="I27" s="7"/>
      <c r="J27" s="7"/>
      <c r="K27" s="7"/>
      <c r="L27" s="7">
        <f t="shared" si="0"/>
        <v>0</v>
      </c>
      <c r="M27" s="7"/>
      <c r="N27" s="6">
        <f t="shared" si="1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7">
    <mergeCell ref="D8:E8"/>
    <mergeCell ref="D9:E9"/>
    <mergeCell ref="D10:E10"/>
    <mergeCell ref="D11:E11"/>
    <mergeCell ref="D12:E12"/>
    <mergeCell ref="P6:P7"/>
    <mergeCell ref="A1:P1"/>
    <mergeCell ref="C2:D2"/>
    <mergeCell ref="C3:D3"/>
    <mergeCell ref="F3:G3"/>
    <mergeCell ref="C4:D4"/>
    <mergeCell ref="G4:J4"/>
    <mergeCell ref="A6:A7"/>
    <mergeCell ref="D6:E7"/>
    <mergeCell ref="F6:H6"/>
    <mergeCell ref="I6:K6"/>
    <mergeCell ref="L6:N6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P31"/>
  <sheetViews>
    <sheetView view="pageBreakPreview" zoomScale="50" zoomScaleNormal="50" zoomScaleSheetLayoutView="50" workbookViewId="0">
      <selection activeCell="F18" sqref="F18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327</v>
      </c>
      <c r="H4" s="307"/>
      <c r="I4" s="307"/>
      <c r="J4" s="307"/>
      <c r="K4" s="54"/>
      <c r="O4" s="86" t="s">
        <v>25</v>
      </c>
      <c r="P4" s="52" t="s">
        <v>213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 t="s">
        <v>8</v>
      </c>
      <c r="B8" s="31"/>
      <c r="C8" s="30" t="s">
        <v>7</v>
      </c>
      <c r="D8" s="408" t="s">
        <v>104</v>
      </c>
      <c r="E8" s="409"/>
      <c r="F8" s="27">
        <v>14</v>
      </c>
      <c r="G8" s="26">
        <v>29400</v>
      </c>
      <c r="H8" s="26">
        <f>F8*G8</f>
        <v>411600</v>
      </c>
      <c r="I8" s="26"/>
      <c r="J8" s="26">
        <f t="shared" ref="J8:J12" si="0">G8*I8</f>
        <v>0</v>
      </c>
      <c r="K8" s="26">
        <f t="shared" ref="K8:K12" si="1">I8*J8</f>
        <v>0</v>
      </c>
      <c r="L8" s="26">
        <f>F8-I8</f>
        <v>14</v>
      </c>
      <c r="M8" s="26"/>
      <c r="N8" s="25">
        <f>H8-K8</f>
        <v>411600</v>
      </c>
      <c r="O8" s="24"/>
      <c r="P8" s="23" t="s">
        <v>391</v>
      </c>
    </row>
    <row r="9" spans="1:16" ht="39.950000000000003" customHeight="1" x14ac:dyDescent="0.15">
      <c r="A9" s="32" t="s">
        <v>8</v>
      </c>
      <c r="B9" s="31"/>
      <c r="C9" s="30" t="s">
        <v>7</v>
      </c>
      <c r="D9" s="320" t="s">
        <v>337</v>
      </c>
      <c r="E9" s="321"/>
      <c r="F9" s="27">
        <v>2</v>
      </c>
      <c r="G9" s="26">
        <v>39800</v>
      </c>
      <c r="H9" s="26">
        <f>F9*G9</f>
        <v>79600</v>
      </c>
      <c r="I9" s="26"/>
      <c r="J9" s="26">
        <f t="shared" si="0"/>
        <v>0</v>
      </c>
      <c r="K9" s="26">
        <f t="shared" si="1"/>
        <v>0</v>
      </c>
      <c r="L9" s="26">
        <f t="shared" ref="L9:L26" si="2">F9-I9</f>
        <v>2</v>
      </c>
      <c r="M9" s="26"/>
      <c r="N9" s="25">
        <f t="shared" ref="N9:N27" si="3">H9-K9</f>
        <v>79600</v>
      </c>
      <c r="O9" s="24"/>
      <c r="P9" s="23"/>
    </row>
    <row r="10" spans="1:16" ht="39.950000000000003" customHeight="1" x14ac:dyDescent="0.15">
      <c r="A10" s="94" t="s">
        <v>335</v>
      </c>
      <c r="B10" s="31"/>
      <c r="C10" s="30" t="s">
        <v>33</v>
      </c>
      <c r="D10" s="320" t="s">
        <v>336</v>
      </c>
      <c r="E10" s="321"/>
      <c r="F10" s="27">
        <v>1</v>
      </c>
      <c r="G10" s="26">
        <v>45500</v>
      </c>
      <c r="H10" s="26">
        <f>F10*G10</f>
        <v>45500</v>
      </c>
      <c r="I10" s="26"/>
      <c r="J10" s="26">
        <f t="shared" si="0"/>
        <v>0</v>
      </c>
      <c r="K10" s="26">
        <f t="shared" si="1"/>
        <v>0</v>
      </c>
      <c r="L10" s="26">
        <f t="shared" si="2"/>
        <v>1</v>
      </c>
      <c r="M10" s="26"/>
      <c r="N10" s="25">
        <f t="shared" si="3"/>
        <v>45500</v>
      </c>
      <c r="O10" s="24"/>
      <c r="P10" s="23"/>
    </row>
    <row r="11" spans="1:16" ht="39.950000000000003" customHeight="1" x14ac:dyDescent="0.15">
      <c r="A11" s="32" t="s">
        <v>335</v>
      </c>
      <c r="B11" s="31"/>
      <c r="C11" s="30" t="s">
        <v>33</v>
      </c>
      <c r="D11" s="320" t="s">
        <v>334</v>
      </c>
      <c r="E11" s="321"/>
      <c r="F11" s="27">
        <v>1</v>
      </c>
      <c r="G11" s="26">
        <v>34000</v>
      </c>
      <c r="H11" s="26">
        <f>F11*G11</f>
        <v>34000</v>
      </c>
      <c r="I11" s="26"/>
      <c r="J11" s="26">
        <f t="shared" si="0"/>
        <v>0</v>
      </c>
      <c r="K11" s="26">
        <f t="shared" si="1"/>
        <v>0</v>
      </c>
      <c r="L11" s="26">
        <f t="shared" si="2"/>
        <v>1</v>
      </c>
      <c r="M11" s="26"/>
      <c r="N11" s="25">
        <f t="shared" si="3"/>
        <v>34000</v>
      </c>
      <c r="O11" s="24"/>
      <c r="P11" s="23"/>
    </row>
    <row r="12" spans="1:16" ht="39.950000000000003" customHeight="1" x14ac:dyDescent="0.15">
      <c r="A12" s="94" t="s">
        <v>333</v>
      </c>
      <c r="B12" s="31"/>
      <c r="C12" s="31" t="s">
        <v>33</v>
      </c>
      <c r="D12" s="318" t="s">
        <v>332</v>
      </c>
      <c r="E12" s="321"/>
      <c r="F12" s="27">
        <v>1</v>
      </c>
      <c r="G12" s="164">
        <v>45675</v>
      </c>
      <c r="H12" s="164">
        <f>F12*G12</f>
        <v>45675</v>
      </c>
      <c r="I12" s="26"/>
      <c r="J12" s="26">
        <f t="shared" si="0"/>
        <v>0</v>
      </c>
      <c r="K12" s="26">
        <f t="shared" si="1"/>
        <v>0</v>
      </c>
      <c r="L12" s="26">
        <f t="shared" si="2"/>
        <v>1</v>
      </c>
      <c r="M12" s="26"/>
      <c r="N12" s="25">
        <f t="shared" si="3"/>
        <v>45675</v>
      </c>
      <c r="O12" s="24"/>
      <c r="P12" s="91" t="s">
        <v>331</v>
      </c>
    </row>
    <row r="13" spans="1:16" ht="39.950000000000003" customHeight="1" x14ac:dyDescent="0.15">
      <c r="A13" s="94" t="s">
        <v>330</v>
      </c>
      <c r="B13" s="31"/>
      <c r="C13" s="30" t="s">
        <v>329</v>
      </c>
      <c r="D13" s="318" t="s">
        <v>328</v>
      </c>
      <c r="E13" s="321"/>
      <c r="F13" s="27">
        <v>1</v>
      </c>
      <c r="G13" s="26">
        <v>52500</v>
      </c>
      <c r="H13" s="26">
        <v>52500</v>
      </c>
      <c r="I13" s="26"/>
      <c r="J13" s="26">
        <f>G13*I13</f>
        <v>0</v>
      </c>
      <c r="K13" s="26">
        <f>I13*J13</f>
        <v>0</v>
      </c>
      <c r="L13" s="26">
        <f t="shared" si="2"/>
        <v>1</v>
      </c>
      <c r="M13" s="26"/>
      <c r="N13" s="25">
        <f t="shared" si="3"/>
        <v>52500</v>
      </c>
      <c r="O13" s="24"/>
      <c r="P13" s="23"/>
    </row>
    <row r="14" spans="1:16" ht="39.950000000000003" customHeight="1" x14ac:dyDescent="0.15">
      <c r="A14" s="32" t="s">
        <v>138</v>
      </c>
      <c r="B14" s="31"/>
      <c r="C14" s="30" t="s">
        <v>33</v>
      </c>
      <c r="D14" s="318" t="s">
        <v>137</v>
      </c>
      <c r="E14" s="319"/>
      <c r="F14" s="27">
        <v>32</v>
      </c>
      <c r="G14" s="26">
        <v>6330</v>
      </c>
      <c r="H14" s="26">
        <f>F14*G14</f>
        <v>202560</v>
      </c>
      <c r="I14" s="26"/>
      <c r="J14" s="26">
        <f>G14*I14</f>
        <v>0</v>
      </c>
      <c r="K14" s="26">
        <f>I14*J14</f>
        <v>0</v>
      </c>
      <c r="L14" s="26">
        <f t="shared" si="2"/>
        <v>32</v>
      </c>
      <c r="M14" s="26"/>
      <c r="N14" s="25">
        <f t="shared" si="3"/>
        <v>202560</v>
      </c>
      <c r="O14" s="24"/>
      <c r="P14" s="23"/>
    </row>
    <row r="15" spans="1:16" ht="39.950000000000003" customHeight="1" x14ac:dyDescent="0.15">
      <c r="A15" s="294">
        <v>43343</v>
      </c>
      <c r="B15" s="31"/>
      <c r="C15" s="31" t="s">
        <v>440</v>
      </c>
      <c r="D15" s="318" t="s">
        <v>441</v>
      </c>
      <c r="E15" s="404"/>
      <c r="F15" s="27">
        <v>1</v>
      </c>
      <c r="G15" s="26">
        <v>59074</v>
      </c>
      <c r="H15" s="26">
        <v>59074</v>
      </c>
      <c r="I15" s="26"/>
      <c r="J15" s="26"/>
      <c r="K15" s="26"/>
      <c r="L15" s="26">
        <f t="shared" si="2"/>
        <v>1</v>
      </c>
      <c r="M15" s="26"/>
      <c r="N15" s="25">
        <f t="shared" si="3"/>
        <v>59074</v>
      </c>
      <c r="O15" s="24"/>
      <c r="P15" s="295" t="s">
        <v>442</v>
      </c>
    </row>
    <row r="16" spans="1:16" ht="39.950000000000003" customHeight="1" x14ac:dyDescent="0.15">
      <c r="A16" s="32"/>
      <c r="B16" s="31"/>
      <c r="C16" s="30"/>
      <c r="D16" s="318"/>
      <c r="E16" s="321"/>
      <c r="F16" s="27"/>
      <c r="G16" s="26"/>
      <c r="H16" s="26"/>
      <c r="I16" s="26"/>
      <c r="J16" s="26"/>
      <c r="K16" s="26"/>
      <c r="L16" s="26">
        <f t="shared" si="2"/>
        <v>0</v>
      </c>
      <c r="M16" s="26"/>
      <c r="N16" s="25">
        <f t="shared" si="3"/>
        <v>0</v>
      </c>
      <c r="O16" s="24"/>
      <c r="P16" s="23"/>
    </row>
    <row r="17" spans="1:16" ht="39.950000000000003" customHeight="1" x14ac:dyDescent="0.15">
      <c r="A17" s="32"/>
      <c r="B17" s="30"/>
      <c r="C17" s="30"/>
      <c r="D17" s="217"/>
      <c r="E17" s="218"/>
      <c r="F17" s="41"/>
      <c r="G17" s="40"/>
      <c r="H17" s="26"/>
      <c r="I17" s="26"/>
      <c r="J17" s="26"/>
      <c r="K17" s="26"/>
      <c r="L17" s="26">
        <f t="shared" si="2"/>
        <v>0</v>
      </c>
      <c r="M17" s="40"/>
      <c r="N17" s="25">
        <f t="shared" si="3"/>
        <v>0</v>
      </c>
      <c r="O17" s="38"/>
      <c r="P17" s="37"/>
    </row>
    <row r="18" spans="1:16" ht="39.950000000000003" customHeight="1" x14ac:dyDescent="0.15">
      <c r="A18" s="32"/>
      <c r="B18" s="30"/>
      <c r="C18" s="30"/>
      <c r="D18" s="318"/>
      <c r="E18" s="319"/>
      <c r="F18" s="41"/>
      <c r="G18" s="40"/>
      <c r="H18" s="26"/>
      <c r="I18" s="26"/>
      <c r="J18" s="26"/>
      <c r="K18" s="26"/>
      <c r="L18" s="26">
        <f t="shared" si="2"/>
        <v>0</v>
      </c>
      <c r="M18" s="40"/>
      <c r="N18" s="25">
        <f t="shared" si="3"/>
        <v>0</v>
      </c>
      <c r="O18" s="38"/>
      <c r="P18" s="37"/>
    </row>
    <row r="19" spans="1:16" ht="39.950000000000003" customHeight="1" x14ac:dyDescent="0.15">
      <c r="A19" s="32"/>
      <c r="B19" s="31"/>
      <c r="C19" s="30"/>
      <c r="D19" s="318"/>
      <c r="E19" s="321"/>
      <c r="F19" s="27"/>
      <c r="G19" s="26"/>
      <c r="H19" s="26"/>
      <c r="I19" s="26"/>
      <c r="J19" s="26"/>
      <c r="K19" s="26"/>
      <c r="L19" s="26">
        <f t="shared" si="2"/>
        <v>0</v>
      </c>
      <c r="M19" s="26"/>
      <c r="N19" s="25">
        <f t="shared" si="3"/>
        <v>0</v>
      </c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>
        <f t="shared" si="2"/>
        <v>0</v>
      </c>
      <c r="M20" s="26"/>
      <c r="N20" s="25">
        <f t="shared" si="3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>
        <f t="shared" si="2"/>
        <v>0</v>
      </c>
      <c r="M21" s="26"/>
      <c r="N21" s="25">
        <f t="shared" si="3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>
        <f t="shared" si="2"/>
        <v>0</v>
      </c>
      <c r="M22" s="26"/>
      <c r="N22" s="25">
        <f t="shared" si="3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>
        <f t="shared" si="2"/>
        <v>0</v>
      </c>
      <c r="M23" s="26"/>
      <c r="N23" s="25">
        <f t="shared" si="3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>
        <f t="shared" si="2"/>
        <v>0</v>
      </c>
      <c r="M24" s="26"/>
      <c r="N24" s="25">
        <f t="shared" si="3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>
        <f t="shared" si="2"/>
        <v>0</v>
      </c>
      <c r="M25" s="26"/>
      <c r="N25" s="25">
        <f t="shared" si="3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26">
        <f t="shared" si="2"/>
        <v>0</v>
      </c>
      <c r="M26" s="16"/>
      <c r="N26" s="25">
        <f t="shared" si="3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220"/>
      <c r="E27" s="221"/>
      <c r="F27" s="8"/>
      <c r="G27" s="7"/>
      <c r="H27" s="7"/>
      <c r="I27" s="7"/>
      <c r="J27" s="7"/>
      <c r="K27" s="7"/>
      <c r="L27" s="7">
        <f t="shared" ref="L27" si="4">F27-I27</f>
        <v>0</v>
      </c>
      <c r="M27" s="7"/>
      <c r="N27" s="6">
        <f t="shared" si="3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23">
    <mergeCell ref="D15:E15"/>
    <mergeCell ref="D13:E13"/>
    <mergeCell ref="D12:E12"/>
    <mergeCell ref="D18:E18"/>
    <mergeCell ref="D19:E19"/>
    <mergeCell ref="D14:E14"/>
    <mergeCell ref="D16:E16"/>
    <mergeCell ref="D10:E10"/>
    <mergeCell ref="D11:E11"/>
    <mergeCell ref="D8:E8"/>
    <mergeCell ref="D9:E9"/>
    <mergeCell ref="A1:P1"/>
    <mergeCell ref="G4:J4"/>
    <mergeCell ref="C2:D2"/>
    <mergeCell ref="P6:P7"/>
    <mergeCell ref="F3:G3"/>
    <mergeCell ref="A6:A7"/>
    <mergeCell ref="I6:K6"/>
    <mergeCell ref="D6:E7"/>
    <mergeCell ref="L6:N6"/>
    <mergeCell ref="F6:H6"/>
    <mergeCell ref="C3:D3"/>
    <mergeCell ref="C4:D4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1"/>
  <sheetViews>
    <sheetView zoomScale="50" zoomScaleNormal="50" workbookViewId="0">
      <selection activeCell="O20" sqref="O20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327</v>
      </c>
      <c r="H4" s="307"/>
      <c r="I4" s="307"/>
      <c r="J4" s="307"/>
      <c r="K4" s="54"/>
      <c r="O4" s="86" t="s">
        <v>25</v>
      </c>
      <c r="P4" s="52" t="s">
        <v>439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147"/>
      <c r="B8" s="31"/>
      <c r="C8" s="30"/>
      <c r="D8" s="318"/>
      <c r="E8" s="319"/>
      <c r="F8" s="27"/>
      <c r="G8" s="26"/>
      <c r="H8" s="26"/>
      <c r="I8" s="26"/>
      <c r="J8" s="26"/>
      <c r="K8" s="26"/>
      <c r="L8" s="26">
        <f t="shared" ref="L8:L27" si="0">F8-I8</f>
        <v>0</v>
      </c>
      <c r="M8" s="26"/>
      <c r="N8" s="25">
        <f t="shared" ref="N8:N27" si="1">H8-K8</f>
        <v>0</v>
      </c>
      <c r="O8" s="24"/>
      <c r="P8" s="165"/>
    </row>
    <row r="9" spans="1:16" ht="39.950000000000003" customHeight="1" x14ac:dyDescent="0.15">
      <c r="A9" s="178"/>
      <c r="B9" s="136"/>
      <c r="C9" s="102"/>
      <c r="D9" s="382"/>
      <c r="E9" s="337"/>
      <c r="F9" s="135"/>
      <c r="G9" s="99"/>
      <c r="H9" s="99"/>
      <c r="I9" s="99"/>
      <c r="J9" s="99"/>
      <c r="K9" s="99"/>
      <c r="L9" s="26">
        <f t="shared" si="0"/>
        <v>0</v>
      </c>
      <c r="M9" s="99"/>
      <c r="N9" s="25">
        <f t="shared" si="1"/>
        <v>0</v>
      </c>
      <c r="O9" s="97"/>
      <c r="P9" s="96"/>
    </row>
    <row r="10" spans="1:16" ht="39.950000000000003" customHeight="1" x14ac:dyDescent="0.15">
      <c r="A10" s="199"/>
      <c r="B10" s="200"/>
      <c r="C10" s="201"/>
      <c r="D10" s="407"/>
      <c r="E10" s="406"/>
      <c r="F10" s="202"/>
      <c r="G10" s="203"/>
      <c r="H10" s="203"/>
      <c r="I10" s="203"/>
      <c r="J10" s="203"/>
      <c r="K10" s="203"/>
      <c r="L10" s="26">
        <f t="shared" si="0"/>
        <v>0</v>
      </c>
      <c r="M10" s="203"/>
      <c r="N10" s="25">
        <f t="shared" si="1"/>
        <v>0</v>
      </c>
      <c r="O10" s="205"/>
      <c r="P10" s="167"/>
    </row>
    <row r="11" spans="1:16" ht="39.950000000000003" customHeight="1" x14ac:dyDescent="0.15">
      <c r="A11" s="147"/>
      <c r="B11" s="30"/>
      <c r="C11" s="30"/>
      <c r="D11" s="318"/>
      <c r="E11" s="319"/>
      <c r="F11" s="41"/>
      <c r="G11" s="40"/>
      <c r="H11" s="26"/>
      <c r="I11" s="26"/>
      <c r="J11" s="26"/>
      <c r="K11" s="26"/>
      <c r="L11" s="26">
        <f t="shared" si="0"/>
        <v>0</v>
      </c>
      <c r="M11" s="40"/>
      <c r="N11" s="25">
        <f t="shared" si="1"/>
        <v>0</v>
      </c>
      <c r="O11" s="38"/>
      <c r="P11" s="251"/>
    </row>
    <row r="12" spans="1:16" ht="39.950000000000003" customHeight="1" x14ac:dyDescent="0.15">
      <c r="A12" s="32"/>
      <c r="B12" s="31"/>
      <c r="C12" s="30"/>
      <c r="D12" s="320"/>
      <c r="E12" s="321"/>
      <c r="F12" s="27"/>
      <c r="G12" s="26"/>
      <c r="H12" s="26"/>
      <c r="I12" s="26"/>
      <c r="J12" s="26"/>
      <c r="K12" s="26"/>
      <c r="L12" s="26">
        <f t="shared" si="0"/>
        <v>0</v>
      </c>
      <c r="M12" s="26"/>
      <c r="N12" s="25">
        <f t="shared" si="1"/>
        <v>0</v>
      </c>
      <c r="O12" s="24"/>
      <c r="P12" s="23"/>
    </row>
    <row r="13" spans="1:16" ht="39.950000000000003" customHeight="1" x14ac:dyDescent="0.15">
      <c r="A13" s="32"/>
      <c r="B13" s="31"/>
      <c r="C13" s="30"/>
      <c r="D13" s="80"/>
      <c r="E13" s="81"/>
      <c r="F13" s="27"/>
      <c r="G13" s="26"/>
      <c r="H13" s="26"/>
      <c r="I13" s="26"/>
      <c r="J13" s="26"/>
      <c r="K13" s="26"/>
      <c r="L13" s="26">
        <f t="shared" si="0"/>
        <v>0</v>
      </c>
      <c r="M13" s="26"/>
      <c r="N13" s="25">
        <f t="shared" si="1"/>
        <v>0</v>
      </c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6"/>
      <c r="I14" s="26"/>
      <c r="J14" s="26"/>
      <c r="K14" s="26"/>
      <c r="L14" s="26">
        <f t="shared" si="0"/>
        <v>0</v>
      </c>
      <c r="M14" s="26"/>
      <c r="N14" s="25">
        <f t="shared" si="1"/>
        <v>0</v>
      </c>
      <c r="O14" s="24"/>
      <c r="P14" s="23"/>
    </row>
    <row r="15" spans="1:16" ht="39.950000000000003" customHeight="1" x14ac:dyDescent="0.15">
      <c r="A15" s="32"/>
      <c r="B15" s="31"/>
      <c r="C15" s="30"/>
      <c r="D15" s="82"/>
      <c r="E15" s="83"/>
      <c r="F15" s="27"/>
      <c r="G15" s="26"/>
      <c r="H15" s="26"/>
      <c r="I15" s="26"/>
      <c r="J15" s="26"/>
      <c r="K15" s="26"/>
      <c r="L15" s="26">
        <f t="shared" si="0"/>
        <v>0</v>
      </c>
      <c r="M15" s="26"/>
      <c r="N15" s="25">
        <f t="shared" si="1"/>
        <v>0</v>
      </c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>
        <f t="shared" si="0"/>
        <v>0</v>
      </c>
      <c r="M16" s="26"/>
      <c r="N16" s="25">
        <f t="shared" si="1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80"/>
      <c r="E17" s="81"/>
      <c r="F17" s="27"/>
      <c r="G17" s="26"/>
      <c r="H17" s="26"/>
      <c r="I17" s="26"/>
      <c r="J17" s="26"/>
      <c r="K17" s="26"/>
      <c r="L17" s="26">
        <f t="shared" si="0"/>
        <v>0</v>
      </c>
      <c r="M17" s="26"/>
      <c r="N17" s="25">
        <f t="shared" si="1"/>
        <v>0</v>
      </c>
      <c r="O17" s="24"/>
      <c r="P17" s="23"/>
    </row>
    <row r="18" spans="1:16" ht="39.950000000000003" customHeight="1" x14ac:dyDescent="0.15">
      <c r="A18" s="32"/>
      <c r="B18" s="31"/>
      <c r="C18" s="30"/>
      <c r="D18" s="82"/>
      <c r="E18" s="83"/>
      <c r="F18" s="27"/>
      <c r="G18" s="26"/>
      <c r="H18" s="26"/>
      <c r="I18" s="26"/>
      <c r="J18" s="26"/>
      <c r="K18" s="26"/>
      <c r="L18" s="26">
        <f t="shared" si="0"/>
        <v>0</v>
      </c>
      <c r="M18" s="26"/>
      <c r="N18" s="25">
        <f t="shared" si="1"/>
        <v>0</v>
      </c>
      <c r="O18" s="24"/>
      <c r="P18" s="23"/>
    </row>
    <row r="19" spans="1:16" ht="39.950000000000003" customHeight="1" x14ac:dyDescent="0.15">
      <c r="A19" s="32"/>
      <c r="B19" s="30"/>
      <c r="C19" s="30"/>
      <c r="D19" s="43"/>
      <c r="E19" s="42"/>
      <c r="F19" s="41"/>
      <c r="G19" s="40"/>
      <c r="H19" s="26"/>
      <c r="I19" s="26"/>
      <c r="J19" s="26"/>
      <c r="K19" s="26"/>
      <c r="L19" s="26">
        <f t="shared" si="0"/>
        <v>0</v>
      </c>
      <c r="M19" s="40"/>
      <c r="N19" s="25">
        <f t="shared" si="1"/>
        <v>0</v>
      </c>
      <c r="O19" s="38"/>
      <c r="P19" s="37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>
        <f t="shared" si="0"/>
        <v>0</v>
      </c>
      <c r="M20" s="26"/>
      <c r="N20" s="25">
        <f t="shared" si="1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>
        <f t="shared" si="0"/>
        <v>0</v>
      </c>
      <c r="M21" s="26"/>
      <c r="N21" s="25">
        <f t="shared" si="1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80"/>
      <c r="E22" s="81"/>
      <c r="F22" s="27"/>
      <c r="G22" s="26"/>
      <c r="H22" s="26"/>
      <c r="I22" s="26"/>
      <c r="J22" s="26"/>
      <c r="K22" s="26"/>
      <c r="L22" s="26">
        <f t="shared" si="0"/>
        <v>0</v>
      </c>
      <c r="M22" s="26"/>
      <c r="N22" s="25">
        <f t="shared" si="1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64"/>
      <c r="E23" s="65"/>
      <c r="F23" s="27"/>
      <c r="G23" s="26"/>
      <c r="H23" s="26"/>
      <c r="I23" s="26"/>
      <c r="J23" s="26"/>
      <c r="K23" s="26"/>
      <c r="L23" s="26">
        <f t="shared" si="0"/>
        <v>0</v>
      </c>
      <c r="M23" s="26"/>
      <c r="N23" s="25">
        <f t="shared" si="1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>
        <f t="shared" si="0"/>
        <v>0</v>
      </c>
      <c r="M24" s="26"/>
      <c r="N24" s="25">
        <f t="shared" si="1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>
        <f t="shared" si="0"/>
        <v>0</v>
      </c>
      <c r="M25" s="26"/>
      <c r="N25" s="25">
        <f t="shared" si="1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26">
        <f t="shared" si="0"/>
        <v>0</v>
      </c>
      <c r="M26" s="16"/>
      <c r="N26" s="25">
        <f t="shared" si="1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220"/>
      <c r="E27" s="221"/>
      <c r="F27" s="8"/>
      <c r="G27" s="7"/>
      <c r="H27" s="7"/>
      <c r="I27" s="7"/>
      <c r="J27" s="7"/>
      <c r="K27" s="7"/>
      <c r="L27" s="7">
        <f t="shared" si="0"/>
        <v>0</v>
      </c>
      <c r="M27" s="7"/>
      <c r="N27" s="6">
        <f t="shared" si="1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7">
    <mergeCell ref="A1:P1"/>
    <mergeCell ref="G4:J4"/>
    <mergeCell ref="C2:D2"/>
    <mergeCell ref="P6:P7"/>
    <mergeCell ref="F3:G3"/>
    <mergeCell ref="A6:A7"/>
    <mergeCell ref="C3:D3"/>
    <mergeCell ref="C4:D4"/>
    <mergeCell ref="L6:N6"/>
    <mergeCell ref="F6:H6"/>
    <mergeCell ref="D11:E11"/>
    <mergeCell ref="D12:E12"/>
    <mergeCell ref="I6:K6"/>
    <mergeCell ref="D6:E7"/>
    <mergeCell ref="D9:E9"/>
    <mergeCell ref="D10:E10"/>
    <mergeCell ref="D8:E8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1"/>
  <sheetViews>
    <sheetView zoomScale="50" zoomScaleNormal="50" workbookViewId="0">
      <selection activeCell="K21" sqref="K21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261" t="s">
        <v>31</v>
      </c>
      <c r="C2" s="299" t="s">
        <v>30</v>
      </c>
      <c r="D2" s="300"/>
    </row>
    <row r="3" spans="1:16" s="51" customFormat="1" ht="18" customHeight="1" x14ac:dyDescent="0.2">
      <c r="A3" s="59" t="s">
        <v>29</v>
      </c>
      <c r="B3" s="262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264"/>
      <c r="C4" s="304"/>
      <c r="D4" s="305"/>
      <c r="F4" s="55"/>
      <c r="G4" s="306" t="s">
        <v>341</v>
      </c>
      <c r="H4" s="307"/>
      <c r="I4" s="307"/>
      <c r="J4" s="307"/>
      <c r="K4" s="54"/>
      <c r="O4" s="263" t="s">
        <v>25</v>
      </c>
      <c r="P4" s="52" t="s">
        <v>432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/>
      <c r="B8" s="31"/>
      <c r="C8" s="30"/>
      <c r="D8" s="408"/>
      <c r="E8" s="409"/>
      <c r="F8" s="27"/>
      <c r="G8" s="26"/>
      <c r="H8" s="26"/>
      <c r="I8" s="26"/>
      <c r="J8" s="26"/>
      <c r="K8" s="26"/>
      <c r="L8" s="26"/>
      <c r="M8" s="26"/>
      <c r="N8" s="25"/>
      <c r="O8" s="24"/>
      <c r="P8" s="23"/>
    </row>
    <row r="9" spans="1:16" ht="39.950000000000003" customHeight="1" x14ac:dyDescent="0.15">
      <c r="A9" s="32"/>
      <c r="B9" s="31"/>
      <c r="C9" s="30"/>
      <c r="D9" s="257"/>
      <c r="E9" s="258"/>
      <c r="F9" s="27"/>
      <c r="G9" s="26"/>
      <c r="H9" s="26"/>
      <c r="I9" s="26"/>
      <c r="J9" s="26"/>
      <c r="K9" s="26"/>
      <c r="L9" s="26"/>
      <c r="M9" s="26"/>
      <c r="N9" s="25"/>
      <c r="O9" s="24"/>
      <c r="P9" s="23"/>
    </row>
    <row r="10" spans="1:16" ht="39.950000000000003" customHeight="1" x14ac:dyDescent="0.15">
      <c r="A10" s="32"/>
      <c r="B10" s="31"/>
      <c r="C10" s="30"/>
      <c r="D10" s="257"/>
      <c r="E10" s="256"/>
      <c r="F10" s="27"/>
      <c r="G10" s="26"/>
      <c r="H10" s="26"/>
      <c r="I10" s="26"/>
      <c r="J10" s="26"/>
      <c r="K10" s="26"/>
      <c r="L10" s="26"/>
      <c r="M10" s="26"/>
      <c r="N10" s="25"/>
      <c r="O10" s="24"/>
      <c r="P10" s="23"/>
    </row>
    <row r="11" spans="1:16" ht="39.950000000000003" customHeight="1" x14ac:dyDescent="0.15">
      <c r="A11" s="32"/>
      <c r="B11" s="31"/>
      <c r="C11" s="30"/>
      <c r="D11" s="257"/>
      <c r="E11" s="256"/>
      <c r="F11" s="27"/>
      <c r="G11" s="26"/>
      <c r="H11" s="26"/>
      <c r="I11" s="26"/>
      <c r="J11" s="26"/>
      <c r="K11" s="26"/>
      <c r="L11" s="26"/>
      <c r="M11" s="26"/>
      <c r="N11" s="25"/>
      <c r="O11" s="24"/>
      <c r="P11" s="23"/>
    </row>
    <row r="12" spans="1:16" ht="39.950000000000003" customHeight="1" x14ac:dyDescent="0.15">
      <c r="A12" s="32"/>
      <c r="B12" s="31"/>
      <c r="C12" s="30"/>
      <c r="D12" s="257"/>
      <c r="E12" s="258"/>
      <c r="F12" s="27"/>
      <c r="G12" s="26"/>
      <c r="H12" s="26"/>
      <c r="I12" s="26"/>
      <c r="J12" s="26"/>
      <c r="K12" s="26"/>
      <c r="L12" s="26"/>
      <c r="M12" s="26"/>
      <c r="N12" s="25"/>
      <c r="O12" s="24"/>
      <c r="P12" s="23"/>
    </row>
    <row r="13" spans="1:16" ht="39.950000000000003" customHeight="1" x14ac:dyDescent="0.15">
      <c r="A13" s="32"/>
      <c r="B13" s="31"/>
      <c r="C13" s="30"/>
      <c r="D13" s="255"/>
      <c r="E13" s="256"/>
      <c r="F13" s="27"/>
      <c r="G13" s="26"/>
      <c r="H13" s="26"/>
      <c r="I13" s="26"/>
      <c r="J13" s="26"/>
      <c r="K13" s="26"/>
      <c r="L13" s="26"/>
      <c r="M13" s="26"/>
      <c r="N13" s="25"/>
      <c r="O13" s="24"/>
      <c r="P13" s="23"/>
    </row>
    <row r="14" spans="1:16" ht="39.950000000000003" customHeight="1" x14ac:dyDescent="0.15">
      <c r="A14" s="32"/>
      <c r="B14" s="31"/>
      <c r="C14" s="30"/>
      <c r="D14" s="255"/>
      <c r="E14" s="256"/>
      <c r="F14" s="27"/>
      <c r="G14" s="26"/>
      <c r="H14" s="26"/>
      <c r="I14" s="26"/>
      <c r="J14" s="26"/>
      <c r="K14" s="26"/>
      <c r="L14" s="26"/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257"/>
      <c r="E15" s="258"/>
      <c r="F15" s="27"/>
      <c r="G15" s="26"/>
      <c r="H15" s="26"/>
      <c r="I15" s="26"/>
      <c r="J15" s="26"/>
      <c r="K15" s="26"/>
      <c r="L15" s="26"/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257"/>
      <c r="E16" s="258"/>
      <c r="F16" s="27"/>
      <c r="G16" s="26"/>
      <c r="H16" s="26"/>
      <c r="I16" s="26"/>
      <c r="J16" s="26"/>
      <c r="K16" s="26"/>
      <c r="L16" s="26"/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255"/>
      <c r="E17" s="256"/>
      <c r="F17" s="27"/>
      <c r="G17" s="26"/>
      <c r="H17" s="26"/>
      <c r="I17" s="26"/>
      <c r="J17" s="26"/>
      <c r="K17" s="26"/>
      <c r="L17" s="26"/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/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257"/>
      <c r="E19" s="258"/>
      <c r="F19" s="27"/>
      <c r="G19" s="26"/>
      <c r="H19" s="26"/>
      <c r="I19" s="26"/>
      <c r="J19" s="26"/>
      <c r="K19" s="26"/>
      <c r="L19" s="26"/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257"/>
      <c r="E20" s="258"/>
      <c r="F20" s="27"/>
      <c r="G20" s="26"/>
      <c r="H20" s="26"/>
      <c r="I20" s="26"/>
      <c r="J20" s="26"/>
      <c r="K20" s="26"/>
      <c r="L20" s="26"/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257"/>
      <c r="E21" s="258"/>
      <c r="F21" s="27"/>
      <c r="G21" s="26"/>
      <c r="H21" s="26"/>
      <c r="I21" s="26"/>
      <c r="J21" s="26"/>
      <c r="K21" s="26"/>
      <c r="L21" s="26"/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267"/>
      <c r="E22" s="268"/>
      <c r="F22" s="27"/>
      <c r="G22" s="26"/>
      <c r="H22" s="26"/>
      <c r="I22" s="26"/>
      <c r="J22" s="26"/>
      <c r="K22" s="26"/>
      <c r="L22" s="26"/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257"/>
      <c r="E23" s="258"/>
      <c r="F23" s="27"/>
      <c r="G23" s="26"/>
      <c r="H23" s="26"/>
      <c r="I23" s="26"/>
      <c r="J23" s="26"/>
      <c r="K23" s="26"/>
      <c r="L23" s="26"/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257"/>
      <c r="E24" s="258"/>
      <c r="F24" s="27"/>
      <c r="G24" s="26"/>
      <c r="H24" s="26"/>
      <c r="I24" s="26"/>
      <c r="J24" s="26"/>
      <c r="K24" s="26"/>
      <c r="L24" s="26"/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255"/>
      <c r="E25" s="256"/>
      <c r="F25" s="27"/>
      <c r="G25" s="26"/>
      <c r="H25" s="26"/>
      <c r="I25" s="26"/>
      <c r="J25" s="26"/>
      <c r="K25" s="26"/>
      <c r="L25" s="26"/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274"/>
      <c r="E26" s="275"/>
      <c r="F26" s="17"/>
      <c r="G26" s="16"/>
      <c r="H26" s="16"/>
      <c r="I26" s="16"/>
      <c r="J26" s="16"/>
      <c r="K26" s="16"/>
      <c r="L26" s="16"/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220"/>
      <c r="E27" s="221"/>
      <c r="F27" s="8"/>
      <c r="G27" s="7"/>
      <c r="H27" s="7"/>
      <c r="I27" s="7"/>
      <c r="J27" s="7"/>
      <c r="K27" s="7"/>
      <c r="L27" s="7"/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3">
    <mergeCell ref="D8:E8"/>
    <mergeCell ref="A6:A7"/>
    <mergeCell ref="D6:E7"/>
    <mergeCell ref="F6:H6"/>
    <mergeCell ref="I6:K6"/>
    <mergeCell ref="L6:N6"/>
    <mergeCell ref="P6:P7"/>
    <mergeCell ref="A1:P1"/>
    <mergeCell ref="C2:D2"/>
    <mergeCell ref="C3:D3"/>
    <mergeCell ref="F3:G3"/>
    <mergeCell ref="C4:D4"/>
    <mergeCell ref="G4:J4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1"/>
  <sheetViews>
    <sheetView zoomScale="50" zoomScaleNormal="50" workbookViewId="0">
      <selection activeCell="M24" sqref="M24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341</v>
      </c>
      <c r="H4" s="307"/>
      <c r="I4" s="307"/>
      <c r="J4" s="307"/>
      <c r="K4" s="54"/>
      <c r="O4" s="86" t="s">
        <v>25</v>
      </c>
      <c r="P4" s="52" t="s">
        <v>213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 t="s">
        <v>8</v>
      </c>
      <c r="B8" s="31"/>
      <c r="C8" s="30" t="s">
        <v>7</v>
      </c>
      <c r="D8" s="408" t="s">
        <v>135</v>
      </c>
      <c r="E8" s="409"/>
      <c r="F8" s="27">
        <v>2</v>
      </c>
      <c r="G8" s="26">
        <v>47900</v>
      </c>
      <c r="H8" s="26">
        <f>F8*G8</f>
        <v>95800</v>
      </c>
      <c r="I8" s="26"/>
      <c r="J8" s="26">
        <f>G8*I8</f>
        <v>0</v>
      </c>
      <c r="K8" s="26">
        <f>I8*J8</f>
        <v>0</v>
      </c>
      <c r="L8" s="26">
        <f>F8-I8</f>
        <v>2</v>
      </c>
      <c r="M8" s="26"/>
      <c r="N8" s="25">
        <f>H8-K8</f>
        <v>95800</v>
      </c>
      <c r="O8" s="24"/>
      <c r="P8" s="23" t="s">
        <v>373</v>
      </c>
    </row>
    <row r="9" spans="1:16" ht="39.950000000000003" customHeight="1" x14ac:dyDescent="0.15">
      <c r="A9" s="32" t="s">
        <v>389</v>
      </c>
      <c r="B9" s="31"/>
      <c r="C9" s="30" t="s">
        <v>7</v>
      </c>
      <c r="D9" s="318" t="s">
        <v>390</v>
      </c>
      <c r="E9" s="410"/>
      <c r="F9" s="27">
        <v>1</v>
      </c>
      <c r="G9" s="26">
        <v>29400</v>
      </c>
      <c r="H9" s="26">
        <v>29400</v>
      </c>
      <c r="I9" s="26"/>
      <c r="J9" s="26"/>
      <c r="K9" s="26"/>
      <c r="L9" s="26">
        <f t="shared" ref="L9:L27" si="0">F9-I9</f>
        <v>1</v>
      </c>
      <c r="M9" s="26"/>
      <c r="N9" s="25">
        <f t="shared" ref="N9:N27" si="1">H9-K9</f>
        <v>29400</v>
      </c>
      <c r="O9" s="24"/>
      <c r="P9" s="23"/>
    </row>
    <row r="10" spans="1:16" ht="39.950000000000003" customHeight="1" x14ac:dyDescent="0.15">
      <c r="A10" s="32"/>
      <c r="B10" s="31"/>
      <c r="C10" s="30"/>
      <c r="D10" s="80"/>
      <c r="E10" s="83"/>
      <c r="F10" s="27"/>
      <c r="G10" s="26"/>
      <c r="H10" s="26"/>
      <c r="I10" s="26"/>
      <c r="J10" s="26"/>
      <c r="K10" s="26"/>
      <c r="L10" s="26">
        <f t="shared" si="0"/>
        <v>0</v>
      </c>
      <c r="M10" s="26"/>
      <c r="N10" s="25">
        <f t="shared" si="1"/>
        <v>0</v>
      </c>
      <c r="O10" s="24"/>
      <c r="P10" s="23"/>
    </row>
    <row r="11" spans="1:16" ht="39.950000000000003" customHeight="1" x14ac:dyDescent="0.15">
      <c r="A11" s="32"/>
      <c r="B11" s="31"/>
      <c r="C11" s="30"/>
      <c r="D11" s="80"/>
      <c r="E11" s="83"/>
      <c r="F11" s="27"/>
      <c r="G11" s="26"/>
      <c r="H11" s="26"/>
      <c r="I11" s="26"/>
      <c r="J11" s="26"/>
      <c r="K11" s="26"/>
      <c r="L11" s="26">
        <f t="shared" si="0"/>
        <v>0</v>
      </c>
      <c r="M11" s="26"/>
      <c r="N11" s="25">
        <f t="shared" si="1"/>
        <v>0</v>
      </c>
      <c r="O11" s="24"/>
      <c r="P11" s="23"/>
    </row>
    <row r="12" spans="1:16" ht="39.950000000000003" customHeight="1" x14ac:dyDescent="0.15">
      <c r="A12" s="32"/>
      <c r="B12" s="31"/>
      <c r="C12" s="30"/>
      <c r="D12" s="80"/>
      <c r="E12" s="81"/>
      <c r="F12" s="27"/>
      <c r="G12" s="26"/>
      <c r="H12" s="26"/>
      <c r="I12" s="26"/>
      <c r="J12" s="26"/>
      <c r="K12" s="26"/>
      <c r="L12" s="26">
        <f t="shared" si="0"/>
        <v>0</v>
      </c>
      <c r="M12" s="26"/>
      <c r="N12" s="25">
        <f t="shared" si="1"/>
        <v>0</v>
      </c>
      <c r="O12" s="24"/>
      <c r="P12" s="23"/>
    </row>
    <row r="13" spans="1:16" ht="39.950000000000003" customHeight="1" x14ac:dyDescent="0.15">
      <c r="A13" s="32"/>
      <c r="B13" s="31"/>
      <c r="C13" s="30"/>
      <c r="D13" s="82"/>
      <c r="E13" s="83"/>
      <c r="F13" s="27"/>
      <c r="G13" s="26"/>
      <c r="H13" s="26"/>
      <c r="I13" s="26"/>
      <c r="J13" s="26"/>
      <c r="K13" s="26"/>
      <c r="L13" s="26">
        <f t="shared" si="0"/>
        <v>0</v>
      </c>
      <c r="M13" s="26"/>
      <c r="N13" s="25">
        <f t="shared" si="1"/>
        <v>0</v>
      </c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6"/>
      <c r="I14" s="26"/>
      <c r="J14" s="26"/>
      <c r="K14" s="26"/>
      <c r="L14" s="26">
        <f t="shared" si="0"/>
        <v>0</v>
      </c>
      <c r="M14" s="26"/>
      <c r="N14" s="25">
        <f t="shared" si="1"/>
        <v>0</v>
      </c>
      <c r="O14" s="24"/>
      <c r="P14" s="23"/>
    </row>
    <row r="15" spans="1:16" ht="39.950000000000003" customHeight="1" x14ac:dyDescent="0.15">
      <c r="A15" s="32"/>
      <c r="B15" s="31"/>
      <c r="C15" s="30"/>
      <c r="D15" s="80"/>
      <c r="E15" s="81"/>
      <c r="F15" s="27"/>
      <c r="G15" s="26"/>
      <c r="H15" s="26"/>
      <c r="I15" s="26"/>
      <c r="J15" s="26"/>
      <c r="K15" s="26"/>
      <c r="L15" s="26">
        <f t="shared" si="0"/>
        <v>0</v>
      </c>
      <c r="M15" s="26"/>
      <c r="N15" s="25">
        <f t="shared" si="1"/>
        <v>0</v>
      </c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>
        <f t="shared" si="0"/>
        <v>0</v>
      </c>
      <c r="M16" s="26"/>
      <c r="N16" s="25">
        <f t="shared" si="1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82"/>
      <c r="E17" s="83"/>
      <c r="F17" s="27"/>
      <c r="G17" s="26"/>
      <c r="H17" s="26"/>
      <c r="I17" s="26"/>
      <c r="J17" s="26"/>
      <c r="K17" s="26"/>
      <c r="L17" s="26">
        <f t="shared" si="0"/>
        <v>0</v>
      </c>
      <c r="M17" s="26"/>
      <c r="N17" s="25">
        <f t="shared" si="1"/>
        <v>0</v>
      </c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>
        <f t="shared" si="0"/>
        <v>0</v>
      </c>
      <c r="M18" s="40"/>
      <c r="N18" s="25">
        <f t="shared" si="1"/>
        <v>0</v>
      </c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/>
      <c r="I19" s="26"/>
      <c r="J19" s="26"/>
      <c r="K19" s="26"/>
      <c r="L19" s="26">
        <f t="shared" si="0"/>
        <v>0</v>
      </c>
      <c r="M19" s="26"/>
      <c r="N19" s="25">
        <f t="shared" si="1"/>
        <v>0</v>
      </c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>
        <f t="shared" si="0"/>
        <v>0</v>
      </c>
      <c r="M20" s="26"/>
      <c r="N20" s="25">
        <f t="shared" si="1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>
        <f t="shared" si="0"/>
        <v>0</v>
      </c>
      <c r="M21" s="26"/>
      <c r="N21" s="25">
        <f t="shared" si="1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>
        <f t="shared" si="0"/>
        <v>0</v>
      </c>
      <c r="M22" s="26"/>
      <c r="N22" s="25">
        <f t="shared" si="1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>
        <f t="shared" si="0"/>
        <v>0</v>
      </c>
      <c r="M23" s="26"/>
      <c r="N23" s="25">
        <f t="shared" si="1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>
        <f t="shared" si="0"/>
        <v>0</v>
      </c>
      <c r="M24" s="26"/>
      <c r="N24" s="25">
        <f t="shared" si="1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>
        <f t="shared" si="0"/>
        <v>0</v>
      </c>
      <c r="M25" s="26"/>
      <c r="N25" s="25">
        <f t="shared" si="1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223"/>
      <c r="F26" s="17"/>
      <c r="G26" s="16"/>
      <c r="H26" s="16"/>
      <c r="I26" s="16"/>
      <c r="J26" s="16"/>
      <c r="K26" s="16"/>
      <c r="L26" s="26">
        <f t="shared" si="0"/>
        <v>0</v>
      </c>
      <c r="M26" s="16"/>
      <c r="N26" s="25">
        <f t="shared" si="1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221"/>
      <c r="F27" s="8"/>
      <c r="G27" s="7"/>
      <c r="H27" s="7"/>
      <c r="I27" s="7"/>
      <c r="J27" s="7"/>
      <c r="K27" s="7"/>
      <c r="L27" s="7">
        <f t="shared" si="0"/>
        <v>0</v>
      </c>
      <c r="M27" s="7"/>
      <c r="N27" s="6">
        <f t="shared" si="1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4">
    <mergeCell ref="D9:E9"/>
    <mergeCell ref="D8:E8"/>
    <mergeCell ref="A1:P1"/>
    <mergeCell ref="G4:J4"/>
    <mergeCell ref="C2:D2"/>
    <mergeCell ref="P6:P7"/>
    <mergeCell ref="F3:G3"/>
    <mergeCell ref="A6:A7"/>
    <mergeCell ref="C3:D3"/>
    <mergeCell ref="C4:D4"/>
    <mergeCell ref="L6:N6"/>
    <mergeCell ref="F6:H6"/>
    <mergeCell ref="I6:K6"/>
    <mergeCell ref="D6:E7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1"/>
  <sheetViews>
    <sheetView zoomScale="50" zoomScaleNormal="50" workbookViewId="0">
      <selection activeCell="P5" sqref="P5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341</v>
      </c>
      <c r="H4" s="307"/>
      <c r="I4" s="307"/>
      <c r="J4" s="307"/>
      <c r="K4" s="54"/>
      <c r="O4" s="86" t="s">
        <v>25</v>
      </c>
      <c r="P4" s="52" t="s">
        <v>439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/>
      <c r="B8" s="31"/>
      <c r="C8" s="30"/>
      <c r="D8" s="408"/>
      <c r="E8" s="409"/>
      <c r="F8" s="27"/>
      <c r="G8" s="26"/>
      <c r="H8" s="26"/>
      <c r="I8" s="26"/>
      <c r="J8" s="26"/>
      <c r="K8" s="26"/>
      <c r="L8" s="26"/>
      <c r="M8" s="26"/>
      <c r="N8" s="25"/>
      <c r="O8" s="24"/>
      <c r="P8" s="23"/>
    </row>
    <row r="9" spans="1:16" ht="39.950000000000003" customHeight="1" x14ac:dyDescent="0.15">
      <c r="A9" s="32"/>
      <c r="B9" s="31"/>
      <c r="C9" s="30"/>
      <c r="D9" s="80"/>
      <c r="E9" s="81"/>
      <c r="F9" s="27"/>
      <c r="G9" s="26"/>
      <c r="H9" s="26"/>
      <c r="I9" s="26"/>
      <c r="J9" s="26"/>
      <c r="K9" s="26"/>
      <c r="L9" s="26"/>
      <c r="M9" s="26"/>
      <c r="N9" s="25"/>
      <c r="O9" s="24"/>
      <c r="P9" s="23"/>
    </row>
    <row r="10" spans="1:16" ht="39.950000000000003" customHeight="1" x14ac:dyDescent="0.15">
      <c r="A10" s="32"/>
      <c r="B10" s="31"/>
      <c r="C10" s="30"/>
      <c r="D10" s="80"/>
      <c r="E10" s="83"/>
      <c r="F10" s="27"/>
      <c r="G10" s="26"/>
      <c r="H10" s="26"/>
      <c r="I10" s="26"/>
      <c r="J10" s="26"/>
      <c r="K10" s="26"/>
      <c r="L10" s="26"/>
      <c r="M10" s="26"/>
      <c r="N10" s="25"/>
      <c r="O10" s="24"/>
      <c r="P10" s="23"/>
    </row>
    <row r="11" spans="1:16" ht="39.950000000000003" customHeight="1" x14ac:dyDescent="0.15">
      <c r="A11" s="32"/>
      <c r="B11" s="31"/>
      <c r="C11" s="30"/>
      <c r="D11" s="80"/>
      <c r="E11" s="83"/>
      <c r="F11" s="27"/>
      <c r="G11" s="26"/>
      <c r="H11" s="26"/>
      <c r="I11" s="26"/>
      <c r="J11" s="26"/>
      <c r="K11" s="26"/>
      <c r="L11" s="26"/>
      <c r="M11" s="26"/>
      <c r="N11" s="25"/>
      <c r="O11" s="24"/>
      <c r="P11" s="23"/>
    </row>
    <row r="12" spans="1:16" ht="39.950000000000003" customHeight="1" x14ac:dyDescent="0.15">
      <c r="A12" s="32"/>
      <c r="B12" s="31"/>
      <c r="C12" s="30"/>
      <c r="D12" s="80"/>
      <c r="E12" s="81"/>
      <c r="F12" s="27"/>
      <c r="G12" s="26"/>
      <c r="H12" s="26"/>
      <c r="I12" s="26"/>
      <c r="J12" s="26"/>
      <c r="K12" s="26"/>
      <c r="L12" s="26"/>
      <c r="M12" s="26"/>
      <c r="N12" s="25"/>
      <c r="O12" s="24"/>
      <c r="P12" s="23"/>
    </row>
    <row r="13" spans="1:16" ht="39.950000000000003" customHeight="1" x14ac:dyDescent="0.15">
      <c r="A13" s="32"/>
      <c r="B13" s="31"/>
      <c r="C13" s="30"/>
      <c r="D13" s="82"/>
      <c r="E13" s="83"/>
      <c r="F13" s="27"/>
      <c r="G13" s="26"/>
      <c r="H13" s="26"/>
      <c r="I13" s="26"/>
      <c r="J13" s="26"/>
      <c r="K13" s="26"/>
      <c r="L13" s="26"/>
      <c r="M13" s="26"/>
      <c r="N13" s="25"/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6"/>
      <c r="I14" s="26"/>
      <c r="J14" s="26"/>
      <c r="K14" s="26"/>
      <c r="L14" s="26"/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80"/>
      <c r="E15" s="81"/>
      <c r="F15" s="27"/>
      <c r="G15" s="26"/>
      <c r="H15" s="26"/>
      <c r="I15" s="26"/>
      <c r="J15" s="26"/>
      <c r="K15" s="26"/>
      <c r="L15" s="26"/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/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82"/>
      <c r="E17" s="83"/>
      <c r="F17" s="27"/>
      <c r="G17" s="26"/>
      <c r="H17" s="26"/>
      <c r="I17" s="26"/>
      <c r="J17" s="26"/>
      <c r="K17" s="26"/>
      <c r="L17" s="26"/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/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/>
      <c r="I19" s="26"/>
      <c r="J19" s="26"/>
      <c r="K19" s="26"/>
      <c r="L19" s="26"/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/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/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/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/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/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/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16"/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7"/>
      <c r="I27" s="7"/>
      <c r="J27" s="7"/>
      <c r="K27" s="7"/>
      <c r="L27" s="7"/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3">
    <mergeCell ref="I6:K6"/>
    <mergeCell ref="D6:E7"/>
    <mergeCell ref="D8:E8"/>
    <mergeCell ref="A1:P1"/>
    <mergeCell ref="G4:J4"/>
    <mergeCell ref="C2:D2"/>
    <mergeCell ref="P6:P7"/>
    <mergeCell ref="F3:G3"/>
    <mergeCell ref="A6:A7"/>
    <mergeCell ref="C3:D3"/>
    <mergeCell ref="C4:D4"/>
    <mergeCell ref="L6:N6"/>
    <mergeCell ref="F6:H6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1"/>
  <sheetViews>
    <sheetView view="pageBreakPreview" zoomScale="50" zoomScaleNormal="50" workbookViewId="0">
      <selection activeCell="P4" sqref="P4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261" t="s">
        <v>31</v>
      </c>
      <c r="C2" s="299" t="s">
        <v>30</v>
      </c>
      <c r="D2" s="300"/>
    </row>
    <row r="3" spans="1:16" s="51" customFormat="1" ht="18" customHeight="1" x14ac:dyDescent="0.2">
      <c r="A3" s="59" t="s">
        <v>29</v>
      </c>
      <c r="B3" s="262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264"/>
      <c r="C4" s="304"/>
      <c r="D4" s="305"/>
      <c r="F4" s="55"/>
      <c r="G4" s="306" t="s">
        <v>312</v>
      </c>
      <c r="H4" s="307"/>
      <c r="I4" s="307"/>
      <c r="J4" s="307"/>
      <c r="K4" s="54"/>
      <c r="O4" s="263" t="s">
        <v>25</v>
      </c>
      <c r="P4" s="52" t="s">
        <v>432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/>
      <c r="B8" s="31"/>
      <c r="C8" s="30"/>
      <c r="D8" s="375"/>
      <c r="E8" s="376"/>
      <c r="F8" s="27"/>
      <c r="G8" s="26"/>
      <c r="H8" s="26">
        <f t="shared" ref="H8:H15" si="0">F8*G8</f>
        <v>0</v>
      </c>
      <c r="I8" s="26"/>
      <c r="J8" s="26"/>
      <c r="K8" s="26"/>
      <c r="L8" s="26">
        <v>0</v>
      </c>
      <c r="M8" s="26"/>
      <c r="N8" s="25"/>
      <c r="O8" s="24"/>
      <c r="P8" s="23"/>
    </row>
    <row r="9" spans="1:16" ht="39.950000000000003" customHeight="1" x14ac:dyDescent="0.15">
      <c r="A9" s="32"/>
      <c r="B9" s="31"/>
      <c r="C9" s="30"/>
      <c r="D9" s="320"/>
      <c r="E9" s="321"/>
      <c r="F9" s="27"/>
      <c r="G9" s="26"/>
      <c r="H9" s="26">
        <f t="shared" si="0"/>
        <v>0</v>
      </c>
      <c r="I9" s="26"/>
      <c r="J9" s="26"/>
      <c r="K9" s="26"/>
      <c r="L9" s="26"/>
      <c r="M9" s="26"/>
      <c r="N9" s="25"/>
      <c r="O9" s="24"/>
      <c r="P9" s="23"/>
    </row>
    <row r="10" spans="1:16" ht="39.950000000000003" customHeight="1" x14ac:dyDescent="0.15">
      <c r="A10" s="32"/>
      <c r="B10" s="31"/>
      <c r="C10" s="30"/>
      <c r="D10" s="318"/>
      <c r="E10" s="319"/>
      <c r="F10" s="27"/>
      <c r="G10" s="26"/>
      <c r="H10" s="26">
        <f t="shared" si="0"/>
        <v>0</v>
      </c>
      <c r="I10" s="26"/>
      <c r="J10" s="26"/>
      <c r="K10" s="26"/>
      <c r="L10" s="26"/>
      <c r="M10" s="26"/>
      <c r="N10" s="25"/>
      <c r="O10" s="24"/>
      <c r="P10" s="23"/>
    </row>
    <row r="11" spans="1:16" ht="39.950000000000003" customHeight="1" x14ac:dyDescent="0.15">
      <c r="A11" s="32"/>
      <c r="B11" s="31"/>
      <c r="C11" s="30"/>
      <c r="D11" s="320"/>
      <c r="E11" s="321"/>
      <c r="F11" s="27"/>
      <c r="G11" s="26"/>
      <c r="H11" s="26">
        <f t="shared" si="0"/>
        <v>0</v>
      </c>
      <c r="I11" s="26"/>
      <c r="J11" s="26"/>
      <c r="K11" s="26"/>
      <c r="L11" s="26"/>
      <c r="M11" s="26"/>
      <c r="N11" s="25"/>
      <c r="O11" s="24"/>
      <c r="P11" s="23"/>
    </row>
    <row r="12" spans="1:16" ht="39.950000000000003" customHeight="1" x14ac:dyDescent="0.15">
      <c r="A12" s="32"/>
      <c r="B12" s="31"/>
      <c r="C12" s="30"/>
      <c r="D12" s="320"/>
      <c r="E12" s="321"/>
      <c r="F12" s="27"/>
      <c r="G12" s="26"/>
      <c r="H12" s="26">
        <f t="shared" si="0"/>
        <v>0</v>
      </c>
      <c r="I12" s="26"/>
      <c r="J12" s="26"/>
      <c r="K12" s="26"/>
      <c r="L12" s="26"/>
      <c r="M12" s="26"/>
      <c r="N12" s="25"/>
      <c r="O12" s="24"/>
      <c r="P12" s="23"/>
    </row>
    <row r="13" spans="1:16" ht="39.950000000000003" customHeight="1" x14ac:dyDescent="0.15">
      <c r="A13" s="32"/>
      <c r="B13" s="31"/>
      <c r="C13" s="30"/>
      <c r="D13" s="324"/>
      <c r="E13" s="325"/>
      <c r="F13" s="27"/>
      <c r="G13" s="26"/>
      <c r="H13" s="26">
        <f t="shared" si="0"/>
        <v>0</v>
      </c>
      <c r="I13" s="26"/>
      <c r="J13" s="26"/>
      <c r="K13" s="26"/>
      <c r="L13" s="26"/>
      <c r="M13" s="26"/>
      <c r="N13" s="25"/>
      <c r="O13" s="24"/>
      <c r="P13" s="23"/>
    </row>
    <row r="14" spans="1:16" ht="39.950000000000003" customHeight="1" x14ac:dyDescent="0.15">
      <c r="A14" s="32"/>
      <c r="B14" s="31"/>
      <c r="C14" s="30"/>
      <c r="D14" s="318"/>
      <c r="E14" s="319"/>
      <c r="F14" s="27"/>
      <c r="G14" s="26"/>
      <c r="H14" s="26">
        <f t="shared" si="0"/>
        <v>0</v>
      </c>
      <c r="I14" s="26"/>
      <c r="J14" s="26"/>
      <c r="K14" s="26"/>
      <c r="L14" s="26"/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320"/>
      <c r="E15" s="321"/>
      <c r="F15" s="27"/>
      <c r="G15" s="26"/>
      <c r="H15" s="26">
        <f t="shared" si="0"/>
        <v>0</v>
      </c>
      <c r="I15" s="26"/>
      <c r="J15" s="26"/>
      <c r="K15" s="26"/>
      <c r="L15" s="26"/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257"/>
      <c r="E16" s="258"/>
      <c r="F16" s="27"/>
      <c r="G16" s="26"/>
      <c r="H16" s="26"/>
      <c r="I16" s="26"/>
      <c r="J16" s="26"/>
      <c r="K16" s="26"/>
      <c r="L16" s="26"/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255"/>
      <c r="E17" s="256"/>
      <c r="F17" s="27"/>
      <c r="G17" s="26"/>
      <c r="H17" s="26"/>
      <c r="I17" s="26"/>
      <c r="J17" s="26"/>
      <c r="K17" s="26"/>
      <c r="L17" s="26"/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255"/>
      <c r="E18" s="256"/>
      <c r="F18" s="41"/>
      <c r="G18" s="40"/>
      <c r="H18" s="26"/>
      <c r="I18" s="26"/>
      <c r="J18" s="26"/>
      <c r="K18" s="26"/>
      <c r="L18" s="26"/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257"/>
      <c r="E19" s="258"/>
      <c r="F19" s="27"/>
      <c r="G19" s="26"/>
      <c r="H19" s="26"/>
      <c r="I19" s="26"/>
      <c r="J19" s="26"/>
      <c r="K19" s="26"/>
      <c r="L19" s="26"/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257"/>
      <c r="E20" s="258"/>
      <c r="F20" s="27"/>
      <c r="G20" s="26"/>
      <c r="H20" s="26"/>
      <c r="I20" s="26"/>
      <c r="J20" s="26"/>
      <c r="K20" s="26"/>
      <c r="L20" s="26"/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257"/>
      <c r="E21" s="258"/>
      <c r="F21" s="27"/>
      <c r="G21" s="26"/>
      <c r="H21" s="26"/>
      <c r="I21" s="26"/>
      <c r="J21" s="26"/>
      <c r="K21" s="26"/>
      <c r="L21" s="26"/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267"/>
      <c r="E22" s="268"/>
      <c r="F22" s="27"/>
      <c r="G22" s="26"/>
      <c r="H22" s="26"/>
      <c r="I22" s="26"/>
      <c r="J22" s="26"/>
      <c r="K22" s="26"/>
      <c r="L22" s="26"/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257"/>
      <c r="E23" s="258"/>
      <c r="F23" s="27"/>
      <c r="G23" s="26"/>
      <c r="H23" s="26"/>
      <c r="I23" s="26"/>
      <c r="J23" s="26"/>
      <c r="K23" s="26"/>
      <c r="L23" s="26"/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257"/>
      <c r="E24" s="258"/>
      <c r="F24" s="27"/>
      <c r="G24" s="26"/>
      <c r="H24" s="26"/>
      <c r="I24" s="26"/>
      <c r="J24" s="26"/>
      <c r="K24" s="26"/>
      <c r="L24" s="26"/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255"/>
      <c r="E25" s="256"/>
      <c r="F25" s="27"/>
      <c r="G25" s="26"/>
      <c r="H25" s="26"/>
      <c r="I25" s="26"/>
      <c r="J25" s="26"/>
      <c r="K25" s="26"/>
      <c r="L25" s="26"/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274"/>
      <c r="E26" s="275"/>
      <c r="F26" s="17"/>
      <c r="G26" s="16"/>
      <c r="H26" s="16"/>
      <c r="I26" s="16"/>
      <c r="J26" s="16"/>
      <c r="K26" s="16"/>
      <c r="L26" s="16"/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220"/>
      <c r="E27" s="221"/>
      <c r="F27" s="8"/>
      <c r="G27" s="7"/>
      <c r="H27" s="7"/>
      <c r="I27" s="7"/>
      <c r="J27" s="7"/>
      <c r="K27" s="7"/>
      <c r="L27" s="7"/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20">
    <mergeCell ref="D14:E14"/>
    <mergeCell ref="D15:E15"/>
    <mergeCell ref="D8:E8"/>
    <mergeCell ref="D9:E9"/>
    <mergeCell ref="D10:E10"/>
    <mergeCell ref="D11:E11"/>
    <mergeCell ref="D12:E12"/>
    <mergeCell ref="D13:E13"/>
    <mergeCell ref="P6:P7"/>
    <mergeCell ref="A1:P1"/>
    <mergeCell ref="C2:D2"/>
    <mergeCell ref="C3:D3"/>
    <mergeCell ref="F3:G3"/>
    <mergeCell ref="C4:D4"/>
    <mergeCell ref="G4:J4"/>
    <mergeCell ref="A6:A7"/>
    <mergeCell ref="D6:E7"/>
    <mergeCell ref="F6:H6"/>
    <mergeCell ref="I6:K6"/>
    <mergeCell ref="L6:N6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1"/>
  <sheetViews>
    <sheetView view="pageBreakPreview" zoomScale="50" zoomScaleNormal="50" workbookViewId="0">
      <selection activeCell="L8" sqref="L8:L26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313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312</v>
      </c>
      <c r="H4" s="307"/>
      <c r="I4" s="307"/>
      <c r="J4" s="307"/>
      <c r="K4" s="54"/>
      <c r="O4" s="86" t="s">
        <v>25</v>
      </c>
      <c r="P4" s="52" t="s">
        <v>213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 t="s">
        <v>8</v>
      </c>
      <c r="B8" s="31"/>
      <c r="C8" s="30" t="s">
        <v>7</v>
      </c>
      <c r="D8" s="375" t="s">
        <v>119</v>
      </c>
      <c r="E8" s="376"/>
      <c r="F8" s="27">
        <v>1</v>
      </c>
      <c r="G8" s="26">
        <v>33000</v>
      </c>
      <c r="H8" s="26">
        <f t="shared" ref="H8:H15" si="0">F8*G8</f>
        <v>33000</v>
      </c>
      <c r="I8" s="26">
        <v>1</v>
      </c>
      <c r="J8" s="26">
        <f>G8</f>
        <v>33000</v>
      </c>
      <c r="K8" s="26">
        <f t="shared" ref="K8:K13" si="1">I8*J8</f>
        <v>33000</v>
      </c>
      <c r="L8" s="26">
        <f>F8-I8</f>
        <v>0</v>
      </c>
      <c r="M8" s="26"/>
      <c r="N8" s="25">
        <f>H8-K8</f>
        <v>0</v>
      </c>
      <c r="O8" s="24"/>
      <c r="P8" s="23" t="s">
        <v>321</v>
      </c>
    </row>
    <row r="9" spans="1:16" ht="39.950000000000003" customHeight="1" x14ac:dyDescent="0.15">
      <c r="A9" s="32" t="s">
        <v>8</v>
      </c>
      <c r="B9" s="31"/>
      <c r="C9" s="30" t="s">
        <v>7</v>
      </c>
      <c r="D9" s="320" t="s">
        <v>320</v>
      </c>
      <c r="E9" s="321"/>
      <c r="F9" s="27">
        <v>1</v>
      </c>
      <c r="G9" s="26">
        <v>34000</v>
      </c>
      <c r="H9" s="26">
        <f t="shared" si="0"/>
        <v>34000</v>
      </c>
      <c r="I9" s="26"/>
      <c r="J9" s="26">
        <f>G9*I9</f>
        <v>0</v>
      </c>
      <c r="K9" s="26">
        <f t="shared" si="1"/>
        <v>0</v>
      </c>
      <c r="L9" s="26">
        <f t="shared" ref="L9:L26" si="2">F9-I9</f>
        <v>1</v>
      </c>
      <c r="M9" s="26"/>
      <c r="N9" s="25">
        <f>N8+H9-K9</f>
        <v>34000</v>
      </c>
      <c r="O9" s="24"/>
      <c r="P9" s="23"/>
    </row>
    <row r="10" spans="1:16" ht="39.950000000000003" customHeight="1" x14ac:dyDescent="0.15">
      <c r="A10" s="32" t="s">
        <v>8</v>
      </c>
      <c r="B10" s="31"/>
      <c r="C10" s="30" t="s">
        <v>7</v>
      </c>
      <c r="D10" s="318" t="s">
        <v>319</v>
      </c>
      <c r="E10" s="319"/>
      <c r="F10" s="27">
        <v>1</v>
      </c>
      <c r="G10" s="26">
        <v>22500</v>
      </c>
      <c r="H10" s="26">
        <f t="shared" si="0"/>
        <v>22500</v>
      </c>
      <c r="I10" s="26"/>
      <c r="J10" s="26">
        <f>G10*I10</f>
        <v>0</v>
      </c>
      <c r="K10" s="26">
        <f t="shared" si="1"/>
        <v>0</v>
      </c>
      <c r="L10" s="26">
        <f t="shared" si="2"/>
        <v>1</v>
      </c>
      <c r="M10" s="26"/>
      <c r="N10" s="25">
        <f>N9+H10-K10</f>
        <v>56500</v>
      </c>
      <c r="O10" s="24"/>
      <c r="P10" s="96" t="s">
        <v>374</v>
      </c>
    </row>
    <row r="11" spans="1:16" ht="39.950000000000003" customHeight="1" x14ac:dyDescent="0.15">
      <c r="A11" s="32" t="s">
        <v>8</v>
      </c>
      <c r="B11" s="31"/>
      <c r="C11" s="30" t="s">
        <v>7</v>
      </c>
      <c r="D11" s="320" t="s">
        <v>318</v>
      </c>
      <c r="E11" s="321"/>
      <c r="F11" s="27">
        <v>1</v>
      </c>
      <c r="G11" s="26">
        <v>21500</v>
      </c>
      <c r="H11" s="26">
        <f t="shared" si="0"/>
        <v>21500</v>
      </c>
      <c r="I11" s="26"/>
      <c r="J11" s="26">
        <f>G11*I11</f>
        <v>0</v>
      </c>
      <c r="K11" s="26">
        <f t="shared" si="1"/>
        <v>0</v>
      </c>
      <c r="L11" s="26">
        <f t="shared" si="2"/>
        <v>1</v>
      </c>
      <c r="M11" s="26"/>
      <c r="N11" s="25">
        <f>N10+H11-K11</f>
        <v>78000</v>
      </c>
      <c r="O11" s="24"/>
      <c r="P11" s="23"/>
    </row>
    <row r="12" spans="1:16" ht="39.950000000000003" customHeight="1" x14ac:dyDescent="0.15">
      <c r="A12" s="32" t="s">
        <v>8</v>
      </c>
      <c r="B12" s="31"/>
      <c r="C12" s="30" t="s">
        <v>7</v>
      </c>
      <c r="D12" s="320" t="s">
        <v>317</v>
      </c>
      <c r="E12" s="321"/>
      <c r="F12" s="27">
        <v>4</v>
      </c>
      <c r="G12" s="26">
        <v>18800</v>
      </c>
      <c r="H12" s="26">
        <f t="shared" si="0"/>
        <v>75200</v>
      </c>
      <c r="I12" s="26"/>
      <c r="J12" s="26">
        <f>G12*I12</f>
        <v>0</v>
      </c>
      <c r="K12" s="26">
        <f t="shared" si="1"/>
        <v>0</v>
      </c>
      <c r="L12" s="26">
        <f t="shared" si="2"/>
        <v>4</v>
      </c>
      <c r="M12" s="26"/>
      <c r="N12" s="25">
        <f>N11+H12-K12</f>
        <v>153200</v>
      </c>
      <c r="O12" s="24"/>
      <c r="P12" s="23" t="s">
        <v>316</v>
      </c>
    </row>
    <row r="13" spans="1:16" ht="39.950000000000003" customHeight="1" x14ac:dyDescent="0.15">
      <c r="A13" s="32" t="s">
        <v>8</v>
      </c>
      <c r="B13" s="31"/>
      <c r="C13" s="30" t="s">
        <v>7</v>
      </c>
      <c r="D13" s="324" t="s">
        <v>315</v>
      </c>
      <c r="E13" s="325"/>
      <c r="F13" s="27">
        <v>1</v>
      </c>
      <c r="G13" s="26">
        <v>20800</v>
      </c>
      <c r="H13" s="26">
        <f t="shared" si="0"/>
        <v>20800</v>
      </c>
      <c r="I13" s="26"/>
      <c r="J13" s="26">
        <f>G13*I13</f>
        <v>0</v>
      </c>
      <c r="K13" s="26">
        <f t="shared" si="1"/>
        <v>0</v>
      </c>
      <c r="L13" s="26">
        <f t="shared" si="2"/>
        <v>1</v>
      </c>
      <c r="M13" s="26"/>
      <c r="N13" s="25">
        <f>N12+H13-K13</f>
        <v>174000</v>
      </c>
      <c r="O13" s="24"/>
      <c r="P13" s="23" t="s">
        <v>314</v>
      </c>
    </row>
    <row r="14" spans="1:16" ht="39.950000000000003" customHeight="1" x14ac:dyDescent="0.15">
      <c r="A14" s="32"/>
      <c r="B14" s="31"/>
      <c r="C14" s="30"/>
      <c r="D14" s="318"/>
      <c r="E14" s="319"/>
      <c r="F14" s="27"/>
      <c r="G14" s="26"/>
      <c r="H14" s="26">
        <f t="shared" si="0"/>
        <v>0</v>
      </c>
      <c r="I14" s="26"/>
      <c r="J14" s="26"/>
      <c r="K14" s="26"/>
      <c r="L14" s="26">
        <f t="shared" si="2"/>
        <v>0</v>
      </c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320"/>
      <c r="E15" s="321"/>
      <c r="F15" s="27"/>
      <c r="G15" s="26"/>
      <c r="H15" s="26">
        <f t="shared" si="0"/>
        <v>0</v>
      </c>
      <c r="I15" s="26"/>
      <c r="J15" s="26"/>
      <c r="K15" s="26"/>
      <c r="L15" s="26">
        <f t="shared" si="2"/>
        <v>0</v>
      </c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>
        <f t="shared" si="2"/>
        <v>0</v>
      </c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82"/>
      <c r="E17" s="83"/>
      <c r="F17" s="27"/>
      <c r="G17" s="26"/>
      <c r="H17" s="26"/>
      <c r="I17" s="26"/>
      <c r="J17" s="26"/>
      <c r="K17" s="26"/>
      <c r="L17" s="26">
        <f t="shared" si="2"/>
        <v>0</v>
      </c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82"/>
      <c r="E18" s="83"/>
      <c r="F18" s="41"/>
      <c r="G18" s="40"/>
      <c r="H18" s="26"/>
      <c r="I18" s="26"/>
      <c r="J18" s="26"/>
      <c r="K18" s="26"/>
      <c r="L18" s="26">
        <f t="shared" si="2"/>
        <v>0</v>
      </c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/>
      <c r="I19" s="26"/>
      <c r="J19" s="26"/>
      <c r="K19" s="26"/>
      <c r="L19" s="26">
        <f t="shared" si="2"/>
        <v>0</v>
      </c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>
        <f t="shared" si="2"/>
        <v>0</v>
      </c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>
        <f t="shared" si="2"/>
        <v>0</v>
      </c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>
        <f t="shared" si="2"/>
        <v>0</v>
      </c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>
        <f t="shared" si="2"/>
        <v>0</v>
      </c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>
        <f t="shared" si="2"/>
        <v>0</v>
      </c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>
        <f t="shared" si="2"/>
        <v>0</v>
      </c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26">
        <f t="shared" si="2"/>
        <v>0</v>
      </c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7"/>
      <c r="I27" s="7"/>
      <c r="J27" s="7"/>
      <c r="K27" s="7"/>
      <c r="L27" s="7"/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20">
    <mergeCell ref="D9:E9"/>
    <mergeCell ref="D10:E10"/>
    <mergeCell ref="D11:E11"/>
    <mergeCell ref="D14:E14"/>
    <mergeCell ref="D15:E15"/>
    <mergeCell ref="D12:E12"/>
    <mergeCell ref="D13:E13"/>
    <mergeCell ref="D8:E8"/>
    <mergeCell ref="A1:P1"/>
    <mergeCell ref="G4:J4"/>
    <mergeCell ref="C2:D2"/>
    <mergeCell ref="P6:P7"/>
    <mergeCell ref="F3:G3"/>
    <mergeCell ref="A6:A7"/>
    <mergeCell ref="C3:D3"/>
    <mergeCell ref="C4:D4"/>
    <mergeCell ref="L6:N6"/>
    <mergeCell ref="F6:H6"/>
    <mergeCell ref="I6:K6"/>
    <mergeCell ref="D6:E7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1"/>
  <sheetViews>
    <sheetView view="pageBreakPreview" zoomScale="50" zoomScaleNormal="50" workbookViewId="0">
      <selection activeCell="M24" sqref="M24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313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312</v>
      </c>
      <c r="H4" s="307"/>
      <c r="I4" s="307"/>
      <c r="J4" s="307"/>
      <c r="K4" s="54"/>
      <c r="O4" s="86" t="s">
        <v>25</v>
      </c>
      <c r="P4" s="52" t="s">
        <v>439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/>
      <c r="B8" s="31"/>
      <c r="C8" s="30"/>
      <c r="D8" s="375"/>
      <c r="E8" s="376"/>
      <c r="F8" s="27"/>
      <c r="G8" s="26"/>
      <c r="H8" s="26">
        <f t="shared" ref="H8:H27" si="0">F8*G8</f>
        <v>0</v>
      </c>
      <c r="I8" s="26"/>
      <c r="J8" s="26"/>
      <c r="K8" s="26">
        <f>I8*J8</f>
        <v>0</v>
      </c>
      <c r="L8" s="26">
        <v>0</v>
      </c>
      <c r="M8" s="26"/>
      <c r="N8" s="25"/>
      <c r="O8" s="24"/>
      <c r="P8" s="23"/>
    </row>
    <row r="9" spans="1:16" ht="39.950000000000003" customHeight="1" x14ac:dyDescent="0.15">
      <c r="A9" s="32"/>
      <c r="B9" s="31"/>
      <c r="C9" s="30"/>
      <c r="D9" s="320"/>
      <c r="E9" s="321"/>
      <c r="F9" s="27"/>
      <c r="G9" s="26"/>
      <c r="H9" s="26">
        <f t="shared" si="0"/>
        <v>0</v>
      </c>
      <c r="I9" s="26"/>
      <c r="J9" s="26"/>
      <c r="K9" s="26">
        <f t="shared" ref="K9:K26" si="1">I9*J9</f>
        <v>0</v>
      </c>
      <c r="L9" s="26"/>
      <c r="M9" s="26"/>
      <c r="N9" s="25"/>
      <c r="O9" s="24"/>
      <c r="P9" s="23"/>
    </row>
    <row r="10" spans="1:16" ht="39.950000000000003" customHeight="1" x14ac:dyDescent="0.15">
      <c r="A10" s="32"/>
      <c r="B10" s="31"/>
      <c r="C10" s="30"/>
      <c r="D10" s="318"/>
      <c r="E10" s="319"/>
      <c r="F10" s="27"/>
      <c r="G10" s="26"/>
      <c r="H10" s="26">
        <f t="shared" si="0"/>
        <v>0</v>
      </c>
      <c r="I10" s="26"/>
      <c r="J10" s="26"/>
      <c r="K10" s="26">
        <f t="shared" si="1"/>
        <v>0</v>
      </c>
      <c r="L10" s="26"/>
      <c r="M10" s="26"/>
      <c r="N10" s="25"/>
      <c r="O10" s="24"/>
      <c r="P10" s="23"/>
    </row>
    <row r="11" spans="1:16" ht="39.950000000000003" customHeight="1" x14ac:dyDescent="0.15">
      <c r="A11" s="32"/>
      <c r="B11" s="31"/>
      <c r="C11" s="30"/>
      <c r="D11" s="320"/>
      <c r="E11" s="321"/>
      <c r="F11" s="27"/>
      <c r="G11" s="26"/>
      <c r="H11" s="26">
        <f t="shared" si="0"/>
        <v>0</v>
      </c>
      <c r="I11" s="26"/>
      <c r="J11" s="26"/>
      <c r="K11" s="26">
        <f t="shared" si="1"/>
        <v>0</v>
      </c>
      <c r="L11" s="26"/>
      <c r="M11" s="26"/>
      <c r="N11" s="25"/>
      <c r="O11" s="24"/>
      <c r="P11" s="23"/>
    </row>
    <row r="12" spans="1:16" ht="39.950000000000003" customHeight="1" x14ac:dyDescent="0.15">
      <c r="A12" s="32"/>
      <c r="B12" s="31"/>
      <c r="C12" s="30"/>
      <c r="D12" s="320"/>
      <c r="E12" s="321"/>
      <c r="F12" s="27"/>
      <c r="G12" s="26"/>
      <c r="H12" s="26">
        <f t="shared" si="0"/>
        <v>0</v>
      </c>
      <c r="I12" s="26"/>
      <c r="J12" s="26"/>
      <c r="K12" s="26">
        <f t="shared" si="1"/>
        <v>0</v>
      </c>
      <c r="L12" s="26"/>
      <c r="M12" s="26"/>
      <c r="N12" s="25"/>
      <c r="O12" s="24"/>
      <c r="P12" s="23"/>
    </row>
    <row r="13" spans="1:16" ht="39.950000000000003" customHeight="1" x14ac:dyDescent="0.15">
      <c r="A13" s="32"/>
      <c r="B13" s="31"/>
      <c r="C13" s="30"/>
      <c r="D13" s="324"/>
      <c r="E13" s="325"/>
      <c r="F13" s="27"/>
      <c r="G13" s="26"/>
      <c r="H13" s="26">
        <f t="shared" si="0"/>
        <v>0</v>
      </c>
      <c r="I13" s="26"/>
      <c r="J13" s="26"/>
      <c r="K13" s="26">
        <f t="shared" si="1"/>
        <v>0</v>
      </c>
      <c r="L13" s="26"/>
      <c r="M13" s="26"/>
      <c r="N13" s="25"/>
      <c r="O13" s="24"/>
      <c r="P13" s="23"/>
    </row>
    <row r="14" spans="1:16" ht="39.950000000000003" customHeight="1" x14ac:dyDescent="0.15">
      <c r="A14" s="32"/>
      <c r="B14" s="31"/>
      <c r="C14" s="30"/>
      <c r="D14" s="318"/>
      <c r="E14" s="319"/>
      <c r="F14" s="27"/>
      <c r="G14" s="26"/>
      <c r="H14" s="26">
        <f t="shared" si="0"/>
        <v>0</v>
      </c>
      <c r="I14" s="26"/>
      <c r="J14" s="26"/>
      <c r="K14" s="26">
        <f t="shared" si="1"/>
        <v>0</v>
      </c>
      <c r="L14" s="26"/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320"/>
      <c r="E15" s="321"/>
      <c r="F15" s="27"/>
      <c r="G15" s="26"/>
      <c r="H15" s="26">
        <f t="shared" si="0"/>
        <v>0</v>
      </c>
      <c r="I15" s="26"/>
      <c r="J15" s="26"/>
      <c r="K15" s="26">
        <f t="shared" si="1"/>
        <v>0</v>
      </c>
      <c r="L15" s="26"/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>
        <f t="shared" si="0"/>
        <v>0</v>
      </c>
      <c r="I16" s="26"/>
      <c r="J16" s="26"/>
      <c r="K16" s="26">
        <f t="shared" si="1"/>
        <v>0</v>
      </c>
      <c r="L16" s="26"/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82"/>
      <c r="E17" s="83"/>
      <c r="F17" s="27"/>
      <c r="G17" s="26"/>
      <c r="H17" s="26">
        <f t="shared" si="0"/>
        <v>0</v>
      </c>
      <c r="I17" s="26"/>
      <c r="J17" s="26"/>
      <c r="K17" s="26">
        <f t="shared" si="1"/>
        <v>0</v>
      </c>
      <c r="L17" s="26"/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82"/>
      <c r="E18" s="83"/>
      <c r="F18" s="41"/>
      <c r="G18" s="40"/>
      <c r="H18" s="26">
        <f t="shared" si="0"/>
        <v>0</v>
      </c>
      <c r="I18" s="26"/>
      <c r="J18" s="26"/>
      <c r="K18" s="26">
        <f t="shared" si="1"/>
        <v>0</v>
      </c>
      <c r="L18" s="26"/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>
        <f t="shared" si="0"/>
        <v>0</v>
      </c>
      <c r="I19" s="26"/>
      <c r="J19" s="26"/>
      <c r="K19" s="26">
        <f t="shared" si="1"/>
        <v>0</v>
      </c>
      <c r="L19" s="26"/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>
        <f t="shared" si="0"/>
        <v>0</v>
      </c>
      <c r="I20" s="26"/>
      <c r="J20" s="26"/>
      <c r="K20" s="26">
        <f t="shared" si="1"/>
        <v>0</v>
      </c>
      <c r="L20" s="26"/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>
        <f t="shared" si="0"/>
        <v>0</v>
      </c>
      <c r="I21" s="26"/>
      <c r="J21" s="26"/>
      <c r="K21" s="26">
        <f t="shared" si="1"/>
        <v>0</v>
      </c>
      <c r="L21" s="26"/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>
        <f t="shared" si="0"/>
        <v>0</v>
      </c>
      <c r="I22" s="26"/>
      <c r="J22" s="26"/>
      <c r="K22" s="26">
        <f t="shared" si="1"/>
        <v>0</v>
      </c>
      <c r="L22" s="26"/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>
        <f t="shared" si="0"/>
        <v>0</v>
      </c>
      <c r="I23" s="26"/>
      <c r="J23" s="26"/>
      <c r="K23" s="26">
        <f t="shared" si="1"/>
        <v>0</v>
      </c>
      <c r="L23" s="26"/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>
        <f t="shared" si="0"/>
        <v>0</v>
      </c>
      <c r="I24" s="26"/>
      <c r="J24" s="26"/>
      <c r="K24" s="26">
        <f t="shared" si="1"/>
        <v>0</v>
      </c>
      <c r="L24" s="26"/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>
        <f t="shared" si="0"/>
        <v>0</v>
      </c>
      <c r="I25" s="26"/>
      <c r="J25" s="26"/>
      <c r="K25" s="26">
        <f t="shared" si="1"/>
        <v>0</v>
      </c>
      <c r="L25" s="26"/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26">
        <f t="shared" si="0"/>
        <v>0</v>
      </c>
      <c r="I26" s="16"/>
      <c r="J26" s="16"/>
      <c r="K26" s="26">
        <f t="shared" si="1"/>
        <v>0</v>
      </c>
      <c r="L26" s="16"/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7">
        <f t="shared" si="0"/>
        <v>0</v>
      </c>
      <c r="I27" s="7"/>
      <c r="J27" s="7"/>
      <c r="K27" s="7"/>
      <c r="L27" s="7"/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20">
    <mergeCell ref="P6:P7"/>
    <mergeCell ref="D14:E14"/>
    <mergeCell ref="D15:E15"/>
    <mergeCell ref="D8:E8"/>
    <mergeCell ref="D9:E9"/>
    <mergeCell ref="D10:E10"/>
    <mergeCell ref="D11:E11"/>
    <mergeCell ref="D12:E12"/>
    <mergeCell ref="D13:E13"/>
    <mergeCell ref="A6:A7"/>
    <mergeCell ref="D6:E7"/>
    <mergeCell ref="F6:H6"/>
    <mergeCell ref="I6:K6"/>
    <mergeCell ref="L6:N6"/>
    <mergeCell ref="A1:P1"/>
    <mergeCell ref="C2:D2"/>
    <mergeCell ref="C3:D3"/>
    <mergeCell ref="F3:G3"/>
    <mergeCell ref="C4:D4"/>
    <mergeCell ref="G4:J4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P65"/>
  <sheetViews>
    <sheetView tabSelected="1" view="pageBreakPreview" topLeftCell="A40" zoomScale="50" zoomScaleNormal="50" zoomScaleSheetLayoutView="50" workbookViewId="0">
      <selection activeCell="S50" sqref="S50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3"/>
  </cols>
  <sheetData>
    <row r="1" spans="1:16" ht="27" customHeight="1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s="152" customFormat="1" ht="24.95" customHeight="1" x14ac:dyDescent="0.15">
      <c r="A2" s="61"/>
      <c r="B2" s="84" t="s">
        <v>31</v>
      </c>
      <c r="C2" s="299" t="s">
        <v>30</v>
      </c>
      <c r="D2" s="300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152" customFormat="1" ht="18" customHeight="1" x14ac:dyDescent="0.2">
      <c r="A3" s="59" t="s">
        <v>75</v>
      </c>
      <c r="B3" s="85"/>
      <c r="C3" s="301"/>
      <c r="D3" s="302"/>
      <c r="E3" s="51"/>
      <c r="F3" s="303" t="s">
        <v>28</v>
      </c>
      <c r="G3" s="303"/>
      <c r="H3" s="51"/>
      <c r="I3" s="51"/>
      <c r="J3" s="51"/>
      <c r="K3" s="51"/>
      <c r="L3" s="51"/>
      <c r="M3" s="51"/>
      <c r="N3" s="51"/>
      <c r="O3" s="51"/>
      <c r="P3" s="51"/>
    </row>
    <row r="4" spans="1:16" ht="28.5" customHeight="1" thickBot="1" x14ac:dyDescent="0.25">
      <c r="A4" s="57" t="s">
        <v>27</v>
      </c>
      <c r="B4" s="87"/>
      <c r="C4" s="304"/>
      <c r="D4" s="305"/>
      <c r="E4" s="51"/>
      <c r="F4" s="55"/>
      <c r="G4" s="306" t="s">
        <v>145</v>
      </c>
      <c r="H4" s="307"/>
      <c r="I4" s="307"/>
      <c r="J4" s="307"/>
      <c r="K4" s="54"/>
      <c r="L4" s="51"/>
      <c r="M4" s="51"/>
      <c r="N4" s="51"/>
      <c r="O4" s="86" t="s">
        <v>25</v>
      </c>
      <c r="P4" s="52" t="s">
        <v>432</v>
      </c>
    </row>
    <row r="5" spans="1:16" ht="20.100000000000001" customHeight="1" thickBot="1" x14ac:dyDescent="0.2"/>
    <row r="6" spans="1:16" ht="25.5" customHeight="1" x14ac:dyDescent="0.15">
      <c r="A6" s="308" t="s">
        <v>24</v>
      </c>
      <c r="B6" s="241" t="s">
        <v>23</v>
      </c>
      <c r="C6" s="241" t="s">
        <v>22</v>
      </c>
      <c r="D6" s="316" t="s">
        <v>21</v>
      </c>
      <c r="E6" s="329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219" t="s">
        <v>17</v>
      </c>
      <c r="P6" s="326" t="s">
        <v>16</v>
      </c>
    </row>
    <row r="7" spans="1:16" ht="42" customHeight="1" thickBot="1" x14ac:dyDescent="0.2">
      <c r="A7" s="328"/>
      <c r="B7" s="242" t="s">
        <v>11</v>
      </c>
      <c r="C7" s="242" t="s">
        <v>15</v>
      </c>
      <c r="D7" s="330"/>
      <c r="E7" s="331"/>
      <c r="F7" s="243" t="s">
        <v>14</v>
      </c>
      <c r="G7" s="242" t="s">
        <v>13</v>
      </c>
      <c r="H7" s="242" t="s">
        <v>12</v>
      </c>
      <c r="I7" s="242" t="s">
        <v>14</v>
      </c>
      <c r="J7" s="242" t="s">
        <v>13</v>
      </c>
      <c r="K7" s="242" t="s">
        <v>12</v>
      </c>
      <c r="L7" s="242" t="s">
        <v>14</v>
      </c>
      <c r="M7" s="242" t="s">
        <v>13</v>
      </c>
      <c r="N7" s="244" t="s">
        <v>12</v>
      </c>
      <c r="O7" s="245" t="s">
        <v>11</v>
      </c>
      <c r="P7" s="327"/>
    </row>
    <row r="8" spans="1:16" ht="39.950000000000003" customHeight="1" x14ac:dyDescent="0.15">
      <c r="A8" s="178">
        <v>40649</v>
      </c>
      <c r="B8" s="102"/>
      <c r="C8" s="102" t="s">
        <v>33</v>
      </c>
      <c r="D8" s="332" t="s">
        <v>223</v>
      </c>
      <c r="E8" s="333"/>
      <c r="F8" s="101">
        <v>1</v>
      </c>
      <c r="G8" s="100">
        <v>75550</v>
      </c>
      <c r="H8" s="100">
        <f t="shared" ref="H8:H17" si="0">G8*F8</f>
        <v>75550</v>
      </c>
      <c r="I8" s="100">
        <v>1</v>
      </c>
      <c r="J8" s="100">
        <v>75550</v>
      </c>
      <c r="K8" s="100">
        <v>75550</v>
      </c>
      <c r="L8" s="99">
        <f t="shared" ref="L8:L23" si="1">F8-I8</f>
        <v>0</v>
      </c>
      <c r="M8" s="100"/>
      <c r="N8" s="179">
        <f t="shared" ref="N8:N28" si="2">H8-K8</f>
        <v>0</v>
      </c>
      <c r="O8" s="180"/>
      <c r="P8" s="175" t="s">
        <v>387</v>
      </c>
    </row>
    <row r="9" spans="1:16" ht="39.950000000000003" customHeight="1" x14ac:dyDescent="0.15">
      <c r="A9" s="178">
        <v>40788</v>
      </c>
      <c r="B9" s="102"/>
      <c r="C9" s="102" t="s">
        <v>33</v>
      </c>
      <c r="D9" s="336" t="s">
        <v>222</v>
      </c>
      <c r="E9" s="344"/>
      <c r="F9" s="101">
        <v>1</v>
      </c>
      <c r="G9" s="100">
        <v>76000</v>
      </c>
      <c r="H9" s="100">
        <f t="shared" si="0"/>
        <v>76000</v>
      </c>
      <c r="I9" s="101">
        <v>1</v>
      </c>
      <c r="J9" s="100">
        <v>76000</v>
      </c>
      <c r="K9" s="100">
        <f t="shared" ref="K9:K10" si="3">J9*I9</f>
        <v>76000</v>
      </c>
      <c r="L9" s="99">
        <f t="shared" si="1"/>
        <v>0</v>
      </c>
      <c r="M9" s="100"/>
      <c r="N9" s="179">
        <f t="shared" si="2"/>
        <v>0</v>
      </c>
      <c r="O9" s="180"/>
      <c r="P9" s="175" t="s">
        <v>472</v>
      </c>
    </row>
    <row r="10" spans="1:16" ht="39.950000000000003" customHeight="1" x14ac:dyDescent="0.15">
      <c r="A10" s="147">
        <v>40843</v>
      </c>
      <c r="B10" s="30"/>
      <c r="C10" s="30" t="s">
        <v>33</v>
      </c>
      <c r="D10" s="318" t="s">
        <v>221</v>
      </c>
      <c r="E10" s="319"/>
      <c r="F10" s="41">
        <v>1</v>
      </c>
      <c r="G10" s="40">
        <v>62465</v>
      </c>
      <c r="H10" s="40">
        <f t="shared" si="0"/>
        <v>62465</v>
      </c>
      <c r="I10" s="41">
        <v>1</v>
      </c>
      <c r="J10" s="40">
        <v>62465</v>
      </c>
      <c r="K10" s="40">
        <f t="shared" si="3"/>
        <v>62465</v>
      </c>
      <c r="L10" s="99">
        <f t="shared" si="1"/>
        <v>0</v>
      </c>
      <c r="M10" s="40"/>
      <c r="N10" s="179">
        <f t="shared" si="2"/>
        <v>0</v>
      </c>
      <c r="O10" s="38"/>
      <c r="P10" s="175" t="s">
        <v>471</v>
      </c>
    </row>
    <row r="11" spans="1:16" s="1" customFormat="1" ht="39.950000000000003" customHeight="1" x14ac:dyDescent="0.15">
      <c r="A11" s="147">
        <v>40843</v>
      </c>
      <c r="B11" s="31"/>
      <c r="C11" s="30" t="s">
        <v>33</v>
      </c>
      <c r="D11" s="320" t="s">
        <v>147</v>
      </c>
      <c r="E11" s="321"/>
      <c r="F11" s="27">
        <v>1</v>
      </c>
      <c r="G11" s="26">
        <v>90656</v>
      </c>
      <c r="H11" s="26">
        <f t="shared" ref="H11" si="4">F11*G11</f>
        <v>90656</v>
      </c>
      <c r="I11" s="26">
        <v>1</v>
      </c>
      <c r="J11" s="26">
        <v>90656</v>
      </c>
      <c r="K11" s="26">
        <v>90656</v>
      </c>
      <c r="L11" s="26">
        <f>F11-I11</f>
        <v>0</v>
      </c>
      <c r="M11" s="26"/>
      <c r="N11" s="25">
        <f t="shared" si="2"/>
        <v>0</v>
      </c>
      <c r="O11" s="24"/>
      <c r="P11" s="175" t="s">
        <v>470</v>
      </c>
    </row>
    <row r="12" spans="1:16" ht="39.950000000000003" customHeight="1" x14ac:dyDescent="0.15">
      <c r="A12" s="151">
        <v>40848</v>
      </c>
      <c r="B12" s="31"/>
      <c r="C12" s="31" t="s">
        <v>33</v>
      </c>
      <c r="D12" s="318" t="s">
        <v>221</v>
      </c>
      <c r="E12" s="319"/>
      <c r="F12" s="27">
        <v>1</v>
      </c>
      <c r="G12" s="26">
        <v>62465</v>
      </c>
      <c r="H12" s="26">
        <f t="shared" si="0"/>
        <v>62465</v>
      </c>
      <c r="I12" s="27">
        <v>1</v>
      </c>
      <c r="J12" s="26">
        <v>62465</v>
      </c>
      <c r="K12" s="26">
        <f t="shared" ref="K12" si="5">J12*I12</f>
        <v>62465</v>
      </c>
      <c r="L12" s="99">
        <f>F12-I12</f>
        <v>0</v>
      </c>
      <c r="M12" s="26"/>
      <c r="N12" s="98">
        <f t="shared" si="2"/>
        <v>0</v>
      </c>
      <c r="O12" s="24"/>
      <c r="P12" s="23" t="s">
        <v>469</v>
      </c>
    </row>
    <row r="13" spans="1:16" s="1" customFormat="1" ht="39.950000000000003" customHeight="1" x14ac:dyDescent="0.15">
      <c r="A13" s="151">
        <v>41194</v>
      </c>
      <c r="B13" s="31"/>
      <c r="C13" s="31" t="s">
        <v>33</v>
      </c>
      <c r="D13" s="336" t="s">
        <v>144</v>
      </c>
      <c r="E13" s="337"/>
      <c r="F13" s="27">
        <v>1</v>
      </c>
      <c r="G13" s="26">
        <v>74800</v>
      </c>
      <c r="H13" s="26">
        <f>G13*F13</f>
        <v>74800</v>
      </c>
      <c r="I13" s="27">
        <v>1</v>
      </c>
      <c r="J13" s="26">
        <v>74800</v>
      </c>
      <c r="K13" s="26">
        <f>J13*I13</f>
        <v>74800</v>
      </c>
      <c r="L13" s="26">
        <f>F13-I13</f>
        <v>0</v>
      </c>
      <c r="M13" s="26"/>
      <c r="N13" s="25">
        <f t="shared" si="2"/>
        <v>0</v>
      </c>
      <c r="O13" s="24"/>
      <c r="P13" s="23" t="s">
        <v>468</v>
      </c>
    </row>
    <row r="14" spans="1:16" ht="40.5" customHeight="1" x14ac:dyDescent="0.15">
      <c r="A14" s="151">
        <v>41458</v>
      </c>
      <c r="B14" s="31"/>
      <c r="C14" s="31" t="s">
        <v>33</v>
      </c>
      <c r="D14" s="342" t="s">
        <v>219</v>
      </c>
      <c r="E14" s="343"/>
      <c r="F14" s="27">
        <v>2</v>
      </c>
      <c r="G14" s="26">
        <v>34000</v>
      </c>
      <c r="H14" s="142">
        <f t="shared" si="0"/>
        <v>68000</v>
      </c>
      <c r="I14" s="26"/>
      <c r="J14" s="26"/>
      <c r="K14" s="26"/>
      <c r="L14" s="99">
        <f t="shared" si="1"/>
        <v>2</v>
      </c>
      <c r="M14" s="26"/>
      <c r="N14" s="179">
        <f t="shared" si="2"/>
        <v>68000</v>
      </c>
      <c r="O14" s="24"/>
      <c r="P14" s="91" t="s">
        <v>217</v>
      </c>
    </row>
    <row r="15" spans="1:16" s="163" customFormat="1" ht="40.5" customHeight="1" x14ac:dyDescent="0.15">
      <c r="A15" s="151">
        <v>41458</v>
      </c>
      <c r="B15" s="31"/>
      <c r="C15" s="31" t="s">
        <v>33</v>
      </c>
      <c r="D15" s="318" t="s">
        <v>218</v>
      </c>
      <c r="E15" s="321"/>
      <c r="F15" s="27">
        <v>2</v>
      </c>
      <c r="G15" s="26">
        <v>14500</v>
      </c>
      <c r="H15" s="26">
        <f t="shared" si="0"/>
        <v>29000</v>
      </c>
      <c r="I15" s="26"/>
      <c r="J15" s="26"/>
      <c r="K15" s="26"/>
      <c r="L15" s="99">
        <f t="shared" si="1"/>
        <v>2</v>
      </c>
      <c r="M15" s="26"/>
      <c r="N15" s="179">
        <f t="shared" si="2"/>
        <v>29000</v>
      </c>
      <c r="O15" s="24"/>
      <c r="P15" s="23" t="s">
        <v>217</v>
      </c>
    </row>
    <row r="16" spans="1:16" s="163" customFormat="1" ht="40.5" customHeight="1" x14ac:dyDescent="0.15">
      <c r="A16" s="147">
        <v>41562</v>
      </c>
      <c r="B16" s="30"/>
      <c r="C16" s="31" t="s">
        <v>33</v>
      </c>
      <c r="D16" s="340" t="s">
        <v>216</v>
      </c>
      <c r="E16" s="341"/>
      <c r="F16" s="41">
        <v>1</v>
      </c>
      <c r="G16" s="40">
        <v>30800</v>
      </c>
      <c r="H16" s="40">
        <f t="shared" si="0"/>
        <v>30800</v>
      </c>
      <c r="I16" s="40"/>
      <c r="J16" s="40"/>
      <c r="K16" s="40"/>
      <c r="L16" s="99">
        <f t="shared" si="1"/>
        <v>1</v>
      </c>
      <c r="M16" s="40"/>
      <c r="N16" s="179">
        <f t="shared" si="2"/>
        <v>30800</v>
      </c>
      <c r="O16" s="38"/>
      <c r="P16" s="37"/>
    </row>
    <row r="17" spans="1:16" s="163" customFormat="1" ht="40.5" customHeight="1" x14ac:dyDescent="0.15">
      <c r="A17" s="147">
        <v>41606</v>
      </c>
      <c r="B17" s="30"/>
      <c r="C17" s="31" t="s">
        <v>33</v>
      </c>
      <c r="D17" s="353" t="s">
        <v>215</v>
      </c>
      <c r="E17" s="354"/>
      <c r="F17" s="41">
        <v>4</v>
      </c>
      <c r="G17" s="40">
        <v>80300</v>
      </c>
      <c r="H17" s="40">
        <f t="shared" si="0"/>
        <v>321200</v>
      </c>
      <c r="I17" s="41">
        <v>4</v>
      </c>
      <c r="J17" s="40">
        <v>80300</v>
      </c>
      <c r="K17" s="40">
        <f t="shared" ref="K17" si="6">J17*I17</f>
        <v>321200</v>
      </c>
      <c r="L17" s="99">
        <f t="shared" si="1"/>
        <v>0</v>
      </c>
      <c r="M17" s="40"/>
      <c r="N17" s="179">
        <f t="shared" si="2"/>
        <v>0</v>
      </c>
      <c r="O17" s="38"/>
      <c r="P17" s="88" t="s">
        <v>467</v>
      </c>
    </row>
    <row r="18" spans="1:16" ht="40.5" customHeight="1" x14ac:dyDescent="0.15">
      <c r="A18" s="151">
        <v>41606</v>
      </c>
      <c r="B18" s="31"/>
      <c r="C18" s="31" t="s">
        <v>33</v>
      </c>
      <c r="D18" s="334" t="s">
        <v>214</v>
      </c>
      <c r="E18" s="335"/>
      <c r="F18" s="27">
        <v>3</v>
      </c>
      <c r="G18" s="26">
        <v>92300</v>
      </c>
      <c r="H18" s="26">
        <f>G18*F18</f>
        <v>276900</v>
      </c>
      <c r="I18" s="26">
        <v>1</v>
      </c>
      <c r="J18" s="26">
        <v>92300</v>
      </c>
      <c r="K18" s="26">
        <v>92300</v>
      </c>
      <c r="L18" s="99">
        <f t="shared" si="1"/>
        <v>2</v>
      </c>
      <c r="M18" s="26"/>
      <c r="N18" s="179">
        <f t="shared" si="2"/>
        <v>184600</v>
      </c>
      <c r="O18" s="24"/>
      <c r="P18" s="172" t="s">
        <v>466</v>
      </c>
    </row>
    <row r="19" spans="1:16" s="1" customFormat="1" ht="39.950000000000003" customHeight="1" x14ac:dyDescent="0.15">
      <c r="A19" s="147">
        <v>41606</v>
      </c>
      <c r="B19" s="31"/>
      <c r="C19" s="31" t="s">
        <v>33</v>
      </c>
      <c r="D19" s="334" t="s">
        <v>143</v>
      </c>
      <c r="E19" s="335"/>
      <c r="F19" s="27">
        <v>1</v>
      </c>
      <c r="G19" s="26">
        <v>92300</v>
      </c>
      <c r="H19" s="142">
        <f>G19*F19</f>
        <v>92300</v>
      </c>
      <c r="I19" s="27">
        <v>1</v>
      </c>
      <c r="J19" s="26">
        <v>92300</v>
      </c>
      <c r="K19" s="142">
        <f>J19*I19</f>
        <v>92300</v>
      </c>
      <c r="L19" s="26">
        <f>+F19-I19</f>
        <v>0</v>
      </c>
      <c r="M19" s="26"/>
      <c r="N19" s="179">
        <f t="shared" si="2"/>
        <v>0</v>
      </c>
      <c r="O19" s="24"/>
      <c r="P19" s="23" t="s">
        <v>465</v>
      </c>
    </row>
    <row r="20" spans="1:16" s="1" customFormat="1" ht="39.950000000000003" customHeight="1" x14ac:dyDescent="0.15">
      <c r="A20" s="147">
        <v>41606</v>
      </c>
      <c r="B20" s="31"/>
      <c r="C20" s="31" t="s">
        <v>33</v>
      </c>
      <c r="D20" s="334" t="s">
        <v>143</v>
      </c>
      <c r="E20" s="335"/>
      <c r="F20" s="27">
        <v>1</v>
      </c>
      <c r="G20" s="26">
        <v>80300</v>
      </c>
      <c r="H20" s="142">
        <f>G20*F20</f>
        <v>80300</v>
      </c>
      <c r="I20" s="27">
        <v>1</v>
      </c>
      <c r="J20" s="26">
        <v>80300</v>
      </c>
      <c r="K20" s="142">
        <f>J20*I20</f>
        <v>80300</v>
      </c>
      <c r="L20" s="26">
        <f>+F20-I20</f>
        <v>0</v>
      </c>
      <c r="M20" s="26"/>
      <c r="N20" s="179">
        <f t="shared" si="2"/>
        <v>0</v>
      </c>
      <c r="O20" s="24"/>
      <c r="P20" s="23" t="s">
        <v>464</v>
      </c>
    </row>
    <row r="21" spans="1:16" s="1" customFormat="1" ht="39.950000000000003" customHeight="1" x14ac:dyDescent="0.15">
      <c r="A21" s="147">
        <v>41795</v>
      </c>
      <c r="B21" s="31"/>
      <c r="C21" s="31" t="s">
        <v>33</v>
      </c>
      <c r="D21" s="338" t="s">
        <v>361</v>
      </c>
      <c r="E21" s="339"/>
      <c r="F21" s="27">
        <v>1</v>
      </c>
      <c r="G21" s="26">
        <v>37000</v>
      </c>
      <c r="H21" s="26">
        <f>G21*F21</f>
        <v>37000</v>
      </c>
      <c r="I21" s="26"/>
      <c r="J21" s="26"/>
      <c r="K21" s="26"/>
      <c r="L21" s="26">
        <f>+F21-I21</f>
        <v>1</v>
      </c>
      <c r="M21" s="26"/>
      <c r="N21" s="179">
        <f t="shared" si="2"/>
        <v>37000</v>
      </c>
      <c r="O21" s="24"/>
      <c r="P21" s="168" t="s">
        <v>362</v>
      </c>
    </row>
    <row r="22" spans="1:16" s="1" customFormat="1" ht="39.950000000000003" customHeight="1" x14ac:dyDescent="0.15">
      <c r="A22" s="147">
        <v>41795</v>
      </c>
      <c r="B22" s="31"/>
      <c r="C22" s="31" t="s">
        <v>33</v>
      </c>
      <c r="D22" s="318" t="s">
        <v>360</v>
      </c>
      <c r="E22" s="321"/>
      <c r="F22" s="27">
        <v>1</v>
      </c>
      <c r="G22" s="26">
        <v>79000</v>
      </c>
      <c r="H22" s="26">
        <f>G22*F22</f>
        <v>79000</v>
      </c>
      <c r="I22" s="26"/>
      <c r="J22" s="26"/>
      <c r="K22" s="26"/>
      <c r="L22" s="26">
        <f>+F22-I22</f>
        <v>1</v>
      </c>
      <c r="M22" s="26"/>
      <c r="N22" s="179">
        <f t="shared" si="2"/>
        <v>79000</v>
      </c>
      <c r="O22" s="24"/>
      <c r="P22" s="168" t="s">
        <v>362</v>
      </c>
    </row>
    <row r="23" spans="1:16" ht="40.5" customHeight="1" x14ac:dyDescent="0.15">
      <c r="A23" s="151">
        <v>41813</v>
      </c>
      <c r="B23" s="31"/>
      <c r="C23" s="31" t="s">
        <v>33</v>
      </c>
      <c r="D23" s="334" t="s">
        <v>354</v>
      </c>
      <c r="E23" s="335"/>
      <c r="F23" s="27">
        <v>1</v>
      </c>
      <c r="G23" s="26">
        <v>84450</v>
      </c>
      <c r="H23" s="26">
        <v>84450</v>
      </c>
      <c r="I23" s="27">
        <v>1</v>
      </c>
      <c r="J23" s="26">
        <v>84450</v>
      </c>
      <c r="K23" s="26">
        <v>84450</v>
      </c>
      <c r="L23" s="99">
        <f t="shared" si="1"/>
        <v>0</v>
      </c>
      <c r="M23" s="26"/>
      <c r="N23" s="98">
        <f t="shared" si="2"/>
        <v>0</v>
      </c>
      <c r="O23" s="24"/>
      <c r="P23" s="91" t="s">
        <v>463</v>
      </c>
    </row>
    <row r="24" spans="1:16" s="1" customFormat="1" ht="39.950000000000003" customHeight="1" x14ac:dyDescent="0.15">
      <c r="A24" s="252">
        <v>42306</v>
      </c>
      <c r="B24" s="21"/>
      <c r="C24" s="31" t="s">
        <v>33</v>
      </c>
      <c r="D24" s="348" t="s">
        <v>399</v>
      </c>
      <c r="E24" s="349"/>
      <c r="F24" s="17">
        <v>1</v>
      </c>
      <c r="G24" s="16">
        <v>88000</v>
      </c>
      <c r="H24" s="16">
        <v>88000</v>
      </c>
      <c r="I24" s="16"/>
      <c r="J24" s="16"/>
      <c r="K24" s="16"/>
      <c r="L24" s="16">
        <f>+F24-I24</f>
        <v>1</v>
      </c>
      <c r="M24" s="16"/>
      <c r="N24" s="253">
        <f t="shared" si="2"/>
        <v>88000</v>
      </c>
      <c r="O24" s="14"/>
      <c r="P24" s="254" t="s">
        <v>400</v>
      </c>
    </row>
    <row r="25" spans="1:16" ht="39.950000000000003" customHeight="1" x14ac:dyDescent="0.15">
      <c r="A25" s="151">
        <v>42306</v>
      </c>
      <c r="B25" s="31"/>
      <c r="C25" s="31" t="s">
        <v>33</v>
      </c>
      <c r="D25" s="355" t="s">
        <v>405</v>
      </c>
      <c r="E25" s="356"/>
      <c r="F25" s="27">
        <v>1</v>
      </c>
      <c r="G25" s="26">
        <v>88000</v>
      </c>
      <c r="H25" s="26">
        <f>F25*G25</f>
        <v>88000</v>
      </c>
      <c r="I25" s="26"/>
      <c r="J25" s="26"/>
      <c r="K25" s="26"/>
      <c r="L25" s="26">
        <f>F25-I25</f>
        <v>1</v>
      </c>
      <c r="M25" s="26"/>
      <c r="N25" s="25">
        <f t="shared" si="2"/>
        <v>88000</v>
      </c>
      <c r="O25" s="24"/>
      <c r="P25" s="23"/>
    </row>
    <row r="26" spans="1:16" s="1" customFormat="1" ht="39.950000000000003" customHeight="1" x14ac:dyDescent="0.15">
      <c r="A26" s="147">
        <v>42690</v>
      </c>
      <c r="B26" s="30"/>
      <c r="C26" s="31" t="s">
        <v>33</v>
      </c>
      <c r="D26" s="340" t="s">
        <v>409</v>
      </c>
      <c r="E26" s="341"/>
      <c r="F26" s="41">
        <v>1</v>
      </c>
      <c r="G26" s="40">
        <v>20000</v>
      </c>
      <c r="H26" s="283">
        <f>G26*F26</f>
        <v>20000</v>
      </c>
      <c r="I26" s="40"/>
      <c r="J26" s="40"/>
      <c r="K26" s="40"/>
      <c r="L26" s="40">
        <f>+F26-I26</f>
        <v>1</v>
      </c>
      <c r="M26" s="40"/>
      <c r="N26" s="39">
        <f t="shared" si="2"/>
        <v>20000</v>
      </c>
      <c r="O26" s="38"/>
      <c r="P26" s="37"/>
    </row>
    <row r="27" spans="1:16" s="1" customFormat="1" ht="39.950000000000003" customHeight="1" x14ac:dyDescent="0.15">
      <c r="A27" s="240">
        <v>42711</v>
      </c>
      <c r="B27" s="208"/>
      <c r="C27" s="31" t="s">
        <v>33</v>
      </c>
      <c r="D27" s="363" t="s">
        <v>416</v>
      </c>
      <c r="E27" s="364"/>
      <c r="F27" s="210">
        <v>1</v>
      </c>
      <c r="G27" s="211">
        <v>40284</v>
      </c>
      <c r="H27" s="211">
        <v>40284</v>
      </c>
      <c r="I27" s="211"/>
      <c r="J27" s="211"/>
      <c r="K27" s="211"/>
      <c r="L27" s="211">
        <f>+F27-I27</f>
        <v>1</v>
      </c>
      <c r="M27" s="211"/>
      <c r="N27" s="212">
        <f t="shared" si="2"/>
        <v>40284</v>
      </c>
      <c r="O27" s="213"/>
      <c r="P27" s="214"/>
    </row>
    <row r="28" spans="1:16" s="1" customFormat="1" ht="39.950000000000003" customHeight="1" thickBot="1" x14ac:dyDescent="0.2">
      <c r="A28" s="284">
        <v>43004</v>
      </c>
      <c r="B28" s="285"/>
      <c r="C28" s="285" t="s">
        <v>33</v>
      </c>
      <c r="D28" s="361" t="s">
        <v>436</v>
      </c>
      <c r="E28" s="362"/>
      <c r="F28" s="286">
        <v>1</v>
      </c>
      <c r="G28" s="287">
        <v>91584</v>
      </c>
      <c r="H28" s="287">
        <f>F28*G28</f>
        <v>91584</v>
      </c>
      <c r="I28" s="287"/>
      <c r="J28" s="287"/>
      <c r="K28" s="287"/>
      <c r="L28" s="287">
        <f>F28-I28</f>
        <v>1</v>
      </c>
      <c r="M28" s="287"/>
      <c r="N28" s="6">
        <f t="shared" si="2"/>
        <v>91584</v>
      </c>
      <c r="O28" s="288"/>
      <c r="P28" s="289" t="s">
        <v>438</v>
      </c>
    </row>
    <row r="29" spans="1:16" s="162" customFormat="1" ht="16.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6.5" customHeight="1" x14ac:dyDescent="0.15">
      <c r="A30" s="2"/>
      <c r="B30" s="2" t="s">
        <v>5</v>
      </c>
      <c r="C30" s="2"/>
      <c r="D30" s="2"/>
      <c r="E30" s="2"/>
      <c r="F30" s="2"/>
      <c r="G30" s="2"/>
      <c r="H30" s="2"/>
      <c r="I30" s="2"/>
      <c r="J30" s="2" t="s">
        <v>4</v>
      </c>
      <c r="K30" s="2"/>
      <c r="L30" s="2"/>
      <c r="M30" s="2"/>
      <c r="N30" s="2"/>
      <c r="O30" s="2"/>
      <c r="P30" s="2"/>
    </row>
    <row r="31" spans="1:16" s="152" customFormat="1" ht="16.5" customHeight="1" x14ac:dyDescent="0.15">
      <c r="A31" s="2"/>
      <c r="B31" s="2" t="s">
        <v>3</v>
      </c>
      <c r="C31" s="2"/>
      <c r="D31" s="2"/>
      <c r="E31" s="2"/>
      <c r="F31" s="2"/>
      <c r="G31" s="2"/>
      <c r="H31" s="2"/>
      <c r="I31" s="2"/>
      <c r="J31" s="2" t="s">
        <v>2</v>
      </c>
      <c r="K31" s="2"/>
      <c r="L31" s="2"/>
      <c r="M31" s="2"/>
      <c r="N31" s="2"/>
      <c r="O31" s="2"/>
      <c r="P31" s="2"/>
    </row>
    <row r="32" spans="1:16" s="152" customFormat="1" ht="16.5" customHeight="1" x14ac:dyDescent="0.15">
      <c r="A32" s="2"/>
      <c r="B32" s="2" t="s">
        <v>1</v>
      </c>
      <c r="C32" s="2"/>
      <c r="D32" s="2"/>
      <c r="E32" s="2"/>
      <c r="F32" s="2"/>
      <c r="G32" s="2"/>
      <c r="H32" s="2"/>
      <c r="I32" s="2"/>
      <c r="J32" s="2" t="s">
        <v>0</v>
      </c>
      <c r="K32" s="2"/>
      <c r="L32" s="2"/>
      <c r="M32" s="2"/>
      <c r="N32" s="2"/>
      <c r="O32" s="2"/>
      <c r="P32" s="2"/>
    </row>
    <row r="33" spans="1:16" ht="27" customHeight="1" thickBot="1" x14ac:dyDescent="0.2">
      <c r="A33" s="298" t="s">
        <v>431</v>
      </c>
      <c r="B33" s="298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</row>
    <row r="34" spans="1:16" ht="20.100000000000001" customHeight="1" x14ac:dyDescent="0.15">
      <c r="A34" s="61"/>
      <c r="B34" s="84" t="s">
        <v>31</v>
      </c>
      <c r="C34" s="299" t="s">
        <v>30</v>
      </c>
      <c r="D34" s="300"/>
    </row>
    <row r="35" spans="1:16" ht="18" customHeight="1" x14ac:dyDescent="0.2">
      <c r="A35" s="59" t="s">
        <v>75</v>
      </c>
      <c r="B35" s="85"/>
      <c r="C35" s="301"/>
      <c r="D35" s="302"/>
      <c r="E35" s="51"/>
      <c r="F35" s="303" t="s">
        <v>28</v>
      </c>
      <c r="G35" s="303"/>
      <c r="H35" s="51"/>
      <c r="I35" s="51"/>
      <c r="J35" s="51"/>
      <c r="K35" s="51"/>
      <c r="L35" s="51"/>
      <c r="M35" s="51"/>
      <c r="N35" s="51"/>
      <c r="O35" s="51"/>
      <c r="P35" s="51"/>
    </row>
    <row r="36" spans="1:16" ht="28.5" customHeight="1" thickBot="1" x14ac:dyDescent="0.25">
      <c r="A36" s="57" t="s">
        <v>27</v>
      </c>
      <c r="B36" s="87"/>
      <c r="C36" s="304"/>
      <c r="D36" s="305"/>
      <c r="E36" s="51"/>
      <c r="F36" s="55"/>
      <c r="G36" s="306" t="s">
        <v>145</v>
      </c>
      <c r="H36" s="307"/>
      <c r="I36" s="307"/>
      <c r="J36" s="307"/>
      <c r="K36" s="54"/>
      <c r="L36" s="51"/>
      <c r="M36" s="51"/>
      <c r="N36" s="51"/>
      <c r="O36" s="86" t="s">
        <v>25</v>
      </c>
      <c r="P36" s="52" t="s">
        <v>432</v>
      </c>
    </row>
    <row r="37" spans="1:16" ht="19.5" customHeight="1" thickBot="1" x14ac:dyDescent="0.2"/>
    <row r="38" spans="1:16" ht="25.5" customHeight="1" x14ac:dyDescent="0.15">
      <c r="A38" s="308" t="s">
        <v>24</v>
      </c>
      <c r="B38" s="50" t="s">
        <v>23</v>
      </c>
      <c r="C38" s="50" t="s">
        <v>22</v>
      </c>
      <c r="D38" s="310" t="s">
        <v>21</v>
      </c>
      <c r="E38" s="300"/>
      <c r="F38" s="313" t="s">
        <v>20</v>
      </c>
      <c r="G38" s="314"/>
      <c r="H38" s="315"/>
      <c r="I38" s="316" t="s">
        <v>19</v>
      </c>
      <c r="J38" s="314"/>
      <c r="K38" s="315"/>
      <c r="L38" s="316" t="s">
        <v>18</v>
      </c>
      <c r="M38" s="314"/>
      <c r="N38" s="317"/>
      <c r="O38" s="49" t="s">
        <v>17</v>
      </c>
      <c r="P38" s="296" t="s">
        <v>16</v>
      </c>
    </row>
    <row r="39" spans="1:16" ht="25.5" customHeight="1" thickBot="1" x14ac:dyDescent="0.2">
      <c r="A39" s="345"/>
      <c r="B39" s="160" t="s">
        <v>11</v>
      </c>
      <c r="C39" s="160" t="s">
        <v>15</v>
      </c>
      <c r="D39" s="346"/>
      <c r="E39" s="347"/>
      <c r="F39" s="161" t="s">
        <v>14</v>
      </c>
      <c r="G39" s="160" t="s">
        <v>13</v>
      </c>
      <c r="H39" s="160" t="s">
        <v>12</v>
      </c>
      <c r="I39" s="160" t="s">
        <v>14</v>
      </c>
      <c r="J39" s="160" t="s">
        <v>13</v>
      </c>
      <c r="K39" s="160" t="s">
        <v>12</v>
      </c>
      <c r="L39" s="160" t="s">
        <v>14</v>
      </c>
      <c r="M39" s="160" t="s">
        <v>13</v>
      </c>
      <c r="N39" s="159" t="s">
        <v>12</v>
      </c>
      <c r="O39" s="158" t="s">
        <v>11</v>
      </c>
      <c r="P39" s="352"/>
    </row>
    <row r="40" spans="1:16" s="1" customFormat="1" ht="39.950000000000003" customHeight="1" thickBot="1" x14ac:dyDescent="0.2">
      <c r="A40" s="276">
        <v>43202</v>
      </c>
      <c r="B40" s="277"/>
      <c r="C40" s="278" t="s">
        <v>33</v>
      </c>
      <c r="D40" s="359" t="s">
        <v>434</v>
      </c>
      <c r="E40" s="360"/>
      <c r="F40" s="279">
        <v>1</v>
      </c>
      <c r="G40" s="280">
        <v>99360</v>
      </c>
      <c r="H40" s="280">
        <f>F40*G40</f>
        <v>99360</v>
      </c>
      <c r="I40" s="280"/>
      <c r="J40" s="280"/>
      <c r="K40" s="280"/>
      <c r="L40" s="280">
        <f>F40-I40</f>
        <v>1</v>
      </c>
      <c r="M40" s="280"/>
      <c r="N40" s="249">
        <f t="shared" ref="N40:N50" si="7">H40-K40</f>
        <v>99360</v>
      </c>
      <c r="O40" s="281"/>
      <c r="P40" s="282" t="s">
        <v>435</v>
      </c>
    </row>
    <row r="41" spans="1:16" s="1" customFormat="1" ht="39.950000000000003" customHeight="1" thickBot="1" x14ac:dyDescent="0.2">
      <c r="A41" s="199">
        <v>43606</v>
      </c>
      <c r="B41" s="250"/>
      <c r="C41" s="278" t="s">
        <v>33</v>
      </c>
      <c r="D41" s="357" t="s">
        <v>443</v>
      </c>
      <c r="E41" s="358"/>
      <c r="F41" s="290">
        <v>1</v>
      </c>
      <c r="G41" s="291">
        <v>55070</v>
      </c>
      <c r="H41" s="280">
        <f>F41*G41</f>
        <v>55070</v>
      </c>
      <c r="I41" s="291"/>
      <c r="J41" s="291"/>
      <c r="K41" s="291"/>
      <c r="L41" s="280">
        <f>F41-I41</f>
        <v>1</v>
      </c>
      <c r="M41" s="291"/>
      <c r="N41" s="98">
        <f t="shared" si="7"/>
        <v>55070</v>
      </c>
      <c r="O41" s="292"/>
      <c r="P41" s="293" t="s">
        <v>450</v>
      </c>
    </row>
    <row r="42" spans="1:16" s="1" customFormat="1" ht="39.950000000000003" customHeight="1" thickBot="1" x14ac:dyDescent="0.2">
      <c r="A42" s="199">
        <v>43606</v>
      </c>
      <c r="B42" s="250"/>
      <c r="C42" s="278" t="s">
        <v>33</v>
      </c>
      <c r="D42" s="357" t="s">
        <v>443</v>
      </c>
      <c r="E42" s="358"/>
      <c r="F42" s="290">
        <v>3</v>
      </c>
      <c r="G42" s="291">
        <v>55070</v>
      </c>
      <c r="H42" s="280">
        <f>F42*G42</f>
        <v>165210</v>
      </c>
      <c r="I42" s="291"/>
      <c r="J42" s="291"/>
      <c r="K42" s="291"/>
      <c r="L42" s="280">
        <f t="shared" ref="L42:L44" si="8">F42-I42</f>
        <v>3</v>
      </c>
      <c r="M42" s="291"/>
      <c r="N42" s="98">
        <f t="shared" si="7"/>
        <v>165210</v>
      </c>
      <c r="O42" s="292"/>
      <c r="P42" s="293" t="s">
        <v>451</v>
      </c>
    </row>
    <row r="43" spans="1:16" s="1" customFormat="1" ht="39.950000000000003" customHeight="1" thickBot="1" x14ac:dyDescent="0.2">
      <c r="A43" s="199">
        <v>43606</v>
      </c>
      <c r="B43" s="250"/>
      <c r="C43" s="278" t="s">
        <v>33</v>
      </c>
      <c r="D43" s="357" t="s">
        <v>443</v>
      </c>
      <c r="E43" s="358"/>
      <c r="F43" s="290">
        <v>2</v>
      </c>
      <c r="G43" s="291">
        <v>55070</v>
      </c>
      <c r="H43" s="280">
        <f t="shared" ref="H43:H44" si="9">F43*G43</f>
        <v>110140</v>
      </c>
      <c r="I43" s="291"/>
      <c r="J43" s="291"/>
      <c r="K43" s="291"/>
      <c r="L43" s="280">
        <f t="shared" si="8"/>
        <v>2</v>
      </c>
      <c r="M43" s="291"/>
      <c r="N43" s="98">
        <f t="shared" si="7"/>
        <v>110140</v>
      </c>
      <c r="O43" s="292"/>
      <c r="P43" s="293" t="s">
        <v>452</v>
      </c>
    </row>
    <row r="44" spans="1:16" s="1" customFormat="1" ht="39.950000000000003" customHeight="1" thickBot="1" x14ac:dyDescent="0.2">
      <c r="A44" s="199">
        <v>43606</v>
      </c>
      <c r="B44" s="250"/>
      <c r="C44" s="278" t="s">
        <v>33</v>
      </c>
      <c r="D44" s="357" t="s">
        <v>444</v>
      </c>
      <c r="E44" s="358"/>
      <c r="F44" s="202">
        <v>1</v>
      </c>
      <c r="G44" s="291">
        <v>48820</v>
      </c>
      <c r="H44" s="280">
        <f t="shared" si="9"/>
        <v>48820</v>
      </c>
      <c r="I44" s="203"/>
      <c r="J44" s="203"/>
      <c r="K44" s="203"/>
      <c r="L44" s="280">
        <f t="shared" si="8"/>
        <v>1</v>
      </c>
      <c r="M44" s="203"/>
      <c r="N44" s="98">
        <f t="shared" si="7"/>
        <v>48820</v>
      </c>
      <c r="O44" s="205"/>
      <c r="P44" s="167" t="s">
        <v>453</v>
      </c>
    </row>
    <row r="45" spans="1:16" ht="39.950000000000003" customHeight="1" thickBot="1" x14ac:dyDescent="0.2">
      <c r="A45" s="199">
        <v>43606</v>
      </c>
      <c r="B45" s="250"/>
      <c r="C45" s="278" t="s">
        <v>33</v>
      </c>
      <c r="D45" s="357" t="s">
        <v>443</v>
      </c>
      <c r="E45" s="358"/>
      <c r="F45" s="101">
        <v>3</v>
      </c>
      <c r="G45" s="100">
        <v>55070</v>
      </c>
      <c r="H45" s="100">
        <f>G45*F45</f>
        <v>165210</v>
      </c>
      <c r="I45" s="100"/>
      <c r="J45" s="100"/>
      <c r="K45" s="100"/>
      <c r="L45" s="99">
        <f>F45-I45</f>
        <v>3</v>
      </c>
      <c r="M45" s="100"/>
      <c r="N45" s="179">
        <f t="shared" si="7"/>
        <v>165210</v>
      </c>
      <c r="O45" s="180"/>
      <c r="P45" s="175" t="s">
        <v>454</v>
      </c>
    </row>
    <row r="46" spans="1:16" ht="39.950000000000003" customHeight="1" thickBot="1" x14ac:dyDescent="0.2">
      <c r="A46" s="199">
        <v>43606</v>
      </c>
      <c r="B46" s="250"/>
      <c r="C46" s="278" t="s">
        <v>33</v>
      </c>
      <c r="D46" s="357" t="s">
        <v>443</v>
      </c>
      <c r="E46" s="358"/>
      <c r="F46" s="101">
        <v>1</v>
      </c>
      <c r="G46" s="100">
        <v>55070</v>
      </c>
      <c r="H46" s="100">
        <f t="shared" ref="H46:H54" si="10">G46*F46</f>
        <v>55070</v>
      </c>
      <c r="I46" s="100"/>
      <c r="J46" s="100"/>
      <c r="K46" s="100"/>
      <c r="L46" s="99">
        <f t="shared" ref="L46:L48" si="11">F46-I46</f>
        <v>1</v>
      </c>
      <c r="M46" s="100"/>
      <c r="N46" s="179">
        <f t="shared" si="7"/>
        <v>55070</v>
      </c>
      <c r="O46" s="180"/>
      <c r="P46" s="175" t="s">
        <v>455</v>
      </c>
    </row>
    <row r="47" spans="1:16" ht="39.950000000000003" customHeight="1" thickBot="1" x14ac:dyDescent="0.2">
      <c r="A47" s="199">
        <v>43606</v>
      </c>
      <c r="B47" s="250"/>
      <c r="C47" s="278" t="s">
        <v>33</v>
      </c>
      <c r="D47" s="357" t="s">
        <v>443</v>
      </c>
      <c r="E47" s="358"/>
      <c r="F47" s="41">
        <v>1</v>
      </c>
      <c r="G47" s="40">
        <v>55070</v>
      </c>
      <c r="H47" s="100">
        <f t="shared" si="10"/>
        <v>55070</v>
      </c>
      <c r="I47" s="40"/>
      <c r="J47" s="40"/>
      <c r="K47" s="40"/>
      <c r="L47" s="99">
        <f t="shared" si="11"/>
        <v>1</v>
      </c>
      <c r="M47" s="40"/>
      <c r="N47" s="179">
        <f t="shared" si="7"/>
        <v>55070</v>
      </c>
      <c r="O47" s="38"/>
      <c r="P47" s="37" t="s">
        <v>456</v>
      </c>
    </row>
    <row r="48" spans="1:16" s="1" customFormat="1" ht="39.950000000000003" customHeight="1" thickBot="1" x14ac:dyDescent="0.2">
      <c r="A48" s="199">
        <v>43606</v>
      </c>
      <c r="B48" s="250"/>
      <c r="C48" s="278" t="s">
        <v>33</v>
      </c>
      <c r="D48" s="357" t="s">
        <v>444</v>
      </c>
      <c r="E48" s="358"/>
      <c r="F48" s="202">
        <v>1</v>
      </c>
      <c r="G48" s="291">
        <v>48820</v>
      </c>
      <c r="H48" s="100">
        <f t="shared" si="10"/>
        <v>48820</v>
      </c>
      <c r="I48" s="26"/>
      <c r="J48" s="26"/>
      <c r="K48" s="26"/>
      <c r="L48" s="99">
        <f t="shared" si="11"/>
        <v>1</v>
      </c>
      <c r="M48" s="26"/>
      <c r="N48" s="179">
        <f t="shared" si="7"/>
        <v>48820</v>
      </c>
      <c r="O48" s="24"/>
      <c r="P48" s="37" t="s">
        <v>457</v>
      </c>
    </row>
    <row r="49" spans="1:16" ht="39.950000000000003" customHeight="1" thickBot="1" x14ac:dyDescent="0.2">
      <c r="A49" s="151">
        <v>43651</v>
      </c>
      <c r="B49" s="31"/>
      <c r="C49" s="278" t="s">
        <v>33</v>
      </c>
      <c r="D49" s="318" t="s">
        <v>448</v>
      </c>
      <c r="E49" s="319"/>
      <c r="F49" s="27">
        <v>1</v>
      </c>
      <c r="G49" s="26">
        <v>11000</v>
      </c>
      <c r="H49" s="26">
        <v>11000</v>
      </c>
      <c r="I49" s="26"/>
      <c r="J49" s="26"/>
      <c r="K49" s="26"/>
      <c r="L49" s="99">
        <f>F49-I49</f>
        <v>1</v>
      </c>
      <c r="M49" s="26"/>
      <c r="N49" s="179">
        <f>H49-K49</f>
        <v>11000</v>
      </c>
      <c r="O49" s="24"/>
      <c r="P49" s="171" t="s">
        <v>449</v>
      </c>
    </row>
    <row r="50" spans="1:16" ht="39.950000000000003" customHeight="1" thickBot="1" x14ac:dyDescent="0.2">
      <c r="A50" s="151">
        <v>43783</v>
      </c>
      <c r="B50" s="31"/>
      <c r="C50" s="278" t="s">
        <v>479</v>
      </c>
      <c r="D50" s="318" t="s">
        <v>481</v>
      </c>
      <c r="E50" s="319"/>
      <c r="F50" s="27">
        <v>1</v>
      </c>
      <c r="G50" s="26">
        <v>5465</v>
      </c>
      <c r="H50" s="26">
        <f t="shared" si="10"/>
        <v>5465</v>
      </c>
      <c r="I50" s="26"/>
      <c r="J50" s="26"/>
      <c r="K50" s="26"/>
      <c r="L50" s="99">
        <f>F50-I50</f>
        <v>1</v>
      </c>
      <c r="M50" s="26"/>
      <c r="N50" s="179">
        <f t="shared" si="7"/>
        <v>5465</v>
      </c>
      <c r="O50" s="24"/>
      <c r="P50" s="23" t="s">
        <v>482</v>
      </c>
    </row>
    <row r="51" spans="1:16" ht="39.950000000000003" customHeight="1" thickBot="1" x14ac:dyDescent="0.2">
      <c r="A51" s="151">
        <v>43783</v>
      </c>
      <c r="B51" s="31"/>
      <c r="C51" s="278" t="s">
        <v>479</v>
      </c>
      <c r="D51" s="318" t="s">
        <v>481</v>
      </c>
      <c r="E51" s="319"/>
      <c r="F51" s="27">
        <v>5</v>
      </c>
      <c r="G51" s="26">
        <v>5465</v>
      </c>
      <c r="H51" s="26">
        <f t="shared" si="10"/>
        <v>27325</v>
      </c>
      <c r="I51" s="26"/>
      <c r="J51" s="26"/>
      <c r="K51" s="26"/>
      <c r="L51" s="26">
        <f>F51-I51</f>
        <v>5</v>
      </c>
      <c r="M51" s="26"/>
      <c r="N51" s="25">
        <f t="shared" ref="N51:N59" si="12">H51-K51</f>
        <v>27325</v>
      </c>
      <c r="O51" s="24"/>
      <c r="P51" s="23" t="s">
        <v>483</v>
      </c>
    </row>
    <row r="52" spans="1:16" ht="39.950000000000003" customHeight="1" thickBot="1" x14ac:dyDescent="0.2">
      <c r="A52" s="151">
        <v>43783</v>
      </c>
      <c r="B52" s="31"/>
      <c r="C52" s="278" t="s">
        <v>479</v>
      </c>
      <c r="D52" s="318" t="s">
        <v>480</v>
      </c>
      <c r="E52" s="319"/>
      <c r="F52" s="27">
        <v>1</v>
      </c>
      <c r="G52" s="26">
        <v>5465</v>
      </c>
      <c r="H52" s="26">
        <f t="shared" si="10"/>
        <v>5465</v>
      </c>
      <c r="I52" s="26"/>
      <c r="J52" s="26"/>
      <c r="K52" s="26"/>
      <c r="L52" s="26">
        <f>F52-I52</f>
        <v>1</v>
      </c>
      <c r="M52" s="26"/>
      <c r="N52" s="25">
        <f t="shared" si="12"/>
        <v>5465</v>
      </c>
      <c r="O52" s="24"/>
      <c r="P52" s="23" t="s">
        <v>484</v>
      </c>
    </row>
    <row r="53" spans="1:16" ht="39.950000000000003" customHeight="1" thickBot="1" x14ac:dyDescent="0.2">
      <c r="A53" s="151">
        <v>43783</v>
      </c>
      <c r="B53" s="31"/>
      <c r="C53" s="278" t="s">
        <v>479</v>
      </c>
      <c r="D53" s="318" t="s">
        <v>480</v>
      </c>
      <c r="E53" s="319"/>
      <c r="F53" s="27">
        <v>2</v>
      </c>
      <c r="G53" s="26">
        <v>5465</v>
      </c>
      <c r="H53" s="26">
        <f t="shared" si="10"/>
        <v>10930</v>
      </c>
      <c r="I53" s="26"/>
      <c r="J53" s="26"/>
      <c r="K53" s="26"/>
      <c r="L53" s="26">
        <f>F53-I53</f>
        <v>2</v>
      </c>
      <c r="M53" s="26"/>
      <c r="N53" s="25">
        <f t="shared" si="12"/>
        <v>10930</v>
      </c>
      <c r="O53" s="24"/>
      <c r="P53" s="23" t="s">
        <v>485</v>
      </c>
    </row>
    <row r="54" spans="1:16" ht="39.950000000000003" customHeight="1" x14ac:dyDescent="0.15">
      <c r="A54" s="151">
        <v>43783</v>
      </c>
      <c r="B54" s="31"/>
      <c r="C54" s="278" t="s">
        <v>479</v>
      </c>
      <c r="D54" s="318" t="s">
        <v>480</v>
      </c>
      <c r="E54" s="319"/>
      <c r="F54" s="27">
        <v>3</v>
      </c>
      <c r="G54" s="26">
        <v>5465</v>
      </c>
      <c r="H54" s="26">
        <f t="shared" si="10"/>
        <v>16395</v>
      </c>
      <c r="I54" s="26"/>
      <c r="J54" s="26"/>
      <c r="K54" s="26"/>
      <c r="L54" s="26">
        <f>F54-I54</f>
        <v>3</v>
      </c>
      <c r="M54" s="26"/>
      <c r="N54" s="25">
        <f t="shared" si="12"/>
        <v>16395</v>
      </c>
      <c r="O54" s="24"/>
      <c r="P54" s="23" t="s">
        <v>486</v>
      </c>
    </row>
    <row r="55" spans="1:16" ht="39.950000000000003" customHeight="1" x14ac:dyDescent="0.15">
      <c r="A55" s="151"/>
      <c r="B55" s="31"/>
      <c r="C55" s="31"/>
      <c r="D55" s="318"/>
      <c r="E55" s="319"/>
      <c r="F55" s="27"/>
      <c r="G55" s="26"/>
      <c r="H55" s="26"/>
      <c r="I55" s="26"/>
      <c r="J55" s="26"/>
      <c r="K55" s="26"/>
      <c r="L55" s="26"/>
      <c r="M55" s="26"/>
      <c r="N55" s="25">
        <f t="shared" si="12"/>
        <v>0</v>
      </c>
      <c r="O55" s="24"/>
      <c r="P55" s="23"/>
    </row>
    <row r="56" spans="1:16" ht="39.950000000000003" customHeight="1" x14ac:dyDescent="0.15">
      <c r="A56" s="151"/>
      <c r="B56" s="31"/>
      <c r="C56" s="31"/>
      <c r="D56" s="350"/>
      <c r="E56" s="351"/>
      <c r="F56" s="27"/>
      <c r="G56" s="26"/>
      <c r="H56" s="26"/>
      <c r="I56" s="26"/>
      <c r="J56" s="26"/>
      <c r="K56" s="26"/>
      <c r="L56" s="26"/>
      <c r="M56" s="26"/>
      <c r="N56" s="25">
        <f t="shared" si="12"/>
        <v>0</v>
      </c>
      <c r="O56" s="24"/>
      <c r="P56" s="23"/>
    </row>
    <row r="57" spans="1:16" ht="39.950000000000003" customHeight="1" x14ac:dyDescent="0.15">
      <c r="A57" s="151"/>
      <c r="B57" s="31"/>
      <c r="C57" s="31"/>
      <c r="D57" s="318"/>
      <c r="E57" s="319"/>
      <c r="F57" s="27"/>
      <c r="G57" s="26"/>
      <c r="H57" s="26"/>
      <c r="I57" s="26"/>
      <c r="J57" s="26"/>
      <c r="K57" s="26"/>
      <c r="L57" s="26"/>
      <c r="M57" s="26"/>
      <c r="N57" s="25">
        <f t="shared" si="12"/>
        <v>0</v>
      </c>
      <c r="O57" s="24"/>
      <c r="P57" s="23"/>
    </row>
    <row r="58" spans="1:16" ht="39.75" customHeight="1" x14ac:dyDescent="0.15">
      <c r="A58" s="151"/>
      <c r="B58" s="31"/>
      <c r="C58" s="31"/>
      <c r="D58" s="320"/>
      <c r="E58" s="321"/>
      <c r="F58" s="27"/>
      <c r="G58" s="26"/>
      <c r="H58" s="26"/>
      <c r="I58" s="26"/>
      <c r="J58" s="26"/>
      <c r="K58" s="26"/>
      <c r="L58" s="26"/>
      <c r="M58" s="26"/>
      <c r="N58" s="25">
        <f t="shared" si="12"/>
        <v>0</v>
      </c>
      <c r="O58" s="24"/>
      <c r="P58" s="23"/>
    </row>
    <row r="59" spans="1:16" ht="40.5" customHeight="1" x14ac:dyDescent="0.15">
      <c r="A59" s="151"/>
      <c r="B59" s="31"/>
      <c r="C59" s="31"/>
      <c r="D59" s="320"/>
      <c r="E59" s="321"/>
      <c r="F59" s="27"/>
      <c r="G59" s="26"/>
      <c r="H59" s="26"/>
      <c r="I59" s="26"/>
      <c r="J59" s="26"/>
      <c r="K59" s="26"/>
      <c r="L59" s="26"/>
      <c r="M59" s="26"/>
      <c r="N59" s="25">
        <f t="shared" si="12"/>
        <v>0</v>
      </c>
      <c r="O59" s="24"/>
      <c r="P59" s="23"/>
    </row>
    <row r="60" spans="1:16" ht="40.5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40.5" customHeight="1" x14ac:dyDescent="0.15">
      <c r="A61" s="2"/>
      <c r="B61" s="2" t="s">
        <v>5</v>
      </c>
      <c r="C61" s="2"/>
      <c r="D61" s="2"/>
      <c r="E61" s="2"/>
      <c r="F61" s="2"/>
      <c r="G61" s="2"/>
      <c r="H61" s="2"/>
      <c r="I61" s="2"/>
      <c r="J61" s="2" t="s">
        <v>4</v>
      </c>
      <c r="K61" s="2"/>
      <c r="L61" s="2"/>
      <c r="M61" s="2"/>
      <c r="N61" s="2"/>
      <c r="O61" s="2"/>
      <c r="P61" s="2"/>
    </row>
    <row r="62" spans="1:16" ht="16.5" customHeight="1" x14ac:dyDescent="0.15">
      <c r="A62" s="2"/>
      <c r="B62" s="2" t="s">
        <v>3</v>
      </c>
      <c r="C62" s="2"/>
      <c r="D62" s="2"/>
      <c r="E62" s="2"/>
      <c r="F62" s="2"/>
      <c r="G62" s="2"/>
      <c r="H62" s="2"/>
      <c r="I62" s="2"/>
      <c r="J62" s="2" t="s">
        <v>2</v>
      </c>
      <c r="K62" s="2"/>
      <c r="L62" s="2"/>
      <c r="M62" s="2"/>
      <c r="N62" s="2"/>
      <c r="O62" s="2"/>
      <c r="P62" s="2"/>
    </row>
    <row r="63" spans="1:16" ht="16.5" customHeight="1" x14ac:dyDescent="0.15">
      <c r="A63" s="2"/>
      <c r="B63" s="2" t="s">
        <v>1</v>
      </c>
      <c r="C63" s="2"/>
      <c r="D63" s="2"/>
      <c r="E63" s="2"/>
      <c r="F63" s="2"/>
      <c r="G63" s="2"/>
      <c r="H63" s="2"/>
      <c r="I63" s="2"/>
      <c r="J63" s="2" t="s">
        <v>0</v>
      </c>
      <c r="K63" s="2"/>
      <c r="L63" s="2"/>
      <c r="M63" s="2"/>
      <c r="N63" s="2"/>
      <c r="O63" s="2"/>
      <c r="P63" s="2"/>
    </row>
    <row r="64" spans="1:16" ht="16.5" customHeight="1" x14ac:dyDescent="0.15"/>
    <row r="65" ht="16.5" customHeight="1" x14ac:dyDescent="0.15"/>
  </sheetData>
  <mergeCells count="65">
    <mergeCell ref="D49:E49"/>
    <mergeCell ref="D42:E42"/>
    <mergeCell ref="D43:E43"/>
    <mergeCell ref="D44:E44"/>
    <mergeCell ref="D26:E26"/>
    <mergeCell ref="D27:E27"/>
    <mergeCell ref="D59:E59"/>
    <mergeCell ref="D54:E54"/>
    <mergeCell ref="D55:E55"/>
    <mergeCell ref="D56:E56"/>
    <mergeCell ref="D57:E57"/>
    <mergeCell ref="D58:E58"/>
    <mergeCell ref="D51:E51"/>
    <mergeCell ref="D52:E52"/>
    <mergeCell ref="D53:E53"/>
    <mergeCell ref="P38:P39"/>
    <mergeCell ref="D17:E17"/>
    <mergeCell ref="C36:D36"/>
    <mergeCell ref="G36:J36"/>
    <mergeCell ref="D25:E25"/>
    <mergeCell ref="D46:E46"/>
    <mergeCell ref="D47:E47"/>
    <mergeCell ref="D48:E48"/>
    <mergeCell ref="D50:E50"/>
    <mergeCell ref="D45:E45"/>
    <mergeCell ref="D40:E40"/>
    <mergeCell ref="D28:E28"/>
    <mergeCell ref="D41:E41"/>
    <mergeCell ref="A33:P33"/>
    <mergeCell ref="C34:D34"/>
    <mergeCell ref="C35:D35"/>
    <mergeCell ref="F35:G35"/>
    <mergeCell ref="D23:E23"/>
    <mergeCell ref="D24:E24"/>
    <mergeCell ref="A38:A39"/>
    <mergeCell ref="D38:E39"/>
    <mergeCell ref="F38:H38"/>
    <mergeCell ref="I38:K38"/>
    <mergeCell ref="L38:N38"/>
    <mergeCell ref="D8:E8"/>
    <mergeCell ref="D22:E22"/>
    <mergeCell ref="D18:E18"/>
    <mergeCell ref="D13:E13"/>
    <mergeCell ref="D19:E19"/>
    <mergeCell ref="D20:E20"/>
    <mergeCell ref="D11:E11"/>
    <mergeCell ref="D21:E21"/>
    <mergeCell ref="D16:E16"/>
    <mergeCell ref="D14:E14"/>
    <mergeCell ref="D9:E9"/>
    <mergeCell ref="D15:E15"/>
    <mergeCell ref="D10:E10"/>
    <mergeCell ref="D12:E12"/>
    <mergeCell ref="A1:P1"/>
    <mergeCell ref="L6:N6"/>
    <mergeCell ref="P6:P7"/>
    <mergeCell ref="C4:D4"/>
    <mergeCell ref="G4:J4"/>
    <mergeCell ref="A6:A7"/>
    <mergeCell ref="D6:E7"/>
    <mergeCell ref="F6:H6"/>
    <mergeCell ref="I6:K6"/>
    <mergeCell ref="C2:D2"/>
    <mergeCell ref="C3:D3"/>
    <mergeCell ref="F3:G3"/>
  </mergeCells>
  <phoneticPr fontId="3"/>
  <printOptions horizontalCentered="1"/>
  <pageMargins left="0.39370078740157483" right="0.27559055118110237" top="0.59055118110236227" bottom="0.19685039370078741" header="0.31496062992125984" footer="0.19685039370078741"/>
  <pageSetup paperSize="9" scale="51" orientation="landscape" r:id="rId1"/>
  <headerFooter alignWithMargins="0">
    <oddHeader xml:space="preserve">&amp;L&amp;"ＭＳ ゴシック,標準"&amp;16第14号様式（第43条）&amp;R </oddHeader>
  </headerFooter>
  <rowBreaks count="1" manualBreakCount="1">
    <brk id="3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0000"/>
  </sheetPr>
  <dimension ref="A1:P31"/>
  <sheetViews>
    <sheetView zoomScale="50" zoomScaleNormal="50" workbookViewId="0">
      <selection activeCell="P11" sqref="P11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261" t="s">
        <v>31</v>
      </c>
      <c r="C2" s="299" t="s">
        <v>30</v>
      </c>
      <c r="D2" s="300"/>
    </row>
    <row r="3" spans="1:16" s="51" customFormat="1" ht="18" customHeight="1" x14ac:dyDescent="0.2">
      <c r="A3" s="59" t="s">
        <v>29</v>
      </c>
      <c r="B3" s="262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264"/>
      <c r="C4" s="304"/>
      <c r="D4" s="305"/>
      <c r="F4" s="55"/>
      <c r="G4" s="306" t="s">
        <v>414</v>
      </c>
      <c r="H4" s="307"/>
      <c r="I4" s="307"/>
      <c r="J4" s="307"/>
      <c r="K4" s="54"/>
      <c r="O4" s="263" t="s">
        <v>25</v>
      </c>
      <c r="P4" s="52" t="s">
        <v>432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thickBot="1" x14ac:dyDescent="0.2">
      <c r="A8" s="147">
        <v>42387</v>
      </c>
      <c r="B8" s="31"/>
      <c r="C8" s="30" t="s">
        <v>355</v>
      </c>
      <c r="D8" s="320" t="s">
        <v>423</v>
      </c>
      <c r="E8" s="321"/>
      <c r="F8" s="27">
        <v>1</v>
      </c>
      <c r="G8" s="26">
        <v>44200</v>
      </c>
      <c r="H8" s="26">
        <f>F8*G8</f>
        <v>44200</v>
      </c>
      <c r="I8" s="26"/>
      <c r="J8" s="26"/>
      <c r="K8" s="26"/>
      <c r="L8" s="26">
        <f>F8-I8</f>
        <v>1</v>
      </c>
      <c r="M8" s="26"/>
      <c r="N8" s="25">
        <f>H8-K8</f>
        <v>44200</v>
      </c>
      <c r="O8" s="24"/>
      <c r="P8" s="23"/>
    </row>
    <row r="9" spans="1:16" ht="39.950000000000003" customHeight="1" x14ac:dyDescent="0.15">
      <c r="A9" s="147">
        <v>43651</v>
      </c>
      <c r="B9" s="31"/>
      <c r="C9" s="30" t="s">
        <v>445</v>
      </c>
      <c r="D9" s="411" t="s">
        <v>446</v>
      </c>
      <c r="E9" s="412"/>
      <c r="F9" s="27">
        <v>1</v>
      </c>
      <c r="G9" s="26">
        <v>8800</v>
      </c>
      <c r="H9" s="26">
        <v>8800</v>
      </c>
      <c r="I9" s="26"/>
      <c r="J9" s="26"/>
      <c r="K9" s="26"/>
      <c r="L9" s="26">
        <f t="shared" ref="L9:L27" si="0">F9-I9</f>
        <v>1</v>
      </c>
      <c r="M9" s="26"/>
      <c r="N9" s="25">
        <f t="shared" ref="N9:N27" si="1">H9-K9</f>
        <v>8800</v>
      </c>
      <c r="O9" s="24"/>
      <c r="P9" s="23"/>
    </row>
    <row r="10" spans="1:16" ht="39.950000000000003" customHeight="1" x14ac:dyDescent="0.15">
      <c r="A10" s="32"/>
      <c r="B10" s="31"/>
      <c r="C10" s="30"/>
      <c r="D10" s="318"/>
      <c r="E10" s="319"/>
      <c r="F10" s="27"/>
      <c r="G10" s="26"/>
      <c r="H10" s="26"/>
      <c r="I10" s="26"/>
      <c r="J10" s="26"/>
      <c r="K10" s="26"/>
      <c r="L10" s="26">
        <f t="shared" si="0"/>
        <v>0</v>
      </c>
      <c r="M10" s="26"/>
      <c r="N10" s="25">
        <f t="shared" si="1"/>
        <v>0</v>
      </c>
      <c r="O10" s="24"/>
      <c r="P10" s="23"/>
    </row>
    <row r="11" spans="1:16" ht="39.950000000000003" customHeight="1" x14ac:dyDescent="0.15">
      <c r="A11" s="32"/>
      <c r="B11" s="31"/>
      <c r="C11" s="30"/>
      <c r="D11" s="320"/>
      <c r="E11" s="321"/>
      <c r="F11" s="27"/>
      <c r="G11" s="26"/>
      <c r="H11" s="26"/>
      <c r="I11" s="26"/>
      <c r="J11" s="26"/>
      <c r="K11" s="26"/>
      <c r="L11" s="26">
        <f t="shared" si="0"/>
        <v>0</v>
      </c>
      <c r="M11" s="26"/>
      <c r="N11" s="25">
        <f t="shared" si="1"/>
        <v>0</v>
      </c>
      <c r="O11" s="24"/>
      <c r="P11" s="23"/>
    </row>
    <row r="12" spans="1:16" ht="39.950000000000003" customHeight="1" x14ac:dyDescent="0.15">
      <c r="A12" s="32"/>
      <c r="B12" s="31"/>
      <c r="C12" s="30"/>
      <c r="D12" s="320"/>
      <c r="E12" s="321"/>
      <c r="F12" s="27"/>
      <c r="G12" s="26"/>
      <c r="H12" s="26"/>
      <c r="I12" s="26"/>
      <c r="J12" s="26"/>
      <c r="K12" s="26"/>
      <c r="L12" s="26">
        <f t="shared" si="0"/>
        <v>0</v>
      </c>
      <c r="M12" s="26"/>
      <c r="N12" s="25">
        <f t="shared" si="1"/>
        <v>0</v>
      </c>
      <c r="O12" s="24"/>
      <c r="P12" s="23"/>
    </row>
    <row r="13" spans="1:16" ht="39.950000000000003" customHeight="1" x14ac:dyDescent="0.15">
      <c r="A13" s="32"/>
      <c r="B13" s="31"/>
      <c r="C13" s="30"/>
      <c r="D13" s="255"/>
      <c r="E13" s="256"/>
      <c r="F13" s="27"/>
      <c r="G13" s="26"/>
      <c r="H13" s="26"/>
      <c r="I13" s="26"/>
      <c r="J13" s="26"/>
      <c r="K13" s="26"/>
      <c r="L13" s="26">
        <f t="shared" si="0"/>
        <v>0</v>
      </c>
      <c r="M13" s="26"/>
      <c r="N13" s="25">
        <f t="shared" si="1"/>
        <v>0</v>
      </c>
      <c r="O13" s="24"/>
      <c r="P13" s="23"/>
    </row>
    <row r="14" spans="1:16" ht="39.950000000000003" customHeight="1" x14ac:dyDescent="0.15">
      <c r="A14" s="32"/>
      <c r="B14" s="31"/>
      <c r="C14" s="30"/>
      <c r="D14" s="255"/>
      <c r="E14" s="256"/>
      <c r="F14" s="27"/>
      <c r="G14" s="26"/>
      <c r="H14" s="26"/>
      <c r="I14" s="26"/>
      <c r="J14" s="26"/>
      <c r="K14" s="26"/>
      <c r="L14" s="26">
        <f t="shared" si="0"/>
        <v>0</v>
      </c>
      <c r="M14" s="26"/>
      <c r="N14" s="25">
        <f t="shared" si="1"/>
        <v>0</v>
      </c>
      <c r="O14" s="24"/>
      <c r="P14" s="23"/>
    </row>
    <row r="15" spans="1:16" ht="39.950000000000003" customHeight="1" x14ac:dyDescent="0.15">
      <c r="A15" s="32"/>
      <c r="B15" s="31"/>
      <c r="C15" s="30"/>
      <c r="D15" s="257"/>
      <c r="E15" s="258"/>
      <c r="F15" s="27"/>
      <c r="G15" s="26"/>
      <c r="H15" s="26"/>
      <c r="I15" s="26"/>
      <c r="J15" s="26"/>
      <c r="K15" s="26"/>
      <c r="L15" s="26">
        <f t="shared" si="0"/>
        <v>0</v>
      </c>
      <c r="M15" s="26"/>
      <c r="N15" s="25">
        <f t="shared" si="1"/>
        <v>0</v>
      </c>
      <c r="O15" s="24"/>
      <c r="P15" s="23"/>
    </row>
    <row r="16" spans="1:16" ht="39.950000000000003" customHeight="1" x14ac:dyDescent="0.15">
      <c r="A16" s="32"/>
      <c r="B16" s="31"/>
      <c r="C16" s="30"/>
      <c r="D16" s="257"/>
      <c r="E16" s="258"/>
      <c r="F16" s="27"/>
      <c r="G16" s="26"/>
      <c r="H16" s="26"/>
      <c r="I16" s="26"/>
      <c r="J16" s="26"/>
      <c r="K16" s="26"/>
      <c r="L16" s="26">
        <f t="shared" si="0"/>
        <v>0</v>
      </c>
      <c r="M16" s="26"/>
      <c r="N16" s="25">
        <f t="shared" si="1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255"/>
      <c r="E17" s="256"/>
      <c r="F17" s="27"/>
      <c r="G17" s="26"/>
      <c r="H17" s="26"/>
      <c r="I17" s="26"/>
      <c r="J17" s="26"/>
      <c r="K17" s="26"/>
      <c r="L17" s="26">
        <f t="shared" si="0"/>
        <v>0</v>
      </c>
      <c r="M17" s="26"/>
      <c r="N17" s="25">
        <f t="shared" si="1"/>
        <v>0</v>
      </c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>
        <f t="shared" si="0"/>
        <v>0</v>
      </c>
      <c r="M18" s="40"/>
      <c r="N18" s="25">
        <f t="shared" si="1"/>
        <v>0</v>
      </c>
      <c r="O18" s="38"/>
      <c r="P18" s="37"/>
    </row>
    <row r="19" spans="1:16" ht="39.950000000000003" customHeight="1" x14ac:dyDescent="0.15">
      <c r="A19" s="32"/>
      <c r="B19" s="31"/>
      <c r="C19" s="30"/>
      <c r="D19" s="257"/>
      <c r="E19" s="258"/>
      <c r="F19" s="27"/>
      <c r="G19" s="26"/>
      <c r="H19" s="26"/>
      <c r="I19" s="26"/>
      <c r="J19" s="26"/>
      <c r="K19" s="26"/>
      <c r="L19" s="26">
        <f t="shared" si="0"/>
        <v>0</v>
      </c>
      <c r="M19" s="26"/>
      <c r="N19" s="25">
        <f t="shared" si="1"/>
        <v>0</v>
      </c>
      <c r="O19" s="24"/>
      <c r="P19" s="23"/>
    </row>
    <row r="20" spans="1:16" ht="39.950000000000003" customHeight="1" x14ac:dyDescent="0.15">
      <c r="A20" s="32"/>
      <c r="B20" s="31"/>
      <c r="C20" s="30"/>
      <c r="D20" s="257"/>
      <c r="E20" s="258"/>
      <c r="F20" s="27"/>
      <c r="G20" s="26"/>
      <c r="H20" s="26"/>
      <c r="I20" s="26"/>
      <c r="J20" s="26"/>
      <c r="K20" s="26"/>
      <c r="L20" s="26">
        <f t="shared" si="0"/>
        <v>0</v>
      </c>
      <c r="M20" s="26"/>
      <c r="N20" s="25">
        <f t="shared" si="1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257"/>
      <c r="E21" s="258"/>
      <c r="F21" s="27"/>
      <c r="G21" s="26"/>
      <c r="H21" s="26"/>
      <c r="I21" s="26"/>
      <c r="J21" s="26"/>
      <c r="K21" s="26"/>
      <c r="L21" s="26">
        <f t="shared" si="0"/>
        <v>0</v>
      </c>
      <c r="M21" s="26"/>
      <c r="N21" s="25">
        <f t="shared" si="1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267"/>
      <c r="E22" s="268"/>
      <c r="F22" s="27"/>
      <c r="G22" s="26"/>
      <c r="H22" s="26"/>
      <c r="I22" s="26"/>
      <c r="J22" s="26"/>
      <c r="K22" s="26"/>
      <c r="L22" s="26">
        <f t="shared" si="0"/>
        <v>0</v>
      </c>
      <c r="M22" s="26"/>
      <c r="N22" s="25">
        <f t="shared" si="1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257"/>
      <c r="E23" s="258"/>
      <c r="F23" s="27"/>
      <c r="G23" s="26"/>
      <c r="H23" s="26"/>
      <c r="I23" s="26"/>
      <c r="J23" s="26"/>
      <c r="K23" s="26"/>
      <c r="L23" s="26">
        <f t="shared" si="0"/>
        <v>0</v>
      </c>
      <c r="M23" s="26"/>
      <c r="N23" s="25">
        <f t="shared" si="1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257"/>
      <c r="E24" s="258"/>
      <c r="F24" s="27"/>
      <c r="G24" s="26"/>
      <c r="H24" s="26"/>
      <c r="I24" s="26"/>
      <c r="J24" s="26"/>
      <c r="K24" s="26"/>
      <c r="L24" s="26">
        <f t="shared" si="0"/>
        <v>0</v>
      </c>
      <c r="M24" s="26"/>
      <c r="N24" s="25">
        <f t="shared" si="1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255"/>
      <c r="E25" s="256"/>
      <c r="F25" s="27"/>
      <c r="G25" s="26"/>
      <c r="H25" s="26"/>
      <c r="I25" s="26"/>
      <c r="J25" s="26"/>
      <c r="K25" s="26"/>
      <c r="L25" s="26">
        <f t="shared" si="0"/>
        <v>0</v>
      </c>
      <c r="M25" s="26"/>
      <c r="N25" s="25">
        <f t="shared" si="1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274"/>
      <c r="E26" s="275"/>
      <c r="F26" s="17"/>
      <c r="G26" s="16"/>
      <c r="H26" s="16"/>
      <c r="I26" s="16"/>
      <c r="J26" s="16"/>
      <c r="K26" s="16"/>
      <c r="L26" s="26">
        <f t="shared" si="0"/>
        <v>0</v>
      </c>
      <c r="M26" s="16"/>
      <c r="N26" s="25">
        <f t="shared" si="1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220"/>
      <c r="E27" s="221"/>
      <c r="F27" s="8"/>
      <c r="G27" s="7"/>
      <c r="H27" s="7"/>
      <c r="I27" s="7"/>
      <c r="J27" s="7"/>
      <c r="K27" s="7"/>
      <c r="L27" s="7">
        <f t="shared" si="0"/>
        <v>0</v>
      </c>
      <c r="M27" s="7"/>
      <c r="N27" s="6">
        <f t="shared" si="1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7">
    <mergeCell ref="D8:E8"/>
    <mergeCell ref="D9:E9"/>
    <mergeCell ref="D10:E10"/>
    <mergeCell ref="D11:E11"/>
    <mergeCell ref="D12:E12"/>
    <mergeCell ref="P6:P7"/>
    <mergeCell ref="A1:P1"/>
    <mergeCell ref="C2:D2"/>
    <mergeCell ref="C3:D3"/>
    <mergeCell ref="F3:G3"/>
    <mergeCell ref="C4:D4"/>
    <mergeCell ref="G4:J4"/>
    <mergeCell ref="A6:A7"/>
    <mergeCell ref="D6:E7"/>
    <mergeCell ref="F6:H6"/>
    <mergeCell ref="I6:K6"/>
    <mergeCell ref="L6:N6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31"/>
  <sheetViews>
    <sheetView zoomScale="50" zoomScaleNormal="50" workbookViewId="0">
      <selection activeCell="D9" sqref="D9:E9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415</v>
      </c>
      <c r="H4" s="307"/>
      <c r="I4" s="307"/>
      <c r="J4" s="307"/>
      <c r="K4" s="54"/>
      <c r="O4" s="86" t="s">
        <v>25</v>
      </c>
      <c r="P4" s="52" t="s">
        <v>109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 t="s">
        <v>8</v>
      </c>
      <c r="B8" s="31"/>
      <c r="C8" s="30" t="s">
        <v>7</v>
      </c>
      <c r="D8" s="375" t="s">
        <v>349</v>
      </c>
      <c r="E8" s="376"/>
      <c r="F8" s="27">
        <v>1</v>
      </c>
      <c r="G8" s="26">
        <v>165000</v>
      </c>
      <c r="H8" s="26">
        <f>F8*G8</f>
        <v>165000</v>
      </c>
      <c r="I8" s="26"/>
      <c r="J8" s="26">
        <f>G8*I8</f>
        <v>0</v>
      </c>
      <c r="K8" s="26">
        <f>I8*J8</f>
        <v>0</v>
      </c>
      <c r="L8" s="26">
        <f>F8-I8</f>
        <v>1</v>
      </c>
      <c r="M8" s="26"/>
      <c r="N8" s="25">
        <f>H8-K8</f>
        <v>165000</v>
      </c>
      <c r="O8" s="24"/>
      <c r="P8" s="23"/>
    </row>
    <row r="9" spans="1:16" ht="39.950000000000003" customHeight="1" x14ac:dyDescent="0.15">
      <c r="A9" s="32" t="s">
        <v>8</v>
      </c>
      <c r="B9" s="31"/>
      <c r="C9" s="30" t="s">
        <v>7</v>
      </c>
      <c r="D9" s="320" t="s">
        <v>477</v>
      </c>
      <c r="E9" s="321"/>
      <c r="F9" s="27">
        <v>1</v>
      </c>
      <c r="G9" s="26">
        <v>65000</v>
      </c>
      <c r="H9" s="26">
        <f>F9*G9</f>
        <v>65000</v>
      </c>
      <c r="I9" s="26">
        <v>1</v>
      </c>
      <c r="J9" s="26">
        <f>G9*I9</f>
        <v>65000</v>
      </c>
      <c r="K9" s="26">
        <f>I9*J9</f>
        <v>65000</v>
      </c>
      <c r="L9" s="26">
        <f t="shared" ref="L9:L27" si="0">F9-I9</f>
        <v>0</v>
      </c>
      <c r="M9" s="26"/>
      <c r="N9" s="25">
        <f t="shared" ref="N9:N27" si="1">H9-K9</f>
        <v>0</v>
      </c>
      <c r="O9" s="24"/>
      <c r="P9" s="23" t="s">
        <v>473</v>
      </c>
    </row>
    <row r="10" spans="1:16" ht="39.950000000000003" customHeight="1" x14ac:dyDescent="0.15">
      <c r="A10" s="32" t="s">
        <v>8</v>
      </c>
      <c r="B10" s="31"/>
      <c r="C10" s="30" t="s">
        <v>7</v>
      </c>
      <c r="D10" s="318" t="s">
        <v>348</v>
      </c>
      <c r="E10" s="319"/>
      <c r="F10" s="27">
        <v>1</v>
      </c>
      <c r="G10" s="26">
        <v>23600</v>
      </c>
      <c r="H10" s="26">
        <f>F10*G10</f>
        <v>23600</v>
      </c>
      <c r="I10" s="26"/>
      <c r="J10" s="26">
        <f>G10*I10</f>
        <v>0</v>
      </c>
      <c r="K10" s="26">
        <f>I10*J10</f>
        <v>0</v>
      </c>
      <c r="L10" s="26">
        <f t="shared" si="0"/>
        <v>1</v>
      </c>
      <c r="M10" s="26"/>
      <c r="N10" s="25">
        <f t="shared" si="1"/>
        <v>23600</v>
      </c>
      <c r="O10" s="24"/>
      <c r="P10" s="23"/>
    </row>
    <row r="11" spans="1:16" ht="39.950000000000003" customHeight="1" x14ac:dyDescent="0.15">
      <c r="A11" s="32" t="s">
        <v>8</v>
      </c>
      <c r="B11" s="31"/>
      <c r="C11" s="30" t="s">
        <v>7</v>
      </c>
      <c r="D11" s="320" t="s">
        <v>347</v>
      </c>
      <c r="E11" s="321"/>
      <c r="F11" s="27">
        <v>1</v>
      </c>
      <c r="G11" s="26">
        <v>60400</v>
      </c>
      <c r="H11" s="26">
        <f>F11*G11</f>
        <v>60400</v>
      </c>
      <c r="I11" s="26"/>
      <c r="J11" s="26">
        <f>G11*I11</f>
        <v>0</v>
      </c>
      <c r="K11" s="26">
        <f>I11*J11</f>
        <v>0</v>
      </c>
      <c r="L11" s="26">
        <f t="shared" si="0"/>
        <v>1</v>
      </c>
      <c r="M11" s="26"/>
      <c r="N11" s="25">
        <f t="shared" si="1"/>
        <v>60400</v>
      </c>
      <c r="O11" s="24"/>
      <c r="P11" s="23"/>
    </row>
    <row r="12" spans="1:16" ht="39.950000000000003" customHeight="1" x14ac:dyDescent="0.15">
      <c r="A12" s="32" t="s">
        <v>8</v>
      </c>
      <c r="B12" s="31"/>
      <c r="C12" s="30" t="s">
        <v>7</v>
      </c>
      <c r="D12" s="320" t="s">
        <v>346</v>
      </c>
      <c r="E12" s="321"/>
      <c r="F12" s="27">
        <v>1</v>
      </c>
      <c r="G12" s="26">
        <v>37100</v>
      </c>
      <c r="H12" s="26">
        <f>F12*G12</f>
        <v>37100</v>
      </c>
      <c r="I12" s="26">
        <v>1</v>
      </c>
      <c r="J12" s="26">
        <f>G12*I12</f>
        <v>37100</v>
      </c>
      <c r="K12" s="26">
        <f>I12*J12</f>
        <v>37100</v>
      </c>
      <c r="L12" s="26">
        <f t="shared" si="0"/>
        <v>0</v>
      </c>
      <c r="M12" s="26"/>
      <c r="N12" s="25">
        <f t="shared" si="1"/>
        <v>0</v>
      </c>
      <c r="O12" s="24"/>
      <c r="P12" s="23" t="s">
        <v>382</v>
      </c>
    </row>
    <row r="13" spans="1:16" ht="39.950000000000003" customHeight="1" x14ac:dyDescent="0.15">
      <c r="A13" s="32"/>
      <c r="B13" s="31"/>
      <c r="C13" s="30"/>
      <c r="D13" s="82"/>
      <c r="E13" s="83"/>
      <c r="F13" s="27"/>
      <c r="G13" s="26"/>
      <c r="H13" s="26"/>
      <c r="I13" s="26"/>
      <c r="J13" s="26"/>
      <c r="K13" s="26"/>
      <c r="L13" s="26">
        <f t="shared" si="0"/>
        <v>0</v>
      </c>
      <c r="M13" s="26"/>
      <c r="N13" s="25">
        <f t="shared" si="1"/>
        <v>0</v>
      </c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6"/>
      <c r="I14" s="26"/>
      <c r="J14" s="26"/>
      <c r="K14" s="26"/>
      <c r="L14" s="26">
        <f t="shared" si="0"/>
        <v>0</v>
      </c>
      <c r="M14" s="26"/>
      <c r="N14" s="25">
        <f t="shared" si="1"/>
        <v>0</v>
      </c>
      <c r="O14" s="24"/>
      <c r="P14" s="23"/>
    </row>
    <row r="15" spans="1:16" ht="39.950000000000003" customHeight="1" x14ac:dyDescent="0.15">
      <c r="A15" s="32"/>
      <c r="B15" s="31"/>
      <c r="C15" s="30"/>
      <c r="D15" s="80"/>
      <c r="E15" s="81"/>
      <c r="F15" s="27"/>
      <c r="G15" s="26"/>
      <c r="H15" s="26"/>
      <c r="I15" s="26"/>
      <c r="J15" s="26"/>
      <c r="K15" s="26"/>
      <c r="L15" s="26">
        <f t="shared" si="0"/>
        <v>0</v>
      </c>
      <c r="M15" s="26"/>
      <c r="N15" s="25">
        <f t="shared" si="1"/>
        <v>0</v>
      </c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>
        <f t="shared" si="0"/>
        <v>0</v>
      </c>
      <c r="M16" s="26"/>
      <c r="N16" s="25">
        <f t="shared" si="1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82"/>
      <c r="E17" s="83"/>
      <c r="F17" s="27"/>
      <c r="G17" s="26"/>
      <c r="H17" s="26"/>
      <c r="I17" s="26"/>
      <c r="J17" s="26"/>
      <c r="K17" s="26"/>
      <c r="L17" s="26">
        <f t="shared" si="0"/>
        <v>0</v>
      </c>
      <c r="M17" s="26"/>
      <c r="N17" s="25">
        <f t="shared" si="1"/>
        <v>0</v>
      </c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>
        <f t="shared" si="0"/>
        <v>0</v>
      </c>
      <c r="M18" s="40"/>
      <c r="N18" s="25">
        <f t="shared" si="1"/>
        <v>0</v>
      </c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/>
      <c r="I19" s="26"/>
      <c r="J19" s="26"/>
      <c r="K19" s="26"/>
      <c r="L19" s="26">
        <f t="shared" si="0"/>
        <v>0</v>
      </c>
      <c r="M19" s="26"/>
      <c r="N19" s="25">
        <f t="shared" si="1"/>
        <v>0</v>
      </c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>
        <f t="shared" si="0"/>
        <v>0</v>
      </c>
      <c r="M20" s="26"/>
      <c r="N20" s="25">
        <f t="shared" si="1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>
        <f t="shared" si="0"/>
        <v>0</v>
      </c>
      <c r="M21" s="26"/>
      <c r="N21" s="25">
        <f t="shared" si="1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>
        <f t="shared" si="0"/>
        <v>0</v>
      </c>
      <c r="M22" s="26"/>
      <c r="N22" s="25">
        <f t="shared" si="1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>
        <f t="shared" si="0"/>
        <v>0</v>
      </c>
      <c r="M23" s="26"/>
      <c r="N23" s="25">
        <f t="shared" si="1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>
        <f t="shared" si="0"/>
        <v>0</v>
      </c>
      <c r="M24" s="26"/>
      <c r="N24" s="25">
        <f t="shared" si="1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>
        <f t="shared" si="0"/>
        <v>0</v>
      </c>
      <c r="M25" s="26"/>
      <c r="N25" s="25">
        <f t="shared" si="1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26">
        <f t="shared" si="0"/>
        <v>0</v>
      </c>
      <c r="M26" s="16"/>
      <c r="N26" s="25">
        <f t="shared" si="1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7"/>
      <c r="I27" s="7"/>
      <c r="J27" s="7"/>
      <c r="K27" s="7"/>
      <c r="L27" s="7">
        <f t="shared" si="0"/>
        <v>0</v>
      </c>
      <c r="M27" s="7"/>
      <c r="N27" s="6">
        <f t="shared" si="1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7">
    <mergeCell ref="D10:E10"/>
    <mergeCell ref="D11:E11"/>
    <mergeCell ref="D12:E12"/>
    <mergeCell ref="I6:K6"/>
    <mergeCell ref="D6:E7"/>
    <mergeCell ref="D8:E8"/>
    <mergeCell ref="D9:E9"/>
    <mergeCell ref="A1:P1"/>
    <mergeCell ref="G4:J4"/>
    <mergeCell ref="C2:D2"/>
    <mergeCell ref="P6:P7"/>
    <mergeCell ref="F3:G3"/>
    <mergeCell ref="A6:A7"/>
    <mergeCell ref="C3:D3"/>
    <mergeCell ref="C4:D4"/>
    <mergeCell ref="L6:N6"/>
    <mergeCell ref="F6:H6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0000"/>
  </sheetPr>
  <dimension ref="A1:P31"/>
  <sheetViews>
    <sheetView zoomScale="50" zoomScaleNormal="50" workbookViewId="0">
      <selection activeCell="L8" sqref="L8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414</v>
      </c>
      <c r="H4" s="307"/>
      <c r="I4" s="307"/>
      <c r="J4" s="307"/>
      <c r="K4" s="54"/>
      <c r="O4" s="86" t="s">
        <v>25</v>
      </c>
      <c r="P4" s="52" t="s">
        <v>439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thickBot="1" x14ac:dyDescent="0.2">
      <c r="A8" s="147"/>
      <c r="B8" s="31"/>
      <c r="C8" s="30"/>
      <c r="D8" s="320"/>
      <c r="E8" s="321"/>
      <c r="F8" s="27"/>
      <c r="G8" s="26"/>
      <c r="H8" s="26"/>
      <c r="I8" s="26"/>
      <c r="J8" s="26"/>
      <c r="K8" s="26"/>
      <c r="L8" s="26"/>
      <c r="M8" s="26"/>
      <c r="N8" s="25"/>
      <c r="O8" s="24"/>
      <c r="P8" s="23"/>
    </row>
    <row r="9" spans="1:16" ht="39.950000000000003" customHeight="1" x14ac:dyDescent="0.15">
      <c r="A9" s="147"/>
      <c r="B9" s="31"/>
      <c r="C9" s="30"/>
      <c r="D9" s="375"/>
      <c r="E9" s="376"/>
      <c r="F9" s="27"/>
      <c r="G9" s="26"/>
      <c r="H9" s="26"/>
      <c r="I9" s="26"/>
      <c r="J9" s="26"/>
      <c r="K9" s="26"/>
      <c r="L9" s="26">
        <f t="shared" ref="L9:L27" si="0">F9-I9</f>
        <v>0</v>
      </c>
      <c r="M9" s="26"/>
      <c r="N9" s="25">
        <f t="shared" ref="N9:N27" si="1">H9-K9</f>
        <v>0</v>
      </c>
      <c r="O9" s="24"/>
      <c r="P9" s="23"/>
    </row>
    <row r="10" spans="1:16" ht="39.950000000000003" customHeight="1" x14ac:dyDescent="0.15">
      <c r="A10" s="32"/>
      <c r="B10" s="31"/>
      <c r="C10" s="30"/>
      <c r="D10" s="318"/>
      <c r="E10" s="319"/>
      <c r="F10" s="27"/>
      <c r="G10" s="26"/>
      <c r="H10" s="26"/>
      <c r="I10" s="26"/>
      <c r="J10" s="26"/>
      <c r="K10" s="26"/>
      <c r="L10" s="26">
        <f t="shared" si="0"/>
        <v>0</v>
      </c>
      <c r="M10" s="26"/>
      <c r="N10" s="25">
        <f t="shared" si="1"/>
        <v>0</v>
      </c>
      <c r="O10" s="24"/>
      <c r="P10" s="23"/>
    </row>
    <row r="11" spans="1:16" ht="39.950000000000003" customHeight="1" x14ac:dyDescent="0.15">
      <c r="A11" s="32"/>
      <c r="B11" s="31"/>
      <c r="C11" s="30"/>
      <c r="D11" s="320"/>
      <c r="E11" s="321"/>
      <c r="F11" s="27"/>
      <c r="G11" s="26"/>
      <c r="H11" s="26"/>
      <c r="I11" s="26"/>
      <c r="J11" s="26"/>
      <c r="K11" s="26"/>
      <c r="L11" s="26">
        <f t="shared" si="0"/>
        <v>0</v>
      </c>
      <c r="M11" s="26"/>
      <c r="N11" s="25">
        <f t="shared" si="1"/>
        <v>0</v>
      </c>
      <c r="O11" s="24"/>
      <c r="P11" s="23"/>
    </row>
    <row r="12" spans="1:16" ht="39.950000000000003" customHeight="1" x14ac:dyDescent="0.15">
      <c r="A12" s="32"/>
      <c r="B12" s="31"/>
      <c r="C12" s="30"/>
      <c r="D12" s="320"/>
      <c r="E12" s="321"/>
      <c r="F12" s="27"/>
      <c r="G12" s="26"/>
      <c r="H12" s="26"/>
      <c r="I12" s="26"/>
      <c r="J12" s="26"/>
      <c r="K12" s="26"/>
      <c r="L12" s="26">
        <f t="shared" si="0"/>
        <v>0</v>
      </c>
      <c r="M12" s="26"/>
      <c r="N12" s="25">
        <f t="shared" si="1"/>
        <v>0</v>
      </c>
      <c r="O12" s="24"/>
      <c r="P12" s="23"/>
    </row>
    <row r="13" spans="1:16" ht="39.950000000000003" customHeight="1" x14ac:dyDescent="0.15">
      <c r="A13" s="32"/>
      <c r="B13" s="31"/>
      <c r="C13" s="30"/>
      <c r="D13" s="82"/>
      <c r="E13" s="83"/>
      <c r="F13" s="27"/>
      <c r="G13" s="26"/>
      <c r="H13" s="26"/>
      <c r="I13" s="26"/>
      <c r="J13" s="26"/>
      <c r="K13" s="26"/>
      <c r="L13" s="26">
        <f t="shared" si="0"/>
        <v>0</v>
      </c>
      <c r="M13" s="26"/>
      <c r="N13" s="25">
        <f t="shared" si="1"/>
        <v>0</v>
      </c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6"/>
      <c r="I14" s="26"/>
      <c r="J14" s="26"/>
      <c r="K14" s="26"/>
      <c r="L14" s="26">
        <f t="shared" si="0"/>
        <v>0</v>
      </c>
      <c r="M14" s="26"/>
      <c r="N14" s="25">
        <f t="shared" si="1"/>
        <v>0</v>
      </c>
      <c r="O14" s="24"/>
      <c r="P14" s="23"/>
    </row>
    <row r="15" spans="1:16" ht="39.950000000000003" customHeight="1" x14ac:dyDescent="0.15">
      <c r="A15" s="32"/>
      <c r="B15" s="31"/>
      <c r="C15" s="30"/>
      <c r="D15" s="80"/>
      <c r="E15" s="81"/>
      <c r="F15" s="27"/>
      <c r="G15" s="26"/>
      <c r="H15" s="26"/>
      <c r="I15" s="26"/>
      <c r="J15" s="26"/>
      <c r="K15" s="26"/>
      <c r="L15" s="26">
        <f t="shared" si="0"/>
        <v>0</v>
      </c>
      <c r="M15" s="26"/>
      <c r="N15" s="25">
        <f t="shared" si="1"/>
        <v>0</v>
      </c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>
        <f t="shared" si="0"/>
        <v>0</v>
      </c>
      <c r="M16" s="26"/>
      <c r="N16" s="25">
        <f t="shared" si="1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82"/>
      <c r="E17" s="83"/>
      <c r="F17" s="27"/>
      <c r="G17" s="26"/>
      <c r="H17" s="26"/>
      <c r="I17" s="26"/>
      <c r="J17" s="26"/>
      <c r="K17" s="26"/>
      <c r="L17" s="26">
        <f t="shared" si="0"/>
        <v>0</v>
      </c>
      <c r="M17" s="26"/>
      <c r="N17" s="25">
        <f t="shared" si="1"/>
        <v>0</v>
      </c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>
        <f t="shared" si="0"/>
        <v>0</v>
      </c>
      <c r="M18" s="40"/>
      <c r="N18" s="25">
        <f t="shared" si="1"/>
        <v>0</v>
      </c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/>
      <c r="I19" s="26"/>
      <c r="J19" s="26"/>
      <c r="K19" s="26"/>
      <c r="L19" s="26">
        <f t="shared" si="0"/>
        <v>0</v>
      </c>
      <c r="M19" s="26"/>
      <c r="N19" s="25">
        <f t="shared" si="1"/>
        <v>0</v>
      </c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>
        <f t="shared" si="0"/>
        <v>0</v>
      </c>
      <c r="M20" s="26"/>
      <c r="N20" s="25">
        <f t="shared" si="1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>
        <f t="shared" si="0"/>
        <v>0</v>
      </c>
      <c r="M21" s="26"/>
      <c r="N21" s="25">
        <f t="shared" si="1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>
        <f t="shared" si="0"/>
        <v>0</v>
      </c>
      <c r="M22" s="26"/>
      <c r="N22" s="25">
        <f t="shared" si="1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>
        <f t="shared" si="0"/>
        <v>0</v>
      </c>
      <c r="M23" s="26"/>
      <c r="N23" s="25">
        <f t="shared" si="1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>
        <f t="shared" si="0"/>
        <v>0</v>
      </c>
      <c r="M24" s="26"/>
      <c r="N24" s="25">
        <f t="shared" si="1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>
        <f t="shared" si="0"/>
        <v>0</v>
      </c>
      <c r="M25" s="26"/>
      <c r="N25" s="25">
        <f t="shared" si="1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26">
        <f t="shared" si="0"/>
        <v>0</v>
      </c>
      <c r="M26" s="16"/>
      <c r="N26" s="25">
        <f t="shared" si="1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7"/>
      <c r="I27" s="7"/>
      <c r="J27" s="7"/>
      <c r="K27" s="7"/>
      <c r="L27" s="7">
        <f t="shared" si="0"/>
        <v>0</v>
      </c>
      <c r="M27" s="7"/>
      <c r="N27" s="6">
        <f t="shared" si="1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7">
    <mergeCell ref="A1:P1"/>
    <mergeCell ref="G4:J4"/>
    <mergeCell ref="C2:D2"/>
    <mergeCell ref="P6:P7"/>
    <mergeCell ref="F3:G3"/>
    <mergeCell ref="A6:A7"/>
    <mergeCell ref="C3:D3"/>
    <mergeCell ref="C4:D4"/>
    <mergeCell ref="L6:N6"/>
    <mergeCell ref="F6:H6"/>
    <mergeCell ref="D10:E10"/>
    <mergeCell ref="D11:E11"/>
    <mergeCell ref="D12:E12"/>
    <mergeCell ref="I6:K6"/>
    <mergeCell ref="D6:E7"/>
    <mergeCell ref="D9:E9"/>
    <mergeCell ref="D8:E8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31"/>
  <sheetViews>
    <sheetView zoomScale="50" zoomScaleNormal="50" workbookViewId="0">
      <selection activeCell="K19" sqref="K19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261" t="s">
        <v>31</v>
      </c>
      <c r="C2" s="299" t="s">
        <v>30</v>
      </c>
      <c r="D2" s="300"/>
    </row>
    <row r="3" spans="1:16" s="51" customFormat="1" ht="18" customHeight="1" x14ac:dyDescent="0.2">
      <c r="A3" s="59" t="s">
        <v>29</v>
      </c>
      <c r="B3" s="262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264"/>
      <c r="C4" s="304"/>
      <c r="D4" s="305"/>
      <c r="F4" s="55"/>
      <c r="G4" s="306" t="s">
        <v>140</v>
      </c>
      <c r="H4" s="307"/>
      <c r="I4" s="307"/>
      <c r="J4" s="307"/>
      <c r="K4" s="54"/>
      <c r="O4" s="263" t="s">
        <v>25</v>
      </c>
      <c r="P4" s="52" t="s">
        <v>432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/>
      <c r="B8" s="31"/>
      <c r="C8" s="30"/>
      <c r="D8" s="408"/>
      <c r="E8" s="409"/>
      <c r="F8" s="27"/>
      <c r="G8" s="26"/>
      <c r="H8" s="26"/>
      <c r="I8" s="26"/>
      <c r="J8" s="26"/>
      <c r="K8" s="26"/>
      <c r="L8" s="26"/>
      <c r="M8" s="26"/>
      <c r="N8" s="25"/>
      <c r="O8" s="24"/>
      <c r="P8" s="23"/>
    </row>
    <row r="9" spans="1:16" ht="39.950000000000003" customHeight="1" x14ac:dyDescent="0.15">
      <c r="A9" s="32"/>
      <c r="B9" s="31"/>
      <c r="C9" s="30"/>
      <c r="D9" s="257"/>
      <c r="E9" s="258"/>
      <c r="F9" s="27"/>
      <c r="G9" s="26"/>
      <c r="H9" s="26"/>
      <c r="I9" s="26"/>
      <c r="J9" s="26"/>
      <c r="K9" s="26"/>
      <c r="L9" s="26"/>
      <c r="M9" s="26"/>
      <c r="N9" s="25"/>
      <c r="O9" s="24"/>
      <c r="P9" s="23"/>
    </row>
    <row r="10" spans="1:16" ht="39.950000000000003" customHeight="1" x14ac:dyDescent="0.15">
      <c r="A10" s="32"/>
      <c r="B10" s="31"/>
      <c r="C10" s="30"/>
      <c r="D10" s="257"/>
      <c r="E10" s="256"/>
      <c r="F10" s="27"/>
      <c r="G10" s="26"/>
      <c r="H10" s="26"/>
      <c r="I10" s="26"/>
      <c r="J10" s="26"/>
      <c r="K10" s="26"/>
      <c r="L10" s="26"/>
      <c r="M10" s="26"/>
      <c r="N10" s="25"/>
      <c r="O10" s="24"/>
      <c r="P10" s="23"/>
    </row>
    <row r="11" spans="1:16" ht="39.950000000000003" customHeight="1" x14ac:dyDescent="0.15">
      <c r="A11" s="32"/>
      <c r="B11" s="31"/>
      <c r="C11" s="30"/>
      <c r="D11" s="257"/>
      <c r="E11" s="256"/>
      <c r="F11" s="27"/>
      <c r="G11" s="26"/>
      <c r="H11" s="26"/>
      <c r="I11" s="26"/>
      <c r="J11" s="26"/>
      <c r="K11" s="26"/>
      <c r="L11" s="26"/>
      <c r="M11" s="26"/>
      <c r="N11" s="25"/>
      <c r="O11" s="24"/>
      <c r="P11" s="23"/>
    </row>
    <row r="12" spans="1:16" ht="39.950000000000003" customHeight="1" x14ac:dyDescent="0.15">
      <c r="A12" s="32"/>
      <c r="B12" s="31"/>
      <c r="C12" s="30"/>
      <c r="D12" s="257"/>
      <c r="E12" s="258"/>
      <c r="F12" s="27"/>
      <c r="G12" s="26"/>
      <c r="H12" s="26"/>
      <c r="I12" s="26"/>
      <c r="J12" s="26"/>
      <c r="K12" s="26"/>
      <c r="L12" s="26"/>
      <c r="M12" s="26"/>
      <c r="N12" s="25"/>
      <c r="O12" s="24"/>
      <c r="P12" s="23"/>
    </row>
    <row r="13" spans="1:16" ht="39.950000000000003" customHeight="1" x14ac:dyDescent="0.15">
      <c r="A13" s="32"/>
      <c r="B13" s="31"/>
      <c r="C13" s="30"/>
      <c r="D13" s="255"/>
      <c r="E13" s="256"/>
      <c r="F13" s="27"/>
      <c r="G13" s="26"/>
      <c r="H13" s="26"/>
      <c r="I13" s="26"/>
      <c r="J13" s="26"/>
      <c r="K13" s="26"/>
      <c r="L13" s="26"/>
      <c r="M13" s="26"/>
      <c r="N13" s="25"/>
      <c r="O13" s="24"/>
      <c r="P13" s="23"/>
    </row>
    <row r="14" spans="1:16" ht="39.950000000000003" customHeight="1" x14ac:dyDescent="0.15">
      <c r="A14" s="32"/>
      <c r="B14" s="31"/>
      <c r="C14" s="30"/>
      <c r="D14" s="255"/>
      <c r="E14" s="256"/>
      <c r="F14" s="27"/>
      <c r="G14" s="26"/>
      <c r="H14" s="26"/>
      <c r="I14" s="26"/>
      <c r="J14" s="26"/>
      <c r="K14" s="26"/>
      <c r="L14" s="26"/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257"/>
      <c r="E15" s="258"/>
      <c r="F15" s="27"/>
      <c r="G15" s="26"/>
      <c r="H15" s="26"/>
      <c r="I15" s="26"/>
      <c r="J15" s="26"/>
      <c r="K15" s="26"/>
      <c r="L15" s="26"/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257"/>
      <c r="E16" s="258"/>
      <c r="F16" s="27"/>
      <c r="G16" s="26"/>
      <c r="H16" s="26"/>
      <c r="I16" s="26"/>
      <c r="J16" s="26"/>
      <c r="K16" s="26"/>
      <c r="L16" s="26"/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255"/>
      <c r="E17" s="256"/>
      <c r="F17" s="27"/>
      <c r="G17" s="26"/>
      <c r="H17" s="26"/>
      <c r="I17" s="26"/>
      <c r="J17" s="26"/>
      <c r="K17" s="26"/>
      <c r="L17" s="26"/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/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257"/>
      <c r="E19" s="258"/>
      <c r="F19" s="27"/>
      <c r="G19" s="26"/>
      <c r="H19" s="26"/>
      <c r="I19" s="26"/>
      <c r="J19" s="26"/>
      <c r="K19" s="26"/>
      <c r="L19" s="26"/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257"/>
      <c r="E20" s="258"/>
      <c r="F20" s="27"/>
      <c r="G20" s="26"/>
      <c r="H20" s="26"/>
      <c r="I20" s="26"/>
      <c r="J20" s="26"/>
      <c r="K20" s="26"/>
      <c r="L20" s="26"/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257"/>
      <c r="E21" s="258"/>
      <c r="F21" s="27"/>
      <c r="G21" s="26"/>
      <c r="H21" s="26"/>
      <c r="I21" s="26"/>
      <c r="J21" s="26"/>
      <c r="K21" s="26"/>
      <c r="L21" s="26"/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267"/>
      <c r="E22" s="268"/>
      <c r="F22" s="27"/>
      <c r="G22" s="26"/>
      <c r="H22" s="26"/>
      <c r="I22" s="26"/>
      <c r="J22" s="26"/>
      <c r="K22" s="26"/>
      <c r="L22" s="26"/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257"/>
      <c r="E23" s="258"/>
      <c r="F23" s="27"/>
      <c r="G23" s="26"/>
      <c r="H23" s="26"/>
      <c r="I23" s="26"/>
      <c r="J23" s="26"/>
      <c r="K23" s="26"/>
      <c r="L23" s="26"/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257"/>
      <c r="E24" s="258"/>
      <c r="F24" s="27"/>
      <c r="G24" s="26"/>
      <c r="H24" s="26"/>
      <c r="I24" s="26"/>
      <c r="J24" s="26"/>
      <c r="K24" s="26"/>
      <c r="L24" s="26"/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255"/>
      <c r="E25" s="256"/>
      <c r="F25" s="27"/>
      <c r="G25" s="26"/>
      <c r="H25" s="26"/>
      <c r="I25" s="26"/>
      <c r="J25" s="26"/>
      <c r="K25" s="26"/>
      <c r="L25" s="26"/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274"/>
      <c r="E26" s="275"/>
      <c r="F26" s="17"/>
      <c r="G26" s="16"/>
      <c r="H26" s="16"/>
      <c r="I26" s="16"/>
      <c r="J26" s="16"/>
      <c r="K26" s="16"/>
      <c r="L26" s="16"/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220"/>
      <c r="E27" s="221"/>
      <c r="F27" s="8"/>
      <c r="G27" s="7"/>
      <c r="H27" s="7"/>
      <c r="I27" s="7"/>
      <c r="J27" s="7"/>
      <c r="K27" s="7"/>
      <c r="L27" s="7"/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3">
    <mergeCell ref="D8:E8"/>
    <mergeCell ref="A6:A7"/>
    <mergeCell ref="D6:E7"/>
    <mergeCell ref="F6:H6"/>
    <mergeCell ref="I6:K6"/>
    <mergeCell ref="L6:N6"/>
    <mergeCell ref="P6:P7"/>
    <mergeCell ref="A1:P1"/>
    <mergeCell ref="C2:D2"/>
    <mergeCell ref="C3:D3"/>
    <mergeCell ref="F3:G3"/>
    <mergeCell ref="C4:D4"/>
    <mergeCell ref="G4:J4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31"/>
  <sheetViews>
    <sheetView zoomScale="50" zoomScaleNormal="50" workbookViewId="0">
      <selection activeCell="G4" sqref="G4:J4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140</v>
      </c>
      <c r="H4" s="307"/>
      <c r="I4" s="307"/>
      <c r="J4" s="307"/>
      <c r="K4" s="54"/>
      <c r="O4" s="86" t="s">
        <v>25</v>
      </c>
      <c r="P4" s="52" t="s">
        <v>109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/>
      <c r="B8" s="31"/>
      <c r="C8" s="30"/>
      <c r="D8" s="408"/>
      <c r="E8" s="409"/>
      <c r="F8" s="27"/>
      <c r="G8" s="26"/>
      <c r="H8" s="26"/>
      <c r="I8" s="26"/>
      <c r="J8" s="26"/>
      <c r="K8" s="26"/>
      <c r="L8" s="26"/>
      <c r="M8" s="26"/>
      <c r="N8" s="25"/>
      <c r="O8" s="24"/>
      <c r="P8" s="23"/>
    </row>
    <row r="9" spans="1:16" ht="39.950000000000003" customHeight="1" x14ac:dyDescent="0.15">
      <c r="A9" s="32"/>
      <c r="B9" s="31"/>
      <c r="C9" s="30"/>
      <c r="D9" s="80"/>
      <c r="E9" s="81"/>
      <c r="F9" s="27"/>
      <c r="G9" s="26"/>
      <c r="H9" s="26"/>
      <c r="I9" s="26"/>
      <c r="J9" s="26"/>
      <c r="K9" s="26"/>
      <c r="L9" s="26"/>
      <c r="M9" s="26"/>
      <c r="N9" s="25"/>
      <c r="O9" s="24"/>
      <c r="P9" s="23"/>
    </row>
    <row r="10" spans="1:16" ht="39.950000000000003" customHeight="1" x14ac:dyDescent="0.15">
      <c r="A10" s="32"/>
      <c r="B10" s="31"/>
      <c r="C10" s="30"/>
      <c r="D10" s="80"/>
      <c r="E10" s="83"/>
      <c r="F10" s="27"/>
      <c r="G10" s="26"/>
      <c r="H10" s="26"/>
      <c r="I10" s="26"/>
      <c r="J10" s="26"/>
      <c r="K10" s="26"/>
      <c r="L10" s="26"/>
      <c r="M10" s="26"/>
      <c r="N10" s="25"/>
      <c r="O10" s="24"/>
      <c r="P10" s="23"/>
    </row>
    <row r="11" spans="1:16" ht="39.950000000000003" customHeight="1" x14ac:dyDescent="0.15">
      <c r="A11" s="32"/>
      <c r="B11" s="31"/>
      <c r="C11" s="30"/>
      <c r="D11" s="80"/>
      <c r="E11" s="83"/>
      <c r="F11" s="27"/>
      <c r="G11" s="26"/>
      <c r="H11" s="26"/>
      <c r="I11" s="26"/>
      <c r="J11" s="26"/>
      <c r="K11" s="26"/>
      <c r="L11" s="26"/>
      <c r="M11" s="26"/>
      <c r="N11" s="25"/>
      <c r="O11" s="24"/>
      <c r="P11" s="23"/>
    </row>
    <row r="12" spans="1:16" ht="39.950000000000003" customHeight="1" x14ac:dyDescent="0.15">
      <c r="A12" s="32"/>
      <c r="B12" s="31"/>
      <c r="C12" s="30"/>
      <c r="D12" s="80"/>
      <c r="E12" s="81"/>
      <c r="F12" s="27"/>
      <c r="G12" s="26"/>
      <c r="H12" s="26"/>
      <c r="I12" s="26"/>
      <c r="J12" s="26"/>
      <c r="K12" s="26"/>
      <c r="L12" s="26"/>
      <c r="M12" s="26"/>
      <c r="N12" s="25"/>
      <c r="O12" s="24"/>
      <c r="P12" s="23"/>
    </row>
    <row r="13" spans="1:16" ht="39.950000000000003" customHeight="1" x14ac:dyDescent="0.15">
      <c r="A13" s="32"/>
      <c r="B13" s="31"/>
      <c r="C13" s="30"/>
      <c r="D13" s="82"/>
      <c r="E13" s="83"/>
      <c r="F13" s="27"/>
      <c r="G13" s="26"/>
      <c r="H13" s="26"/>
      <c r="I13" s="26"/>
      <c r="J13" s="26"/>
      <c r="K13" s="26"/>
      <c r="L13" s="26"/>
      <c r="M13" s="26"/>
      <c r="N13" s="25"/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6"/>
      <c r="I14" s="26"/>
      <c r="J14" s="26"/>
      <c r="K14" s="26"/>
      <c r="L14" s="26"/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80"/>
      <c r="E15" s="81"/>
      <c r="F15" s="27"/>
      <c r="G15" s="26"/>
      <c r="H15" s="26"/>
      <c r="I15" s="26"/>
      <c r="J15" s="26"/>
      <c r="K15" s="26"/>
      <c r="L15" s="26"/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/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82"/>
      <c r="E17" s="83"/>
      <c r="F17" s="27"/>
      <c r="G17" s="26"/>
      <c r="H17" s="26"/>
      <c r="I17" s="26"/>
      <c r="J17" s="26"/>
      <c r="K17" s="26"/>
      <c r="L17" s="26"/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/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/>
      <c r="I19" s="26"/>
      <c r="J19" s="26"/>
      <c r="K19" s="26"/>
      <c r="L19" s="26"/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/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/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/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/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/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/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16"/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7"/>
      <c r="I27" s="7"/>
      <c r="J27" s="7"/>
      <c r="K27" s="7"/>
      <c r="L27" s="7"/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3">
    <mergeCell ref="D8:E8"/>
    <mergeCell ref="A1:P1"/>
    <mergeCell ref="G4:J4"/>
    <mergeCell ref="C2:D2"/>
    <mergeCell ref="P6:P7"/>
    <mergeCell ref="F3:G3"/>
    <mergeCell ref="A6:A7"/>
    <mergeCell ref="C3:D3"/>
    <mergeCell ref="C4:D4"/>
    <mergeCell ref="L6:N6"/>
    <mergeCell ref="F6:H6"/>
    <mergeCell ref="I6:K6"/>
    <mergeCell ref="D6:E7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31"/>
  <sheetViews>
    <sheetView zoomScale="50" zoomScaleNormal="50" workbookViewId="0">
      <selection activeCell="P4" sqref="P4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140</v>
      </c>
      <c r="H4" s="307"/>
      <c r="I4" s="307"/>
      <c r="J4" s="307"/>
      <c r="K4" s="54"/>
      <c r="O4" s="86" t="s">
        <v>25</v>
      </c>
      <c r="P4" s="52" t="s">
        <v>439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/>
      <c r="B8" s="31"/>
      <c r="C8" s="30"/>
      <c r="D8" s="408"/>
      <c r="E8" s="409"/>
      <c r="F8" s="27"/>
      <c r="G8" s="26"/>
      <c r="H8" s="26"/>
      <c r="I8" s="26"/>
      <c r="J8" s="26"/>
      <c r="K8" s="26"/>
      <c r="L8" s="26"/>
      <c r="M8" s="26"/>
      <c r="N8" s="25"/>
      <c r="O8" s="24"/>
      <c r="P8" s="23"/>
    </row>
    <row r="9" spans="1:16" ht="39.950000000000003" customHeight="1" x14ac:dyDescent="0.15">
      <c r="A9" s="32"/>
      <c r="B9" s="31"/>
      <c r="C9" s="30"/>
      <c r="D9" s="80"/>
      <c r="E9" s="81"/>
      <c r="F9" s="27"/>
      <c r="G9" s="26"/>
      <c r="H9" s="26"/>
      <c r="I9" s="26"/>
      <c r="J9" s="26"/>
      <c r="K9" s="26"/>
      <c r="L9" s="26"/>
      <c r="M9" s="26"/>
      <c r="N9" s="25"/>
      <c r="O9" s="24"/>
      <c r="P9" s="23"/>
    </row>
    <row r="10" spans="1:16" ht="39.950000000000003" customHeight="1" x14ac:dyDescent="0.15">
      <c r="A10" s="32"/>
      <c r="B10" s="31"/>
      <c r="C10" s="30"/>
      <c r="D10" s="80"/>
      <c r="E10" s="83"/>
      <c r="F10" s="27"/>
      <c r="G10" s="26"/>
      <c r="H10" s="26"/>
      <c r="I10" s="26"/>
      <c r="J10" s="26"/>
      <c r="K10" s="26"/>
      <c r="L10" s="26"/>
      <c r="M10" s="26"/>
      <c r="N10" s="25"/>
      <c r="O10" s="24"/>
      <c r="P10" s="23"/>
    </row>
    <row r="11" spans="1:16" ht="39.950000000000003" customHeight="1" x14ac:dyDescent="0.15">
      <c r="A11" s="32"/>
      <c r="B11" s="31"/>
      <c r="C11" s="30"/>
      <c r="D11" s="80"/>
      <c r="E11" s="83"/>
      <c r="F11" s="27"/>
      <c r="G11" s="26"/>
      <c r="H11" s="26"/>
      <c r="I11" s="26"/>
      <c r="J11" s="26"/>
      <c r="K11" s="26"/>
      <c r="L11" s="26"/>
      <c r="M11" s="26"/>
      <c r="N11" s="25"/>
      <c r="O11" s="24"/>
      <c r="P11" s="23"/>
    </row>
    <row r="12" spans="1:16" ht="39.950000000000003" customHeight="1" x14ac:dyDescent="0.15">
      <c r="A12" s="32"/>
      <c r="B12" s="31"/>
      <c r="C12" s="30"/>
      <c r="D12" s="80"/>
      <c r="E12" s="81"/>
      <c r="F12" s="27"/>
      <c r="G12" s="26"/>
      <c r="H12" s="26"/>
      <c r="I12" s="26"/>
      <c r="J12" s="26"/>
      <c r="K12" s="26"/>
      <c r="L12" s="26"/>
      <c r="M12" s="26"/>
      <c r="N12" s="25"/>
      <c r="O12" s="24"/>
      <c r="P12" s="23"/>
    </row>
    <row r="13" spans="1:16" ht="39.950000000000003" customHeight="1" x14ac:dyDescent="0.15">
      <c r="A13" s="32"/>
      <c r="B13" s="31"/>
      <c r="C13" s="30"/>
      <c r="D13" s="82"/>
      <c r="E13" s="83"/>
      <c r="F13" s="27"/>
      <c r="G13" s="26"/>
      <c r="H13" s="26"/>
      <c r="I13" s="26"/>
      <c r="J13" s="26"/>
      <c r="K13" s="26"/>
      <c r="L13" s="26"/>
      <c r="M13" s="26"/>
      <c r="N13" s="25"/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6"/>
      <c r="I14" s="26"/>
      <c r="J14" s="26"/>
      <c r="K14" s="26"/>
      <c r="L14" s="26"/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80"/>
      <c r="E15" s="81"/>
      <c r="F15" s="27"/>
      <c r="G15" s="26"/>
      <c r="H15" s="26"/>
      <c r="I15" s="26"/>
      <c r="J15" s="26"/>
      <c r="K15" s="26"/>
      <c r="L15" s="26"/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/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82"/>
      <c r="E17" s="83"/>
      <c r="F17" s="27"/>
      <c r="G17" s="26"/>
      <c r="H17" s="26"/>
      <c r="I17" s="26"/>
      <c r="J17" s="26"/>
      <c r="K17" s="26"/>
      <c r="L17" s="26"/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/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/>
      <c r="I19" s="26"/>
      <c r="J19" s="26"/>
      <c r="K19" s="26"/>
      <c r="L19" s="26"/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/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/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/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/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/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/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16"/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7"/>
      <c r="I27" s="7"/>
      <c r="J27" s="7"/>
      <c r="K27" s="7"/>
      <c r="L27" s="7"/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3">
    <mergeCell ref="D8:E8"/>
    <mergeCell ref="A6:A7"/>
    <mergeCell ref="D6:E7"/>
    <mergeCell ref="F6:H6"/>
    <mergeCell ref="I6:K6"/>
    <mergeCell ref="P6:P7"/>
    <mergeCell ref="A1:P1"/>
    <mergeCell ref="C2:D2"/>
    <mergeCell ref="C3:D3"/>
    <mergeCell ref="F3:G3"/>
    <mergeCell ref="C4:D4"/>
    <mergeCell ref="G4:J4"/>
    <mergeCell ref="L6:N6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31"/>
  <sheetViews>
    <sheetView zoomScale="50" zoomScaleNormal="50" workbookViewId="0">
      <selection activeCell="P9" sqref="P9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261" t="s">
        <v>31</v>
      </c>
      <c r="C2" s="299" t="s">
        <v>30</v>
      </c>
      <c r="D2" s="300"/>
    </row>
    <row r="3" spans="1:16" s="51" customFormat="1" ht="18" customHeight="1" x14ac:dyDescent="0.2">
      <c r="A3" s="59" t="s">
        <v>29</v>
      </c>
      <c r="B3" s="262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264"/>
      <c r="C4" s="304"/>
      <c r="D4" s="305"/>
      <c r="F4" s="55"/>
      <c r="G4" s="306" t="s">
        <v>136</v>
      </c>
      <c r="H4" s="307"/>
      <c r="I4" s="307"/>
      <c r="J4" s="307"/>
      <c r="K4" s="54"/>
      <c r="O4" s="263" t="s">
        <v>25</v>
      </c>
      <c r="P4" s="52" t="s">
        <v>432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s="227" customFormat="1" ht="39.950000000000003" customHeight="1" x14ac:dyDescent="0.15">
      <c r="A8" s="226"/>
      <c r="B8" s="200"/>
      <c r="C8" s="201"/>
      <c r="D8" s="359"/>
      <c r="E8" s="360"/>
      <c r="F8" s="202"/>
      <c r="G8" s="203"/>
      <c r="H8" s="203"/>
      <c r="I8" s="203"/>
      <c r="J8" s="203"/>
      <c r="K8" s="203"/>
      <c r="L8" s="203"/>
      <c r="M8" s="203"/>
      <c r="N8" s="204"/>
      <c r="O8" s="205"/>
      <c r="P8" s="167"/>
    </row>
    <row r="9" spans="1:16" ht="39.950000000000003" customHeight="1" x14ac:dyDescent="0.15">
      <c r="A9" s="32"/>
      <c r="B9" s="31"/>
      <c r="C9" s="30"/>
      <c r="D9" s="320"/>
      <c r="E9" s="321"/>
      <c r="F9" s="27"/>
      <c r="G9" s="26"/>
      <c r="H9" s="26"/>
      <c r="I9" s="26"/>
      <c r="J9" s="26"/>
      <c r="K9" s="26"/>
      <c r="L9" s="26"/>
      <c r="M9" s="26"/>
      <c r="N9" s="25"/>
      <c r="O9" s="24"/>
      <c r="P9" s="23"/>
    </row>
    <row r="10" spans="1:16" ht="39.950000000000003" customHeight="1" x14ac:dyDescent="0.15">
      <c r="A10" s="32"/>
      <c r="B10" s="31"/>
      <c r="C10" s="30"/>
      <c r="D10" s="318"/>
      <c r="E10" s="321"/>
      <c r="F10" s="27"/>
      <c r="G10" s="26"/>
      <c r="H10" s="26"/>
      <c r="I10" s="26"/>
      <c r="J10" s="26"/>
      <c r="K10" s="26"/>
      <c r="L10" s="26"/>
      <c r="M10" s="26"/>
      <c r="N10" s="25"/>
      <c r="O10" s="24"/>
      <c r="P10" s="23"/>
    </row>
    <row r="11" spans="1:16" ht="39.950000000000003" customHeight="1" x14ac:dyDescent="0.15">
      <c r="A11" s="32"/>
      <c r="B11" s="31"/>
      <c r="C11" s="30"/>
      <c r="D11" s="257"/>
      <c r="E11" s="258"/>
      <c r="F11" s="27"/>
      <c r="G11" s="26"/>
      <c r="H11" s="26"/>
      <c r="I11" s="26"/>
      <c r="J11" s="26"/>
      <c r="K11" s="26"/>
      <c r="L11" s="26"/>
      <c r="M11" s="26"/>
      <c r="N11" s="25"/>
      <c r="O11" s="24"/>
      <c r="P11" s="23"/>
    </row>
    <row r="12" spans="1:16" ht="39.950000000000003" customHeight="1" x14ac:dyDescent="0.15">
      <c r="A12" s="32"/>
      <c r="B12" s="31"/>
      <c r="C12" s="30"/>
      <c r="D12" s="257"/>
      <c r="E12" s="258"/>
      <c r="F12" s="27"/>
      <c r="G12" s="26"/>
      <c r="H12" s="26"/>
      <c r="I12" s="26"/>
      <c r="J12" s="26"/>
      <c r="K12" s="26"/>
      <c r="L12" s="26"/>
      <c r="M12" s="26"/>
      <c r="N12" s="25"/>
      <c r="O12" s="24"/>
      <c r="P12" s="23"/>
    </row>
    <row r="13" spans="1:16" ht="39.950000000000003" customHeight="1" x14ac:dyDescent="0.15">
      <c r="A13" s="32"/>
      <c r="B13" s="31"/>
      <c r="C13" s="30"/>
      <c r="D13" s="255"/>
      <c r="E13" s="256"/>
      <c r="F13" s="27"/>
      <c r="G13" s="26"/>
      <c r="H13" s="26"/>
      <c r="I13" s="26"/>
      <c r="J13" s="26"/>
      <c r="K13" s="26"/>
      <c r="L13" s="26"/>
      <c r="M13" s="26"/>
      <c r="N13" s="25"/>
      <c r="O13" s="24"/>
      <c r="P13" s="23"/>
    </row>
    <row r="14" spans="1:16" ht="39.950000000000003" customHeight="1" x14ac:dyDescent="0.15">
      <c r="A14" s="32"/>
      <c r="B14" s="31"/>
      <c r="C14" s="30"/>
      <c r="D14" s="255"/>
      <c r="E14" s="256"/>
      <c r="F14" s="27"/>
      <c r="G14" s="26"/>
      <c r="H14" s="26"/>
      <c r="I14" s="26"/>
      <c r="J14" s="26"/>
      <c r="K14" s="26"/>
      <c r="L14" s="26"/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257"/>
      <c r="E15" s="258"/>
      <c r="F15" s="27"/>
      <c r="G15" s="26"/>
      <c r="H15" s="26"/>
      <c r="I15" s="26"/>
      <c r="J15" s="26"/>
      <c r="K15" s="26"/>
      <c r="L15" s="26"/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257"/>
      <c r="E16" s="258"/>
      <c r="F16" s="27"/>
      <c r="G16" s="26"/>
      <c r="H16" s="26"/>
      <c r="I16" s="26"/>
      <c r="J16" s="26"/>
      <c r="K16" s="26"/>
      <c r="L16" s="26"/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255"/>
      <c r="E17" s="256"/>
      <c r="F17" s="27"/>
      <c r="G17" s="26"/>
      <c r="H17" s="26"/>
      <c r="I17" s="26"/>
      <c r="J17" s="26"/>
      <c r="K17" s="26"/>
      <c r="L17" s="26"/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/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257"/>
      <c r="E19" s="258"/>
      <c r="F19" s="27"/>
      <c r="G19" s="26"/>
      <c r="H19" s="26"/>
      <c r="I19" s="26"/>
      <c r="J19" s="26"/>
      <c r="K19" s="26"/>
      <c r="L19" s="26"/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257"/>
      <c r="E20" s="258"/>
      <c r="F20" s="27"/>
      <c r="G20" s="26"/>
      <c r="H20" s="26"/>
      <c r="I20" s="26"/>
      <c r="J20" s="26"/>
      <c r="K20" s="26"/>
      <c r="L20" s="26"/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257"/>
      <c r="E21" s="258"/>
      <c r="F21" s="27"/>
      <c r="G21" s="26"/>
      <c r="H21" s="26"/>
      <c r="I21" s="26"/>
      <c r="J21" s="26"/>
      <c r="K21" s="26"/>
      <c r="L21" s="26"/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267"/>
      <c r="E22" s="268"/>
      <c r="F22" s="27"/>
      <c r="G22" s="26"/>
      <c r="H22" s="26"/>
      <c r="I22" s="26"/>
      <c r="J22" s="26"/>
      <c r="K22" s="26"/>
      <c r="L22" s="26"/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257"/>
      <c r="E23" s="258"/>
      <c r="F23" s="27"/>
      <c r="G23" s="26"/>
      <c r="H23" s="26"/>
      <c r="I23" s="26"/>
      <c r="J23" s="26"/>
      <c r="K23" s="26"/>
      <c r="L23" s="26"/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257"/>
      <c r="E24" s="258"/>
      <c r="F24" s="27"/>
      <c r="G24" s="26"/>
      <c r="H24" s="26"/>
      <c r="I24" s="26"/>
      <c r="J24" s="26"/>
      <c r="K24" s="26"/>
      <c r="L24" s="26"/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255"/>
      <c r="E25" s="256"/>
      <c r="F25" s="27"/>
      <c r="G25" s="26"/>
      <c r="H25" s="26"/>
      <c r="I25" s="26"/>
      <c r="J25" s="26"/>
      <c r="K25" s="26"/>
      <c r="L25" s="26"/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274"/>
      <c r="E26" s="275"/>
      <c r="F26" s="17"/>
      <c r="G26" s="16"/>
      <c r="H26" s="16"/>
      <c r="I26" s="16"/>
      <c r="J26" s="16"/>
      <c r="K26" s="16"/>
      <c r="L26" s="16"/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220"/>
      <c r="E27" s="221"/>
      <c r="F27" s="8"/>
      <c r="G27" s="7"/>
      <c r="H27" s="7"/>
      <c r="I27" s="7"/>
      <c r="J27" s="7"/>
      <c r="K27" s="7"/>
      <c r="L27" s="7"/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5">
    <mergeCell ref="D8:E8"/>
    <mergeCell ref="D9:E9"/>
    <mergeCell ref="D10:E10"/>
    <mergeCell ref="A6:A7"/>
    <mergeCell ref="D6:E7"/>
    <mergeCell ref="F6:H6"/>
    <mergeCell ref="I6:K6"/>
    <mergeCell ref="L6:N6"/>
    <mergeCell ref="P6:P7"/>
    <mergeCell ref="A1:P1"/>
    <mergeCell ref="C2:D2"/>
    <mergeCell ref="C3:D3"/>
    <mergeCell ref="F3:G3"/>
    <mergeCell ref="C4:D4"/>
    <mergeCell ref="G4:J4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32"/>
  <sheetViews>
    <sheetView zoomScale="50" zoomScaleNormal="50" workbookViewId="0">
      <selection activeCell="N26" sqref="N26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136</v>
      </c>
      <c r="H4" s="307"/>
      <c r="I4" s="307"/>
      <c r="J4" s="307"/>
      <c r="K4" s="54"/>
      <c r="O4" s="86" t="s">
        <v>25</v>
      </c>
      <c r="P4" s="52" t="s">
        <v>109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 t="s">
        <v>8</v>
      </c>
      <c r="B8" s="31"/>
      <c r="C8" s="30" t="s">
        <v>7</v>
      </c>
      <c r="D8" s="375" t="s">
        <v>128</v>
      </c>
      <c r="E8" s="376"/>
      <c r="F8" s="27">
        <v>1</v>
      </c>
      <c r="G8" s="26">
        <v>44100</v>
      </c>
      <c r="H8" s="26">
        <f>F8*G8</f>
        <v>44100</v>
      </c>
      <c r="I8" s="26"/>
      <c r="J8" s="26"/>
      <c r="K8" s="26"/>
      <c r="L8" s="26">
        <f>(F8-I8)</f>
        <v>1</v>
      </c>
      <c r="M8" s="26"/>
      <c r="N8" s="25">
        <f>(H8-K8)</f>
        <v>44100</v>
      </c>
      <c r="O8" s="24"/>
      <c r="P8" s="23"/>
    </row>
    <row r="9" spans="1:16" ht="39.950000000000003" customHeight="1" x14ac:dyDescent="0.15">
      <c r="A9" s="32" t="s">
        <v>8</v>
      </c>
      <c r="B9" s="31"/>
      <c r="C9" s="30" t="s">
        <v>7</v>
      </c>
      <c r="D9" s="320" t="s">
        <v>139</v>
      </c>
      <c r="E9" s="321"/>
      <c r="F9" s="27">
        <v>2</v>
      </c>
      <c r="G9" s="26">
        <v>49900</v>
      </c>
      <c r="H9" s="26">
        <f>F9*G9</f>
        <v>99800</v>
      </c>
      <c r="I9" s="26"/>
      <c r="J9" s="26"/>
      <c r="K9" s="26"/>
      <c r="L9" s="26">
        <f t="shared" ref="L9:L26" si="0">(F9-I9)</f>
        <v>2</v>
      </c>
      <c r="M9" s="26"/>
      <c r="N9" s="25">
        <f t="shared" ref="N9:N27" si="1">(H9-K9)</f>
        <v>99800</v>
      </c>
      <c r="O9" s="24"/>
      <c r="P9" s="23"/>
    </row>
    <row r="10" spans="1:16" ht="39.950000000000003" customHeight="1" x14ac:dyDescent="0.15">
      <c r="A10" s="32" t="s">
        <v>138</v>
      </c>
      <c r="B10" s="31"/>
      <c r="C10" s="30" t="s">
        <v>33</v>
      </c>
      <c r="D10" s="318" t="s">
        <v>137</v>
      </c>
      <c r="E10" s="321"/>
      <c r="F10" s="27">
        <v>10</v>
      </c>
      <c r="G10" s="26">
        <v>6000</v>
      </c>
      <c r="H10" s="26">
        <f>F10*G10</f>
        <v>60000</v>
      </c>
      <c r="I10" s="26"/>
      <c r="J10" s="26"/>
      <c r="K10" s="26"/>
      <c r="L10" s="26">
        <f>(F10-I10)</f>
        <v>10</v>
      </c>
      <c r="M10" s="26"/>
      <c r="N10" s="25">
        <f t="shared" si="1"/>
        <v>60000</v>
      </c>
      <c r="O10" s="24"/>
      <c r="P10" s="23"/>
    </row>
    <row r="11" spans="1:16" ht="39.950000000000003" customHeight="1" x14ac:dyDescent="0.15">
      <c r="A11" s="94"/>
      <c r="B11" s="31"/>
      <c r="C11" s="136"/>
      <c r="D11" s="318"/>
      <c r="E11" s="319"/>
      <c r="F11" s="155"/>
      <c r="G11" s="153"/>
      <c r="H11" s="153"/>
      <c r="I11" s="26"/>
      <c r="J11" s="26"/>
      <c r="K11" s="26"/>
      <c r="L11" s="26">
        <f>(F11-I11)</f>
        <v>0</v>
      </c>
      <c r="M11" s="26"/>
      <c r="N11" s="25">
        <f t="shared" si="1"/>
        <v>0</v>
      </c>
      <c r="O11" s="24"/>
      <c r="P11" s="146"/>
    </row>
    <row r="12" spans="1:16" ht="39.950000000000003" customHeight="1" x14ac:dyDescent="0.15">
      <c r="A12" s="147"/>
      <c r="B12" s="31"/>
      <c r="C12" s="30"/>
      <c r="D12" s="320"/>
      <c r="E12" s="321"/>
      <c r="F12" s="27"/>
      <c r="G12" s="26"/>
      <c r="H12" s="26"/>
      <c r="I12" s="26"/>
      <c r="J12" s="26"/>
      <c r="K12" s="26"/>
      <c r="L12" s="26">
        <f t="shared" si="0"/>
        <v>0</v>
      </c>
      <c r="M12" s="26"/>
      <c r="N12" s="25">
        <f t="shared" si="1"/>
        <v>0</v>
      </c>
      <c r="O12" s="24"/>
      <c r="P12" s="23"/>
    </row>
    <row r="13" spans="1:16" ht="39.950000000000003" customHeight="1" x14ac:dyDescent="0.15">
      <c r="A13" s="32"/>
      <c r="B13" s="31"/>
      <c r="C13" s="30"/>
      <c r="D13" s="80"/>
      <c r="E13" s="81"/>
      <c r="F13" s="27"/>
      <c r="G13" s="26"/>
      <c r="H13" s="26"/>
      <c r="I13" s="26"/>
      <c r="J13" s="26"/>
      <c r="K13" s="26"/>
      <c r="L13" s="26">
        <f t="shared" si="0"/>
        <v>0</v>
      </c>
      <c r="M13" s="26"/>
      <c r="N13" s="25">
        <f t="shared" si="1"/>
        <v>0</v>
      </c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6"/>
      <c r="I14" s="26"/>
      <c r="J14" s="26"/>
      <c r="K14" s="26"/>
      <c r="L14" s="26">
        <f t="shared" si="0"/>
        <v>0</v>
      </c>
      <c r="M14" s="26"/>
      <c r="N14" s="25">
        <f t="shared" si="1"/>
        <v>0</v>
      </c>
      <c r="O14" s="24"/>
      <c r="P14" s="23"/>
    </row>
    <row r="15" spans="1:16" ht="39.950000000000003" customHeight="1" x14ac:dyDescent="0.15">
      <c r="A15" s="32"/>
      <c r="B15" s="31"/>
      <c r="C15" s="30"/>
      <c r="D15" s="82"/>
      <c r="E15" s="83"/>
      <c r="F15" s="27"/>
      <c r="G15" s="26"/>
      <c r="H15" s="26"/>
      <c r="I15" s="26"/>
      <c r="J15" s="26"/>
      <c r="K15" s="26"/>
      <c r="L15" s="26">
        <f t="shared" si="0"/>
        <v>0</v>
      </c>
      <c r="M15" s="26"/>
      <c r="N15" s="25">
        <f t="shared" si="1"/>
        <v>0</v>
      </c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>
        <f t="shared" si="0"/>
        <v>0</v>
      </c>
      <c r="M16" s="26"/>
      <c r="N16" s="25">
        <f t="shared" si="1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80"/>
      <c r="E17" s="81"/>
      <c r="F17" s="27"/>
      <c r="G17" s="26"/>
      <c r="H17" s="26"/>
      <c r="I17" s="26"/>
      <c r="J17" s="26"/>
      <c r="K17" s="26"/>
      <c r="L17" s="26">
        <f t="shared" si="0"/>
        <v>0</v>
      </c>
      <c r="M17" s="26"/>
      <c r="N17" s="25">
        <f t="shared" si="1"/>
        <v>0</v>
      </c>
      <c r="O17" s="24"/>
      <c r="P17" s="23"/>
    </row>
    <row r="18" spans="1:16" ht="39.950000000000003" customHeight="1" x14ac:dyDescent="0.15">
      <c r="A18" s="32"/>
      <c r="B18" s="31"/>
      <c r="C18" s="30"/>
      <c r="D18" s="82"/>
      <c r="E18" s="83"/>
      <c r="F18" s="27"/>
      <c r="G18" s="26"/>
      <c r="H18" s="26"/>
      <c r="I18" s="26"/>
      <c r="J18" s="26"/>
      <c r="K18" s="26"/>
      <c r="L18" s="26">
        <f t="shared" si="0"/>
        <v>0</v>
      </c>
      <c r="M18" s="26"/>
      <c r="N18" s="25">
        <f t="shared" si="1"/>
        <v>0</v>
      </c>
      <c r="O18" s="24"/>
      <c r="P18" s="23"/>
    </row>
    <row r="19" spans="1:16" ht="39.950000000000003" customHeight="1" x14ac:dyDescent="0.15">
      <c r="A19" s="32"/>
      <c r="B19" s="30"/>
      <c r="C19" s="30"/>
      <c r="D19" s="43"/>
      <c r="E19" s="42"/>
      <c r="F19" s="41"/>
      <c r="G19" s="40"/>
      <c r="H19" s="26"/>
      <c r="I19" s="26"/>
      <c r="J19" s="26"/>
      <c r="K19" s="26"/>
      <c r="L19" s="26">
        <f t="shared" si="0"/>
        <v>0</v>
      </c>
      <c r="M19" s="40"/>
      <c r="N19" s="25">
        <f t="shared" si="1"/>
        <v>0</v>
      </c>
      <c r="O19" s="38"/>
      <c r="P19" s="37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>
        <f t="shared" si="0"/>
        <v>0</v>
      </c>
      <c r="M20" s="26"/>
      <c r="N20" s="25">
        <f t="shared" si="1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>
        <f t="shared" si="0"/>
        <v>0</v>
      </c>
      <c r="M21" s="26"/>
      <c r="N21" s="25">
        <f t="shared" si="1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80"/>
      <c r="E22" s="81"/>
      <c r="F22" s="27"/>
      <c r="G22" s="26"/>
      <c r="H22" s="26"/>
      <c r="I22" s="26"/>
      <c r="J22" s="26"/>
      <c r="K22" s="26"/>
      <c r="L22" s="26">
        <f t="shared" si="0"/>
        <v>0</v>
      </c>
      <c r="M22" s="26"/>
      <c r="N22" s="25">
        <f t="shared" si="1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64"/>
      <c r="E23" s="65"/>
      <c r="F23" s="27"/>
      <c r="G23" s="26"/>
      <c r="H23" s="26"/>
      <c r="I23" s="26"/>
      <c r="J23" s="26"/>
      <c r="K23" s="26"/>
      <c r="L23" s="26">
        <f t="shared" si="0"/>
        <v>0</v>
      </c>
      <c r="M23" s="26"/>
      <c r="N23" s="25">
        <f t="shared" si="1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>
        <f t="shared" si="0"/>
        <v>0</v>
      </c>
      <c r="M24" s="26"/>
      <c r="N24" s="25">
        <f t="shared" si="1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80"/>
      <c r="E25" s="81"/>
      <c r="F25" s="27"/>
      <c r="G25" s="26"/>
      <c r="H25" s="26"/>
      <c r="I25" s="26"/>
      <c r="J25" s="26"/>
      <c r="K25" s="26"/>
      <c r="L25" s="26">
        <f t="shared" si="0"/>
        <v>0</v>
      </c>
      <c r="M25" s="26"/>
      <c r="N25" s="25">
        <f t="shared" si="1"/>
        <v>0</v>
      </c>
      <c r="O25" s="24"/>
      <c r="P25" s="23"/>
    </row>
    <row r="26" spans="1:16" ht="39.950000000000003" customHeight="1" x14ac:dyDescent="0.15">
      <c r="A26" s="32"/>
      <c r="B26" s="31"/>
      <c r="C26" s="30"/>
      <c r="D26" s="82"/>
      <c r="E26" s="83"/>
      <c r="F26" s="27"/>
      <c r="G26" s="26"/>
      <c r="H26" s="26"/>
      <c r="I26" s="26"/>
      <c r="J26" s="26"/>
      <c r="K26" s="26"/>
      <c r="L26" s="26">
        <f t="shared" si="0"/>
        <v>0</v>
      </c>
      <c r="M26" s="26"/>
      <c r="N26" s="25">
        <f t="shared" si="1"/>
        <v>0</v>
      </c>
      <c r="O26" s="24"/>
      <c r="P26" s="23"/>
    </row>
    <row r="27" spans="1:16" ht="39.950000000000003" customHeight="1" x14ac:dyDescent="0.15">
      <c r="A27" s="22"/>
      <c r="B27" s="21"/>
      <c r="C27" s="20"/>
      <c r="D27" s="62"/>
      <c r="E27" s="63"/>
      <c r="F27" s="17"/>
      <c r="G27" s="16"/>
      <c r="H27" s="16"/>
      <c r="I27" s="16"/>
      <c r="J27" s="16"/>
      <c r="K27" s="16"/>
      <c r="L27" s="16"/>
      <c r="M27" s="16"/>
      <c r="N27" s="25">
        <f t="shared" si="1"/>
        <v>0</v>
      </c>
      <c r="O27" s="14"/>
      <c r="P27" s="13"/>
    </row>
    <row r="28" spans="1:16" ht="15.75" customHeight="1" thickBot="1" x14ac:dyDescent="0.2">
      <c r="A28" s="12"/>
      <c r="B28" s="11"/>
      <c r="C28" s="11"/>
      <c r="D28" s="10"/>
      <c r="E28" s="9"/>
      <c r="F28" s="8"/>
      <c r="G28" s="7"/>
      <c r="H28" s="7"/>
      <c r="I28" s="7"/>
      <c r="J28" s="7"/>
      <c r="K28" s="7"/>
      <c r="L28" s="7"/>
      <c r="M28" s="7"/>
      <c r="N28" s="6"/>
      <c r="O28" s="5"/>
      <c r="P28" s="4"/>
    </row>
    <row r="29" spans="1:16" s="2" customFormat="1" ht="20.100000000000001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2" customFormat="1" ht="20.100000000000001" customHeight="1" x14ac:dyDescent="0.15">
      <c r="B30" s="2" t="s">
        <v>5</v>
      </c>
      <c r="J30" s="2" t="s">
        <v>4</v>
      </c>
    </row>
    <row r="31" spans="1:16" s="2" customFormat="1" ht="20.100000000000001" customHeight="1" x14ac:dyDescent="0.15">
      <c r="B31" s="2" t="s">
        <v>3</v>
      </c>
      <c r="J31" s="2" t="s">
        <v>2</v>
      </c>
    </row>
    <row r="32" spans="1:16" x14ac:dyDescent="0.15">
      <c r="A32" s="2"/>
      <c r="B32" s="2" t="s">
        <v>1</v>
      </c>
      <c r="C32" s="2"/>
      <c r="D32" s="2"/>
      <c r="E32" s="2"/>
      <c r="F32" s="2"/>
      <c r="G32" s="2"/>
      <c r="H32" s="2"/>
      <c r="I32" s="2"/>
      <c r="J32" s="2" t="s">
        <v>0</v>
      </c>
      <c r="K32" s="2"/>
      <c r="L32" s="2"/>
      <c r="M32" s="2"/>
      <c r="N32" s="2"/>
      <c r="O32" s="2"/>
      <c r="P32" s="2"/>
    </row>
  </sheetData>
  <mergeCells count="17">
    <mergeCell ref="A1:P1"/>
    <mergeCell ref="G4:J4"/>
    <mergeCell ref="C2:D2"/>
    <mergeCell ref="P6:P7"/>
    <mergeCell ref="F3:G3"/>
    <mergeCell ref="A6:A7"/>
    <mergeCell ref="C3:D3"/>
    <mergeCell ref="C4:D4"/>
    <mergeCell ref="L6:N6"/>
    <mergeCell ref="F6:H6"/>
    <mergeCell ref="I6:K6"/>
    <mergeCell ref="D6:E7"/>
    <mergeCell ref="D11:E11"/>
    <mergeCell ref="D12:E12"/>
    <mergeCell ref="D10:E10"/>
    <mergeCell ref="D8:E8"/>
    <mergeCell ref="D9:E9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31"/>
  <sheetViews>
    <sheetView zoomScale="50" zoomScaleNormal="50" workbookViewId="0">
      <selection activeCell="P4" sqref="P4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136</v>
      </c>
      <c r="H4" s="307"/>
      <c r="I4" s="307"/>
      <c r="J4" s="307"/>
      <c r="K4" s="54"/>
      <c r="O4" s="86" t="s">
        <v>25</v>
      </c>
      <c r="P4" s="52" t="s">
        <v>439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s="227" customFormat="1" ht="39.950000000000003" customHeight="1" x14ac:dyDescent="0.15">
      <c r="A8" s="226"/>
      <c r="B8" s="200"/>
      <c r="C8" s="201"/>
      <c r="D8" s="359"/>
      <c r="E8" s="360"/>
      <c r="F8" s="202"/>
      <c r="G8" s="203"/>
      <c r="H8" s="203"/>
      <c r="I8" s="203"/>
      <c r="J8" s="203"/>
      <c r="K8" s="203"/>
      <c r="L8" s="203"/>
      <c r="M8" s="203"/>
      <c r="N8" s="204"/>
      <c r="O8" s="205"/>
      <c r="P8" s="167"/>
    </row>
    <row r="9" spans="1:16" ht="39.950000000000003" customHeight="1" x14ac:dyDescent="0.15">
      <c r="A9" s="32"/>
      <c r="B9" s="31"/>
      <c r="C9" s="30"/>
      <c r="D9" s="320"/>
      <c r="E9" s="321"/>
      <c r="F9" s="27"/>
      <c r="G9" s="26"/>
      <c r="H9" s="26"/>
      <c r="I9" s="26"/>
      <c r="J9" s="26"/>
      <c r="K9" s="26"/>
      <c r="L9" s="26"/>
      <c r="M9" s="26"/>
      <c r="N9" s="25"/>
      <c r="O9" s="24"/>
      <c r="P9" s="23"/>
    </row>
    <row r="10" spans="1:16" ht="39.950000000000003" customHeight="1" x14ac:dyDescent="0.15">
      <c r="A10" s="32"/>
      <c r="B10" s="31"/>
      <c r="C10" s="30"/>
      <c r="D10" s="318"/>
      <c r="E10" s="321"/>
      <c r="F10" s="27"/>
      <c r="G10" s="26"/>
      <c r="H10" s="26"/>
      <c r="I10" s="26"/>
      <c r="J10" s="26"/>
      <c r="K10" s="26"/>
      <c r="L10" s="26"/>
      <c r="M10" s="26"/>
      <c r="N10" s="25"/>
      <c r="O10" s="24"/>
      <c r="P10" s="23"/>
    </row>
    <row r="11" spans="1:16" ht="39.950000000000003" customHeight="1" x14ac:dyDescent="0.15">
      <c r="A11" s="32"/>
      <c r="B11" s="31"/>
      <c r="C11" s="30"/>
      <c r="D11" s="80"/>
      <c r="E11" s="81"/>
      <c r="F11" s="27"/>
      <c r="G11" s="26"/>
      <c r="H11" s="26"/>
      <c r="I11" s="26"/>
      <c r="J11" s="26"/>
      <c r="K11" s="26"/>
      <c r="L11" s="26"/>
      <c r="M11" s="26"/>
      <c r="N11" s="25"/>
      <c r="O11" s="24"/>
      <c r="P11" s="23"/>
    </row>
    <row r="12" spans="1:16" ht="39.950000000000003" customHeight="1" x14ac:dyDescent="0.15">
      <c r="A12" s="32"/>
      <c r="B12" s="31"/>
      <c r="C12" s="30"/>
      <c r="D12" s="80"/>
      <c r="E12" s="81"/>
      <c r="F12" s="27"/>
      <c r="G12" s="26"/>
      <c r="H12" s="26"/>
      <c r="I12" s="26"/>
      <c r="J12" s="26"/>
      <c r="K12" s="26"/>
      <c r="L12" s="26"/>
      <c r="M12" s="26"/>
      <c r="N12" s="25"/>
      <c r="O12" s="24"/>
      <c r="P12" s="23"/>
    </row>
    <row r="13" spans="1:16" ht="39.950000000000003" customHeight="1" x14ac:dyDescent="0.15">
      <c r="A13" s="32"/>
      <c r="B13" s="31"/>
      <c r="C13" s="30"/>
      <c r="D13" s="82"/>
      <c r="E13" s="83"/>
      <c r="F13" s="27"/>
      <c r="G13" s="26"/>
      <c r="H13" s="26"/>
      <c r="I13" s="26"/>
      <c r="J13" s="26"/>
      <c r="K13" s="26"/>
      <c r="L13" s="26"/>
      <c r="M13" s="26"/>
      <c r="N13" s="25"/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6"/>
      <c r="I14" s="26"/>
      <c r="J14" s="26"/>
      <c r="K14" s="26"/>
      <c r="L14" s="26"/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80"/>
      <c r="E15" s="81"/>
      <c r="F15" s="27"/>
      <c r="G15" s="26"/>
      <c r="H15" s="26"/>
      <c r="I15" s="26"/>
      <c r="J15" s="26"/>
      <c r="K15" s="26"/>
      <c r="L15" s="26"/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/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82"/>
      <c r="E17" s="83"/>
      <c r="F17" s="27"/>
      <c r="G17" s="26"/>
      <c r="H17" s="26"/>
      <c r="I17" s="26"/>
      <c r="J17" s="26"/>
      <c r="K17" s="26"/>
      <c r="L17" s="26"/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/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/>
      <c r="I19" s="26"/>
      <c r="J19" s="26"/>
      <c r="K19" s="26"/>
      <c r="L19" s="26"/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/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/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/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/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/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/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16"/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7"/>
      <c r="I27" s="7"/>
      <c r="J27" s="7"/>
      <c r="K27" s="7"/>
      <c r="L27" s="7"/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5">
    <mergeCell ref="F6:H6"/>
    <mergeCell ref="I6:K6"/>
    <mergeCell ref="L6:N6"/>
    <mergeCell ref="P6:P7"/>
    <mergeCell ref="A1:P1"/>
    <mergeCell ref="C2:D2"/>
    <mergeCell ref="C3:D3"/>
    <mergeCell ref="F3:G3"/>
    <mergeCell ref="C4:D4"/>
    <mergeCell ref="G4:J4"/>
    <mergeCell ref="D8:E8"/>
    <mergeCell ref="D9:E9"/>
    <mergeCell ref="D10:E10"/>
    <mergeCell ref="A6:A7"/>
    <mergeCell ref="D6:E7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31"/>
  <sheetViews>
    <sheetView zoomScale="50" zoomScaleNormal="50" workbookViewId="0">
      <selection activeCell="O12" sqref="O12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261" t="s">
        <v>31</v>
      </c>
      <c r="C2" s="299" t="s">
        <v>30</v>
      </c>
      <c r="D2" s="300"/>
    </row>
    <row r="3" spans="1:16" s="51" customFormat="1" ht="18" customHeight="1" x14ac:dyDescent="0.2">
      <c r="A3" s="59" t="s">
        <v>29</v>
      </c>
      <c r="B3" s="262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264"/>
      <c r="C4" s="304"/>
      <c r="D4" s="305"/>
      <c r="F4" s="55"/>
      <c r="G4" s="306" t="s">
        <v>134</v>
      </c>
      <c r="H4" s="307"/>
      <c r="I4" s="307"/>
      <c r="J4" s="307"/>
      <c r="K4" s="54"/>
      <c r="O4" s="263" t="s">
        <v>25</v>
      </c>
      <c r="P4" s="52" t="s">
        <v>432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/>
      <c r="B8" s="31"/>
      <c r="C8" s="30"/>
      <c r="D8" s="408"/>
      <c r="E8" s="413"/>
      <c r="F8" s="27"/>
      <c r="G8" s="26"/>
      <c r="H8" s="26">
        <f>F8*G8</f>
        <v>0</v>
      </c>
      <c r="I8" s="26"/>
      <c r="J8" s="26"/>
      <c r="K8" s="26"/>
      <c r="L8" s="26">
        <f>F8</f>
        <v>0</v>
      </c>
      <c r="M8" s="26"/>
      <c r="N8" s="25"/>
      <c r="O8" s="24"/>
      <c r="P8" s="23"/>
    </row>
    <row r="9" spans="1:16" ht="39.950000000000003" customHeight="1" x14ac:dyDescent="0.15">
      <c r="A9" s="32"/>
      <c r="B9" s="31"/>
      <c r="C9" s="30"/>
      <c r="D9" s="257"/>
      <c r="E9" s="258"/>
      <c r="F9" s="27"/>
      <c r="G9" s="26"/>
      <c r="H9" s="26"/>
      <c r="I9" s="26"/>
      <c r="J9" s="26"/>
      <c r="K9" s="26"/>
      <c r="L9" s="26"/>
      <c r="M9" s="26"/>
      <c r="N9" s="25"/>
      <c r="O9" s="24"/>
      <c r="P9" s="23"/>
    </row>
    <row r="10" spans="1:16" ht="39.950000000000003" customHeight="1" x14ac:dyDescent="0.15">
      <c r="A10" s="32"/>
      <c r="B10" s="31"/>
      <c r="C10" s="30"/>
      <c r="D10" s="257"/>
      <c r="E10" s="256"/>
      <c r="F10" s="27"/>
      <c r="G10" s="26"/>
      <c r="H10" s="26"/>
      <c r="I10" s="26"/>
      <c r="J10" s="26"/>
      <c r="K10" s="26"/>
      <c r="L10" s="26"/>
      <c r="M10" s="26"/>
      <c r="N10" s="25"/>
      <c r="O10" s="24"/>
      <c r="P10" s="23"/>
    </row>
    <row r="11" spans="1:16" ht="39.950000000000003" customHeight="1" x14ac:dyDescent="0.15">
      <c r="A11" s="32"/>
      <c r="B11" s="31"/>
      <c r="C11" s="30"/>
      <c r="D11" s="257"/>
      <c r="E11" s="256"/>
      <c r="F11" s="27"/>
      <c r="G11" s="26"/>
      <c r="H11" s="26"/>
      <c r="I11" s="26"/>
      <c r="J11" s="26"/>
      <c r="K11" s="26"/>
      <c r="L11" s="26"/>
      <c r="M11" s="26"/>
      <c r="N11" s="25"/>
      <c r="O11" s="24"/>
      <c r="P11" s="23"/>
    </row>
    <row r="12" spans="1:16" ht="39.950000000000003" customHeight="1" x14ac:dyDescent="0.15">
      <c r="A12" s="32"/>
      <c r="B12" s="31"/>
      <c r="C12" s="30"/>
      <c r="D12" s="257"/>
      <c r="E12" s="258"/>
      <c r="F12" s="27"/>
      <c r="G12" s="26"/>
      <c r="H12" s="26"/>
      <c r="I12" s="26"/>
      <c r="J12" s="26"/>
      <c r="K12" s="26"/>
      <c r="L12" s="26"/>
      <c r="M12" s="26"/>
      <c r="N12" s="25"/>
      <c r="O12" s="24"/>
      <c r="P12" s="23"/>
    </row>
    <row r="13" spans="1:16" ht="39.950000000000003" customHeight="1" x14ac:dyDescent="0.15">
      <c r="A13" s="32"/>
      <c r="B13" s="31"/>
      <c r="C13" s="30"/>
      <c r="D13" s="255"/>
      <c r="E13" s="256"/>
      <c r="F13" s="27"/>
      <c r="G13" s="26"/>
      <c r="H13" s="26"/>
      <c r="I13" s="26"/>
      <c r="J13" s="26"/>
      <c r="K13" s="26"/>
      <c r="L13" s="26"/>
      <c r="M13" s="26"/>
      <c r="N13" s="25"/>
      <c r="O13" s="24"/>
      <c r="P13" s="23"/>
    </row>
    <row r="14" spans="1:16" ht="39.950000000000003" customHeight="1" x14ac:dyDescent="0.15">
      <c r="A14" s="32"/>
      <c r="B14" s="31"/>
      <c r="C14" s="30"/>
      <c r="D14" s="255"/>
      <c r="E14" s="256"/>
      <c r="F14" s="27"/>
      <c r="G14" s="26"/>
      <c r="H14" s="26"/>
      <c r="I14" s="26"/>
      <c r="J14" s="26"/>
      <c r="K14" s="26"/>
      <c r="L14" s="26"/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257"/>
      <c r="E15" s="258"/>
      <c r="F15" s="27"/>
      <c r="G15" s="26"/>
      <c r="H15" s="26"/>
      <c r="I15" s="26"/>
      <c r="J15" s="26"/>
      <c r="K15" s="26"/>
      <c r="L15" s="26"/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257"/>
      <c r="E16" s="258"/>
      <c r="F16" s="27"/>
      <c r="G16" s="26"/>
      <c r="H16" s="26"/>
      <c r="I16" s="26"/>
      <c r="J16" s="26"/>
      <c r="K16" s="26"/>
      <c r="L16" s="26"/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259"/>
      <c r="E17" s="260"/>
      <c r="F17" s="27"/>
      <c r="G17" s="26"/>
      <c r="H17" s="26"/>
      <c r="I17" s="26"/>
      <c r="J17" s="26"/>
      <c r="K17" s="26"/>
      <c r="L17" s="26"/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255"/>
      <c r="E18" s="256"/>
      <c r="F18" s="41"/>
      <c r="G18" s="40"/>
      <c r="H18" s="26"/>
      <c r="I18" s="26"/>
      <c r="J18" s="26"/>
      <c r="K18" s="26"/>
      <c r="L18" s="26"/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257"/>
      <c r="E19" s="258"/>
      <c r="F19" s="27"/>
      <c r="G19" s="26"/>
      <c r="H19" s="26"/>
      <c r="I19" s="26"/>
      <c r="J19" s="26"/>
      <c r="K19" s="26"/>
      <c r="L19" s="26"/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257"/>
      <c r="E20" s="258"/>
      <c r="F20" s="27"/>
      <c r="G20" s="26"/>
      <c r="H20" s="26"/>
      <c r="I20" s="26"/>
      <c r="J20" s="26"/>
      <c r="K20" s="26"/>
      <c r="L20" s="26"/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257"/>
      <c r="E21" s="258"/>
      <c r="F21" s="27"/>
      <c r="G21" s="26"/>
      <c r="H21" s="26"/>
      <c r="I21" s="26"/>
      <c r="J21" s="26"/>
      <c r="K21" s="26"/>
      <c r="L21" s="26"/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267"/>
      <c r="E22" s="268"/>
      <c r="F22" s="27"/>
      <c r="G22" s="26"/>
      <c r="H22" s="26"/>
      <c r="I22" s="26"/>
      <c r="J22" s="26"/>
      <c r="K22" s="26"/>
      <c r="L22" s="26"/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257"/>
      <c r="E23" s="258"/>
      <c r="F23" s="27"/>
      <c r="G23" s="26"/>
      <c r="H23" s="26"/>
      <c r="I23" s="26"/>
      <c r="J23" s="26"/>
      <c r="K23" s="26"/>
      <c r="L23" s="26"/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257"/>
      <c r="E24" s="258"/>
      <c r="F24" s="27"/>
      <c r="G24" s="26"/>
      <c r="H24" s="26"/>
      <c r="I24" s="26"/>
      <c r="J24" s="26"/>
      <c r="K24" s="26"/>
      <c r="L24" s="26"/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255"/>
      <c r="E25" s="256"/>
      <c r="F25" s="27"/>
      <c r="G25" s="26"/>
      <c r="H25" s="26"/>
      <c r="I25" s="26"/>
      <c r="J25" s="26"/>
      <c r="K25" s="26"/>
      <c r="L25" s="26"/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274"/>
      <c r="E26" s="275"/>
      <c r="F26" s="17"/>
      <c r="G26" s="16"/>
      <c r="H26" s="16"/>
      <c r="I26" s="16"/>
      <c r="J26" s="16"/>
      <c r="K26" s="16"/>
      <c r="L26" s="16"/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220"/>
      <c r="E27" s="221"/>
      <c r="F27" s="8"/>
      <c r="G27" s="7"/>
      <c r="H27" s="7"/>
      <c r="I27" s="7"/>
      <c r="J27" s="7"/>
      <c r="K27" s="7"/>
      <c r="L27" s="7"/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3">
    <mergeCell ref="D8:E8"/>
    <mergeCell ref="A6:A7"/>
    <mergeCell ref="D6:E7"/>
    <mergeCell ref="F6:H6"/>
    <mergeCell ref="I6:K6"/>
    <mergeCell ref="L6:N6"/>
    <mergeCell ref="P6:P7"/>
    <mergeCell ref="A1:P1"/>
    <mergeCell ref="C2:D2"/>
    <mergeCell ref="C3:D3"/>
    <mergeCell ref="F3:G3"/>
    <mergeCell ref="C4:D4"/>
    <mergeCell ref="G4:J4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P94"/>
  <sheetViews>
    <sheetView view="pageBreakPreview" zoomScale="60" zoomScaleNormal="50" workbookViewId="0">
      <selection activeCell="D70" sqref="D70:E70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4.75" style="1" customWidth="1"/>
    <col min="6" max="6" width="5.7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145</v>
      </c>
      <c r="H4" s="307"/>
      <c r="I4" s="307"/>
      <c r="J4" s="307"/>
      <c r="K4" s="54"/>
      <c r="O4" s="86" t="s">
        <v>25</v>
      </c>
      <c r="P4" s="52" t="s">
        <v>213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 t="s">
        <v>8</v>
      </c>
      <c r="B8" s="31"/>
      <c r="C8" s="30" t="s">
        <v>7</v>
      </c>
      <c r="D8" s="375" t="s">
        <v>212</v>
      </c>
      <c r="E8" s="376"/>
      <c r="F8" s="27">
        <v>1</v>
      </c>
      <c r="G8" s="26">
        <v>78700</v>
      </c>
      <c r="H8" s="26">
        <f t="shared" ref="H8:H27" si="0">F8*G8</f>
        <v>78700</v>
      </c>
      <c r="I8" s="26"/>
      <c r="J8" s="26"/>
      <c r="K8" s="26"/>
      <c r="L8" s="26">
        <f>F8-I8</f>
        <v>1</v>
      </c>
      <c r="M8" s="26"/>
      <c r="N8" s="25">
        <f>H8-K8</f>
        <v>78700</v>
      </c>
      <c r="O8" s="24"/>
      <c r="P8" s="23"/>
    </row>
    <row r="9" spans="1:16" ht="39.950000000000003" customHeight="1" x14ac:dyDescent="0.15">
      <c r="A9" s="32" t="s">
        <v>8</v>
      </c>
      <c r="B9" s="31"/>
      <c r="C9" s="30" t="s">
        <v>7</v>
      </c>
      <c r="D9" s="320" t="s">
        <v>211</v>
      </c>
      <c r="E9" s="321"/>
      <c r="F9" s="27">
        <v>1</v>
      </c>
      <c r="G9" s="26">
        <v>66000</v>
      </c>
      <c r="H9" s="142">
        <f t="shared" si="0"/>
        <v>66000</v>
      </c>
      <c r="I9" s="26">
        <v>1</v>
      </c>
      <c r="J9" s="26">
        <v>66000</v>
      </c>
      <c r="K9" s="26">
        <f t="shared" ref="K9:K16" si="1">I9*J9</f>
        <v>66000</v>
      </c>
      <c r="L9" s="26">
        <f>F9-I9</f>
        <v>0</v>
      </c>
      <c r="M9" s="26"/>
      <c r="N9" s="25">
        <f t="shared" ref="N9:N27" si="2">H9-K9</f>
        <v>0</v>
      </c>
      <c r="O9" s="24"/>
      <c r="P9" s="23" t="s">
        <v>204</v>
      </c>
    </row>
    <row r="10" spans="1:16" ht="39.950000000000003" customHeight="1" x14ac:dyDescent="0.15">
      <c r="A10" s="32" t="s">
        <v>8</v>
      </c>
      <c r="B10" s="31"/>
      <c r="C10" s="30" t="s">
        <v>7</v>
      </c>
      <c r="D10" s="320" t="s">
        <v>210</v>
      </c>
      <c r="E10" s="321"/>
      <c r="F10" s="27">
        <v>1</v>
      </c>
      <c r="G10" s="26">
        <v>22000</v>
      </c>
      <c r="H10" s="142">
        <f t="shared" si="0"/>
        <v>22000</v>
      </c>
      <c r="I10" s="26">
        <v>1</v>
      </c>
      <c r="J10" s="26">
        <v>22000</v>
      </c>
      <c r="K10" s="26">
        <f t="shared" si="1"/>
        <v>22000</v>
      </c>
      <c r="L10" s="26">
        <f t="shared" ref="L10:L27" si="3">F10-I10</f>
        <v>0</v>
      </c>
      <c r="M10" s="26"/>
      <c r="N10" s="25">
        <f t="shared" si="2"/>
        <v>0</v>
      </c>
      <c r="O10" s="24"/>
      <c r="P10" s="23" t="s">
        <v>204</v>
      </c>
    </row>
    <row r="11" spans="1:16" ht="39.950000000000003" customHeight="1" x14ac:dyDescent="0.15">
      <c r="A11" s="32" t="s">
        <v>8</v>
      </c>
      <c r="B11" s="31"/>
      <c r="C11" s="30" t="s">
        <v>7</v>
      </c>
      <c r="D11" s="320" t="s">
        <v>209</v>
      </c>
      <c r="E11" s="321"/>
      <c r="F11" s="27">
        <v>1</v>
      </c>
      <c r="G11" s="26">
        <v>29800</v>
      </c>
      <c r="H11" s="26">
        <f t="shared" si="0"/>
        <v>29800</v>
      </c>
      <c r="I11" s="26">
        <v>1</v>
      </c>
      <c r="J11" s="26">
        <v>29800</v>
      </c>
      <c r="K11" s="26">
        <f t="shared" si="1"/>
        <v>29800</v>
      </c>
      <c r="L11" s="26">
        <f t="shared" si="3"/>
        <v>0</v>
      </c>
      <c r="M11" s="26"/>
      <c r="N11" s="25">
        <f t="shared" si="2"/>
        <v>0</v>
      </c>
      <c r="O11" s="24"/>
      <c r="P11" s="96" t="s">
        <v>202</v>
      </c>
    </row>
    <row r="12" spans="1:16" ht="39.950000000000003" customHeight="1" x14ac:dyDescent="0.15">
      <c r="A12" s="32" t="s">
        <v>8</v>
      </c>
      <c r="B12" s="31"/>
      <c r="C12" s="30" t="s">
        <v>7</v>
      </c>
      <c r="D12" s="320" t="s">
        <v>208</v>
      </c>
      <c r="E12" s="321"/>
      <c r="F12" s="27">
        <v>1</v>
      </c>
      <c r="G12" s="26">
        <v>18000</v>
      </c>
      <c r="H12" s="26">
        <f t="shared" si="0"/>
        <v>18000</v>
      </c>
      <c r="I12" s="26">
        <v>1</v>
      </c>
      <c r="J12" s="26">
        <v>18000</v>
      </c>
      <c r="K12" s="26">
        <f t="shared" si="1"/>
        <v>18000</v>
      </c>
      <c r="L12" s="26">
        <f t="shared" si="3"/>
        <v>0</v>
      </c>
      <c r="M12" s="26"/>
      <c r="N12" s="25">
        <f t="shared" si="2"/>
        <v>0</v>
      </c>
      <c r="O12" s="24"/>
      <c r="P12" s="96" t="s">
        <v>202</v>
      </c>
    </row>
    <row r="13" spans="1:16" ht="39.950000000000003" customHeight="1" x14ac:dyDescent="0.15">
      <c r="A13" s="32" t="s">
        <v>8</v>
      </c>
      <c r="B13" s="31"/>
      <c r="C13" s="30" t="s">
        <v>7</v>
      </c>
      <c r="D13" s="318" t="s">
        <v>207</v>
      </c>
      <c r="E13" s="319"/>
      <c r="F13" s="27">
        <v>1</v>
      </c>
      <c r="G13" s="26">
        <v>269800</v>
      </c>
      <c r="H13" s="142">
        <f t="shared" si="0"/>
        <v>269800</v>
      </c>
      <c r="I13" s="26">
        <v>1</v>
      </c>
      <c r="J13" s="26">
        <v>269800</v>
      </c>
      <c r="K13" s="26">
        <f t="shared" si="1"/>
        <v>269800</v>
      </c>
      <c r="L13" s="26">
        <f t="shared" si="3"/>
        <v>0</v>
      </c>
      <c r="M13" s="26"/>
      <c r="N13" s="25">
        <f t="shared" si="2"/>
        <v>0</v>
      </c>
      <c r="O13" s="24"/>
      <c r="P13" s="23" t="s">
        <v>204</v>
      </c>
    </row>
    <row r="14" spans="1:16" ht="39.950000000000003" customHeight="1" x14ac:dyDescent="0.15">
      <c r="A14" s="32" t="s">
        <v>8</v>
      </c>
      <c r="B14" s="31"/>
      <c r="C14" s="30" t="s">
        <v>7</v>
      </c>
      <c r="D14" s="318" t="s">
        <v>206</v>
      </c>
      <c r="E14" s="319"/>
      <c r="F14" s="27">
        <v>1</v>
      </c>
      <c r="G14" s="26">
        <v>299800</v>
      </c>
      <c r="H14" s="142">
        <f t="shared" si="0"/>
        <v>299800</v>
      </c>
      <c r="I14" s="26">
        <v>1</v>
      </c>
      <c r="J14" s="26">
        <v>299800</v>
      </c>
      <c r="K14" s="26">
        <f t="shared" si="1"/>
        <v>299800</v>
      </c>
      <c r="L14" s="26">
        <f t="shared" si="3"/>
        <v>0</v>
      </c>
      <c r="M14" s="26"/>
      <c r="N14" s="25">
        <f t="shared" si="2"/>
        <v>0</v>
      </c>
      <c r="O14" s="24"/>
      <c r="P14" s="23" t="s">
        <v>204</v>
      </c>
    </row>
    <row r="15" spans="1:16" ht="39.950000000000003" customHeight="1" x14ac:dyDescent="0.15">
      <c r="A15" s="32" t="s">
        <v>8</v>
      </c>
      <c r="B15" s="31"/>
      <c r="C15" s="30" t="s">
        <v>7</v>
      </c>
      <c r="D15" s="320" t="s">
        <v>205</v>
      </c>
      <c r="E15" s="321"/>
      <c r="F15" s="27">
        <v>1</v>
      </c>
      <c r="G15" s="26">
        <v>79800</v>
      </c>
      <c r="H15" s="142">
        <f t="shared" si="0"/>
        <v>79800</v>
      </c>
      <c r="I15" s="26">
        <v>1</v>
      </c>
      <c r="J15" s="26">
        <v>79800</v>
      </c>
      <c r="K15" s="26">
        <f t="shared" si="1"/>
        <v>79800</v>
      </c>
      <c r="L15" s="26">
        <f t="shared" si="3"/>
        <v>0</v>
      </c>
      <c r="M15" s="26"/>
      <c r="N15" s="25">
        <f t="shared" si="2"/>
        <v>0</v>
      </c>
      <c r="O15" s="24"/>
      <c r="P15" s="23" t="s">
        <v>204</v>
      </c>
    </row>
    <row r="16" spans="1:16" ht="39.950000000000003" customHeight="1" x14ac:dyDescent="0.15">
      <c r="A16" s="32" t="s">
        <v>8</v>
      </c>
      <c r="B16" s="31"/>
      <c r="C16" s="30" t="s">
        <v>7</v>
      </c>
      <c r="D16" s="320" t="s">
        <v>203</v>
      </c>
      <c r="E16" s="321"/>
      <c r="F16" s="27">
        <v>1</v>
      </c>
      <c r="G16" s="26">
        <v>26800</v>
      </c>
      <c r="H16" s="26">
        <f t="shared" si="0"/>
        <v>26800</v>
      </c>
      <c r="I16" s="26">
        <v>1</v>
      </c>
      <c r="J16" s="26">
        <v>26800</v>
      </c>
      <c r="K16" s="26">
        <f t="shared" si="1"/>
        <v>26800</v>
      </c>
      <c r="L16" s="26">
        <f t="shared" si="3"/>
        <v>0</v>
      </c>
      <c r="M16" s="26"/>
      <c r="N16" s="25">
        <f t="shared" si="2"/>
        <v>0</v>
      </c>
      <c r="O16" s="24"/>
      <c r="P16" s="96" t="s">
        <v>202</v>
      </c>
    </row>
    <row r="17" spans="1:16" ht="39.950000000000003" customHeight="1" x14ac:dyDescent="0.15">
      <c r="A17" s="32" t="s">
        <v>8</v>
      </c>
      <c r="B17" s="31"/>
      <c r="C17" s="30" t="s">
        <v>7</v>
      </c>
      <c r="D17" s="377" t="s">
        <v>201</v>
      </c>
      <c r="E17" s="378"/>
      <c r="F17" s="27">
        <v>1</v>
      </c>
      <c r="G17" s="26">
        <v>80400</v>
      </c>
      <c r="H17" s="26">
        <f t="shared" si="0"/>
        <v>80400</v>
      </c>
      <c r="I17" s="26"/>
      <c r="J17" s="26"/>
      <c r="K17" s="26"/>
      <c r="L17" s="26">
        <f t="shared" si="3"/>
        <v>1</v>
      </c>
      <c r="M17" s="26"/>
      <c r="N17" s="25">
        <f t="shared" si="2"/>
        <v>80400</v>
      </c>
      <c r="O17" s="24"/>
      <c r="P17" s="23"/>
    </row>
    <row r="18" spans="1:16" ht="39.950000000000003" customHeight="1" x14ac:dyDescent="0.15">
      <c r="A18" s="32" t="s">
        <v>8</v>
      </c>
      <c r="B18" s="31"/>
      <c r="C18" s="30" t="s">
        <v>7</v>
      </c>
      <c r="D18" s="320" t="s">
        <v>200</v>
      </c>
      <c r="E18" s="321"/>
      <c r="F18" s="27">
        <v>3</v>
      </c>
      <c r="G18" s="26">
        <v>77400</v>
      </c>
      <c r="H18" s="26">
        <f t="shared" si="0"/>
        <v>232200</v>
      </c>
      <c r="I18" s="26"/>
      <c r="J18" s="26"/>
      <c r="K18" s="26"/>
      <c r="L18" s="26">
        <f t="shared" si="3"/>
        <v>3</v>
      </c>
      <c r="M18" s="26"/>
      <c r="N18" s="25">
        <f t="shared" si="2"/>
        <v>232200</v>
      </c>
      <c r="O18" s="24"/>
      <c r="P18" s="23"/>
    </row>
    <row r="19" spans="1:16" ht="39.950000000000003" customHeight="1" x14ac:dyDescent="0.15">
      <c r="A19" s="32" t="s">
        <v>8</v>
      </c>
      <c r="B19" s="31"/>
      <c r="C19" s="30" t="s">
        <v>7</v>
      </c>
      <c r="D19" s="320" t="s">
        <v>199</v>
      </c>
      <c r="E19" s="321"/>
      <c r="F19" s="27">
        <v>1</v>
      </c>
      <c r="G19" s="26">
        <v>40300</v>
      </c>
      <c r="H19" s="26">
        <f t="shared" si="0"/>
        <v>40300</v>
      </c>
      <c r="I19" s="26"/>
      <c r="J19" s="26"/>
      <c r="K19" s="26"/>
      <c r="L19" s="26">
        <f t="shared" si="3"/>
        <v>1</v>
      </c>
      <c r="M19" s="26"/>
      <c r="N19" s="25">
        <f t="shared" si="2"/>
        <v>40300</v>
      </c>
      <c r="O19" s="24"/>
      <c r="P19" s="23"/>
    </row>
    <row r="20" spans="1:16" ht="39.950000000000003" customHeight="1" x14ac:dyDescent="0.15">
      <c r="A20" s="32" t="s">
        <v>8</v>
      </c>
      <c r="B20" s="31"/>
      <c r="C20" s="30" t="s">
        <v>7</v>
      </c>
      <c r="D20" s="318" t="s">
        <v>198</v>
      </c>
      <c r="E20" s="319"/>
      <c r="F20" s="27">
        <v>6</v>
      </c>
      <c r="G20" s="26">
        <v>32800</v>
      </c>
      <c r="H20" s="26">
        <f t="shared" si="0"/>
        <v>196800</v>
      </c>
      <c r="I20" s="26"/>
      <c r="J20" s="26"/>
      <c r="K20" s="26"/>
      <c r="L20" s="26">
        <f t="shared" si="3"/>
        <v>6</v>
      </c>
      <c r="M20" s="26"/>
      <c r="N20" s="25">
        <f t="shared" si="2"/>
        <v>196800</v>
      </c>
      <c r="O20" s="24"/>
      <c r="P20" s="23"/>
    </row>
    <row r="21" spans="1:16" ht="39.950000000000003" customHeight="1" x14ac:dyDescent="0.15">
      <c r="A21" s="32" t="s">
        <v>8</v>
      </c>
      <c r="B21" s="21"/>
      <c r="C21" s="30" t="s">
        <v>7</v>
      </c>
      <c r="D21" s="318" t="s">
        <v>197</v>
      </c>
      <c r="E21" s="321"/>
      <c r="F21" s="17">
        <v>1</v>
      </c>
      <c r="G21" s="16">
        <v>29800</v>
      </c>
      <c r="H21" s="16">
        <f t="shared" si="0"/>
        <v>29800</v>
      </c>
      <c r="I21" s="16"/>
      <c r="J21" s="16"/>
      <c r="K21" s="16"/>
      <c r="L21" s="26">
        <f t="shared" si="3"/>
        <v>1</v>
      </c>
      <c r="M21" s="16"/>
      <c r="N21" s="25">
        <f t="shared" si="2"/>
        <v>29800</v>
      </c>
      <c r="O21" s="14"/>
      <c r="P21" s="13"/>
    </row>
    <row r="22" spans="1:16" ht="39.950000000000003" customHeight="1" x14ac:dyDescent="0.15">
      <c r="A22" s="22" t="s">
        <v>8</v>
      </c>
      <c r="B22" s="21"/>
      <c r="C22" s="20" t="s">
        <v>7</v>
      </c>
      <c r="D22" s="324" t="s">
        <v>196</v>
      </c>
      <c r="E22" s="325"/>
      <c r="F22" s="17">
        <v>4</v>
      </c>
      <c r="G22" s="16">
        <v>16400</v>
      </c>
      <c r="H22" s="16">
        <f t="shared" si="0"/>
        <v>65600</v>
      </c>
      <c r="I22" s="16"/>
      <c r="J22" s="16"/>
      <c r="K22" s="16"/>
      <c r="L22" s="26">
        <f t="shared" si="3"/>
        <v>4</v>
      </c>
      <c r="M22" s="16"/>
      <c r="N22" s="25">
        <f t="shared" si="2"/>
        <v>65600</v>
      </c>
      <c r="O22" s="14"/>
      <c r="P22" s="13" t="s">
        <v>195</v>
      </c>
    </row>
    <row r="23" spans="1:16" ht="39.950000000000003" customHeight="1" x14ac:dyDescent="0.15">
      <c r="A23" s="94" t="s">
        <v>8</v>
      </c>
      <c r="B23" s="31"/>
      <c r="C23" s="31" t="s">
        <v>7</v>
      </c>
      <c r="D23" s="318" t="s">
        <v>194</v>
      </c>
      <c r="E23" s="319"/>
      <c r="F23" s="27">
        <v>2</v>
      </c>
      <c r="G23" s="26">
        <v>18800</v>
      </c>
      <c r="H23" s="26">
        <f t="shared" si="0"/>
        <v>37600</v>
      </c>
      <c r="I23" s="26"/>
      <c r="J23" s="26"/>
      <c r="K23" s="26"/>
      <c r="L23" s="26">
        <f t="shared" si="3"/>
        <v>2</v>
      </c>
      <c r="M23" s="26"/>
      <c r="N23" s="25">
        <f t="shared" si="2"/>
        <v>37600</v>
      </c>
      <c r="O23" s="24"/>
      <c r="P23" s="23"/>
    </row>
    <row r="24" spans="1:16" ht="39.950000000000003" customHeight="1" x14ac:dyDescent="0.15">
      <c r="A24" s="94" t="s">
        <v>8</v>
      </c>
      <c r="B24" s="31"/>
      <c r="C24" s="31" t="s">
        <v>7</v>
      </c>
      <c r="D24" s="320" t="s">
        <v>193</v>
      </c>
      <c r="E24" s="321"/>
      <c r="F24" s="27">
        <v>1</v>
      </c>
      <c r="G24" s="26">
        <v>88000</v>
      </c>
      <c r="H24" s="26">
        <f t="shared" si="0"/>
        <v>88000</v>
      </c>
      <c r="I24" s="26">
        <v>1</v>
      </c>
      <c r="J24" s="26">
        <v>88000</v>
      </c>
      <c r="K24" s="26">
        <v>88000</v>
      </c>
      <c r="L24" s="26">
        <f t="shared" si="3"/>
        <v>0</v>
      </c>
      <c r="M24" s="26"/>
      <c r="N24" s="25">
        <f t="shared" si="2"/>
        <v>0</v>
      </c>
      <c r="O24" s="24"/>
      <c r="P24" s="23" t="s">
        <v>192</v>
      </c>
    </row>
    <row r="25" spans="1:16" ht="39.950000000000003" customHeight="1" x14ac:dyDescent="0.15">
      <c r="A25" s="32" t="s">
        <v>8</v>
      </c>
      <c r="B25" s="31"/>
      <c r="C25" s="30" t="s">
        <v>7</v>
      </c>
      <c r="D25" s="318" t="s">
        <v>191</v>
      </c>
      <c r="E25" s="319"/>
      <c r="F25" s="27">
        <v>1</v>
      </c>
      <c r="G25" s="26">
        <v>22000</v>
      </c>
      <c r="H25" s="26">
        <f t="shared" si="0"/>
        <v>22000</v>
      </c>
      <c r="I25" s="26">
        <v>1</v>
      </c>
      <c r="J25" s="26">
        <v>22000</v>
      </c>
      <c r="K25" s="26">
        <f t="shared" ref="K25" si="4">I25*J25</f>
        <v>22000</v>
      </c>
      <c r="L25" s="26">
        <f t="shared" si="3"/>
        <v>0</v>
      </c>
      <c r="M25" s="26"/>
      <c r="N25" s="25">
        <f t="shared" si="2"/>
        <v>0</v>
      </c>
      <c r="O25" s="24"/>
      <c r="P25" s="23" t="s">
        <v>190</v>
      </c>
    </row>
    <row r="26" spans="1:16" s="95" customFormat="1" ht="39.950000000000003" customHeight="1" x14ac:dyDescent="0.15">
      <c r="A26" s="103" t="s">
        <v>189</v>
      </c>
      <c r="B26" s="136"/>
      <c r="C26" s="102" t="s">
        <v>33</v>
      </c>
      <c r="D26" s="367" t="s">
        <v>188</v>
      </c>
      <c r="E26" s="368"/>
      <c r="F26" s="135">
        <v>1</v>
      </c>
      <c r="G26" s="99">
        <v>189800</v>
      </c>
      <c r="H26" s="99">
        <f t="shared" si="0"/>
        <v>189800</v>
      </c>
      <c r="I26" s="99">
        <v>1</v>
      </c>
      <c r="J26" s="99">
        <v>189800</v>
      </c>
      <c r="K26" s="99">
        <v>189800</v>
      </c>
      <c r="L26" s="26">
        <f t="shared" si="3"/>
        <v>0</v>
      </c>
      <c r="M26" s="99"/>
      <c r="N26" s="25">
        <f t="shared" si="2"/>
        <v>0</v>
      </c>
      <c r="O26" s="97"/>
      <c r="P26" s="146" t="s">
        <v>186</v>
      </c>
    </row>
    <row r="27" spans="1:16" s="95" customFormat="1" ht="39.950000000000003" customHeight="1" thickBot="1" x14ac:dyDescent="0.2">
      <c r="A27" s="134" t="s">
        <v>92</v>
      </c>
      <c r="B27" s="133"/>
      <c r="C27" s="133" t="s">
        <v>33</v>
      </c>
      <c r="D27" s="383" t="s">
        <v>187</v>
      </c>
      <c r="E27" s="384"/>
      <c r="F27" s="132">
        <v>1</v>
      </c>
      <c r="G27" s="131">
        <v>175000</v>
      </c>
      <c r="H27" s="131">
        <f t="shared" si="0"/>
        <v>175000</v>
      </c>
      <c r="I27" s="131">
        <v>1</v>
      </c>
      <c r="J27" s="131">
        <v>175000</v>
      </c>
      <c r="K27" s="131">
        <v>175000</v>
      </c>
      <c r="L27" s="7">
        <f t="shared" si="3"/>
        <v>0</v>
      </c>
      <c r="M27" s="131"/>
      <c r="N27" s="6">
        <f t="shared" si="2"/>
        <v>0</v>
      </c>
      <c r="O27" s="129"/>
      <c r="P27" s="145" t="s">
        <v>186</v>
      </c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  <row r="32" spans="1:16" ht="26.25" thickBot="1" x14ac:dyDescent="0.2">
      <c r="A32" s="298" t="s">
        <v>32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</row>
    <row r="33" spans="1:16" ht="25.5" customHeight="1" x14ac:dyDescent="0.15">
      <c r="A33" s="61"/>
      <c r="B33" s="84" t="s">
        <v>31</v>
      </c>
      <c r="C33" s="299" t="s">
        <v>30</v>
      </c>
      <c r="D33" s="300"/>
    </row>
    <row r="34" spans="1:16" s="51" customFormat="1" ht="18" customHeight="1" x14ac:dyDescent="0.2">
      <c r="A34" s="59" t="s">
        <v>75</v>
      </c>
      <c r="B34" s="85"/>
      <c r="C34" s="301"/>
      <c r="D34" s="302"/>
      <c r="F34" s="303" t="s">
        <v>28</v>
      </c>
      <c r="G34" s="303"/>
    </row>
    <row r="35" spans="1:16" s="51" customFormat="1" ht="28.5" customHeight="1" thickBot="1" x14ac:dyDescent="0.25">
      <c r="A35" s="57" t="s">
        <v>27</v>
      </c>
      <c r="B35" s="87"/>
      <c r="C35" s="304"/>
      <c r="D35" s="305"/>
      <c r="F35" s="55"/>
      <c r="G35" s="385" t="s">
        <v>145</v>
      </c>
      <c r="H35" s="386"/>
      <c r="I35" s="386"/>
      <c r="J35" s="386"/>
      <c r="K35" s="54"/>
      <c r="O35" s="86" t="s">
        <v>25</v>
      </c>
      <c r="P35" s="52" t="s">
        <v>150</v>
      </c>
    </row>
    <row r="36" spans="1:16" ht="15" customHeight="1" thickBot="1" x14ac:dyDescent="0.2"/>
    <row r="37" spans="1:16" s="44" customFormat="1" ht="24.95" customHeight="1" x14ac:dyDescent="0.15">
      <c r="A37" s="308" t="s">
        <v>24</v>
      </c>
      <c r="B37" s="50" t="s">
        <v>23</v>
      </c>
      <c r="C37" s="50" t="s">
        <v>22</v>
      </c>
      <c r="D37" s="310" t="s">
        <v>21</v>
      </c>
      <c r="E37" s="300"/>
      <c r="F37" s="313" t="s">
        <v>20</v>
      </c>
      <c r="G37" s="314"/>
      <c r="H37" s="315"/>
      <c r="I37" s="316" t="s">
        <v>19</v>
      </c>
      <c r="J37" s="314"/>
      <c r="K37" s="315"/>
      <c r="L37" s="316" t="s">
        <v>18</v>
      </c>
      <c r="M37" s="314"/>
      <c r="N37" s="317"/>
      <c r="O37" s="49" t="s">
        <v>17</v>
      </c>
      <c r="P37" s="296" t="s">
        <v>16</v>
      </c>
    </row>
    <row r="38" spans="1:16" s="44" customFormat="1" ht="24.95" customHeight="1" x14ac:dyDescent="0.15">
      <c r="A38" s="345"/>
      <c r="B38" s="160" t="s">
        <v>11</v>
      </c>
      <c r="C38" s="160" t="s">
        <v>15</v>
      </c>
      <c r="D38" s="346"/>
      <c r="E38" s="347"/>
      <c r="F38" s="161" t="s">
        <v>14</v>
      </c>
      <c r="G38" s="160" t="s">
        <v>13</v>
      </c>
      <c r="H38" s="160" t="s">
        <v>12</v>
      </c>
      <c r="I38" s="160" t="s">
        <v>14</v>
      </c>
      <c r="J38" s="160" t="s">
        <v>13</v>
      </c>
      <c r="K38" s="160" t="s">
        <v>12</v>
      </c>
      <c r="L38" s="160" t="s">
        <v>14</v>
      </c>
      <c r="M38" s="160" t="s">
        <v>13</v>
      </c>
      <c r="N38" s="159" t="s">
        <v>12</v>
      </c>
      <c r="O38" s="158" t="s">
        <v>11</v>
      </c>
      <c r="P38" s="352"/>
    </row>
    <row r="39" spans="1:16" s="95" customFormat="1" ht="39.950000000000003" customHeight="1" x14ac:dyDescent="0.15">
      <c r="A39" s="137" t="s">
        <v>185</v>
      </c>
      <c r="B39" s="136"/>
      <c r="C39" s="136" t="s">
        <v>33</v>
      </c>
      <c r="D39" s="336" t="s">
        <v>184</v>
      </c>
      <c r="E39" s="337"/>
      <c r="F39" s="135">
        <v>1</v>
      </c>
      <c r="G39" s="156">
        <v>189000</v>
      </c>
      <c r="H39" s="156">
        <f>F39*G39</f>
        <v>189000</v>
      </c>
      <c r="I39" s="99">
        <v>1</v>
      </c>
      <c r="J39" s="99">
        <v>189000</v>
      </c>
      <c r="K39" s="99">
        <v>189000</v>
      </c>
      <c r="L39" s="99">
        <f>F39-I39</f>
        <v>0</v>
      </c>
      <c r="M39" s="99"/>
      <c r="N39" s="98">
        <f>H39-K39</f>
        <v>0</v>
      </c>
      <c r="O39" s="97"/>
      <c r="P39" s="146" t="s">
        <v>183</v>
      </c>
    </row>
    <row r="40" spans="1:16" s="95" customFormat="1" ht="39.950000000000003" customHeight="1" x14ac:dyDescent="0.15">
      <c r="A40" s="137" t="s">
        <v>182</v>
      </c>
      <c r="B40" s="136"/>
      <c r="C40" s="136" t="s">
        <v>33</v>
      </c>
      <c r="D40" s="336" t="s">
        <v>181</v>
      </c>
      <c r="E40" s="379"/>
      <c r="F40" s="157">
        <v>1</v>
      </c>
      <c r="G40" s="156">
        <v>22500</v>
      </c>
      <c r="H40" s="156">
        <v>22500</v>
      </c>
      <c r="I40" s="99"/>
      <c r="J40" s="99"/>
      <c r="K40" s="99"/>
      <c r="L40" s="99">
        <f t="shared" ref="L40:L58" si="5">F40-I40</f>
        <v>1</v>
      </c>
      <c r="M40" s="99"/>
      <c r="N40" s="98">
        <f t="shared" ref="N40:N58" si="6">H40-K40</f>
        <v>22500</v>
      </c>
      <c r="O40" s="97"/>
      <c r="P40" s="154" t="s">
        <v>180</v>
      </c>
    </row>
    <row r="41" spans="1:16" s="3" customFormat="1" ht="39.950000000000003" customHeight="1" x14ac:dyDescent="0.15">
      <c r="A41" s="94" t="s">
        <v>179</v>
      </c>
      <c r="B41" s="31"/>
      <c r="C41" s="31" t="s">
        <v>33</v>
      </c>
      <c r="D41" s="372" t="s">
        <v>178</v>
      </c>
      <c r="E41" s="373"/>
      <c r="F41" s="27">
        <v>1</v>
      </c>
      <c r="G41" s="153">
        <v>130840</v>
      </c>
      <c r="H41" s="153">
        <v>130840</v>
      </c>
      <c r="I41" s="26">
        <v>1</v>
      </c>
      <c r="J41" s="153">
        <v>130840</v>
      </c>
      <c r="K41" s="153">
        <v>130840</v>
      </c>
      <c r="L41" s="99">
        <f t="shared" si="5"/>
        <v>0</v>
      </c>
      <c r="M41" s="26"/>
      <c r="N41" s="98">
        <f t="shared" si="6"/>
        <v>0</v>
      </c>
      <c r="O41" s="24"/>
      <c r="P41" s="89" t="s">
        <v>177</v>
      </c>
    </row>
    <row r="42" spans="1:16" s="3" customFormat="1" ht="39.950000000000003" customHeight="1" x14ac:dyDescent="0.15">
      <c r="A42" s="94" t="s">
        <v>176</v>
      </c>
      <c r="B42" s="31"/>
      <c r="C42" s="31" t="s">
        <v>33</v>
      </c>
      <c r="D42" s="318" t="s">
        <v>175</v>
      </c>
      <c r="E42" s="319"/>
      <c r="F42" s="27">
        <v>1</v>
      </c>
      <c r="G42" s="153">
        <v>148575</v>
      </c>
      <c r="H42" s="153">
        <v>148575</v>
      </c>
      <c r="I42" s="26">
        <v>1</v>
      </c>
      <c r="J42" s="153">
        <v>148575</v>
      </c>
      <c r="K42" s="153">
        <v>148575</v>
      </c>
      <c r="L42" s="99">
        <f t="shared" si="5"/>
        <v>0</v>
      </c>
      <c r="M42" s="26"/>
      <c r="N42" s="98">
        <f t="shared" si="6"/>
        <v>0</v>
      </c>
      <c r="O42" s="24"/>
      <c r="P42" s="154" t="s">
        <v>174</v>
      </c>
    </row>
    <row r="43" spans="1:16" s="3" customFormat="1" ht="39.950000000000003" customHeight="1" x14ac:dyDescent="0.15">
      <c r="A43" s="137" t="s">
        <v>173</v>
      </c>
      <c r="B43" s="136"/>
      <c r="C43" s="136" t="s">
        <v>33</v>
      </c>
      <c r="D43" s="367" t="s">
        <v>172</v>
      </c>
      <c r="E43" s="368"/>
      <c r="F43" s="135">
        <v>1</v>
      </c>
      <c r="G43" s="156">
        <v>37800</v>
      </c>
      <c r="H43" s="156">
        <v>37800</v>
      </c>
      <c r="I43" s="99">
        <v>1</v>
      </c>
      <c r="J43" s="99">
        <v>37800</v>
      </c>
      <c r="K43" s="99">
        <v>37800</v>
      </c>
      <c r="L43" s="99">
        <f t="shared" si="5"/>
        <v>0</v>
      </c>
      <c r="M43" s="99"/>
      <c r="N43" s="98">
        <f t="shared" si="6"/>
        <v>0</v>
      </c>
      <c r="O43" s="97"/>
      <c r="P43" s="146" t="s">
        <v>372</v>
      </c>
    </row>
    <row r="44" spans="1:16" s="3" customFormat="1" ht="39.950000000000003" customHeight="1" x14ac:dyDescent="0.15">
      <c r="A44" s="137" t="s">
        <v>165</v>
      </c>
      <c r="B44" s="136"/>
      <c r="C44" s="136" t="s">
        <v>33</v>
      </c>
      <c r="D44" s="369" t="s">
        <v>171</v>
      </c>
      <c r="E44" s="374"/>
      <c r="F44" s="135">
        <v>3</v>
      </c>
      <c r="G44" s="156">
        <v>115185</v>
      </c>
      <c r="H44" s="156">
        <f>G44*F44</f>
        <v>345555</v>
      </c>
      <c r="I44" s="99">
        <v>3</v>
      </c>
      <c r="J44" s="99">
        <v>115185</v>
      </c>
      <c r="K44" s="99">
        <v>345555</v>
      </c>
      <c r="L44" s="99">
        <f t="shared" si="5"/>
        <v>0</v>
      </c>
      <c r="M44" s="99"/>
      <c r="N44" s="98">
        <f t="shared" si="6"/>
        <v>0</v>
      </c>
      <c r="O44" s="97"/>
      <c r="P44" s="146" t="s">
        <v>170</v>
      </c>
    </row>
    <row r="45" spans="1:16" s="3" customFormat="1" ht="39.950000000000003" customHeight="1" x14ac:dyDescent="0.15">
      <c r="A45" s="137" t="s">
        <v>165</v>
      </c>
      <c r="B45" s="136"/>
      <c r="C45" s="136" t="s">
        <v>33</v>
      </c>
      <c r="D45" s="369" t="s">
        <v>169</v>
      </c>
      <c r="E45" s="374"/>
      <c r="F45" s="135">
        <v>1</v>
      </c>
      <c r="G45" s="156">
        <v>53550</v>
      </c>
      <c r="H45" s="156">
        <v>53550</v>
      </c>
      <c r="I45" s="99">
        <v>1</v>
      </c>
      <c r="J45" s="99">
        <v>53550</v>
      </c>
      <c r="K45" s="99">
        <v>53550</v>
      </c>
      <c r="L45" s="99">
        <f t="shared" si="5"/>
        <v>0</v>
      </c>
      <c r="M45" s="99"/>
      <c r="N45" s="98">
        <f t="shared" si="6"/>
        <v>0</v>
      </c>
      <c r="O45" s="97"/>
      <c r="P45" s="146" t="s">
        <v>168</v>
      </c>
    </row>
    <row r="46" spans="1:16" s="3" customFormat="1" ht="39.950000000000003" customHeight="1" x14ac:dyDescent="0.15">
      <c r="A46" s="137" t="s">
        <v>165</v>
      </c>
      <c r="B46" s="136"/>
      <c r="C46" s="136" t="s">
        <v>33</v>
      </c>
      <c r="D46" s="367" t="s">
        <v>167</v>
      </c>
      <c r="E46" s="368"/>
      <c r="F46" s="135">
        <v>2</v>
      </c>
      <c r="G46" s="156">
        <v>20000</v>
      </c>
      <c r="H46" s="156">
        <f t="shared" ref="H46:H58" si="7">F46*G46</f>
        <v>40000</v>
      </c>
      <c r="I46" s="99"/>
      <c r="J46" s="99"/>
      <c r="K46" s="99"/>
      <c r="L46" s="99">
        <f t="shared" si="5"/>
        <v>2</v>
      </c>
      <c r="M46" s="99"/>
      <c r="N46" s="98">
        <f t="shared" si="6"/>
        <v>40000</v>
      </c>
      <c r="O46" s="97"/>
      <c r="P46" s="154" t="s">
        <v>367</v>
      </c>
    </row>
    <row r="47" spans="1:16" s="3" customFormat="1" ht="39.950000000000003" customHeight="1" x14ac:dyDescent="0.15">
      <c r="A47" s="137" t="s">
        <v>165</v>
      </c>
      <c r="B47" s="136"/>
      <c r="C47" s="136" t="s">
        <v>33</v>
      </c>
      <c r="D47" s="369" t="s">
        <v>166</v>
      </c>
      <c r="E47" s="370"/>
      <c r="F47" s="135">
        <v>2</v>
      </c>
      <c r="G47" s="156">
        <v>22400</v>
      </c>
      <c r="H47" s="156">
        <f t="shared" si="7"/>
        <v>44800</v>
      </c>
      <c r="I47" s="99"/>
      <c r="J47" s="99"/>
      <c r="K47" s="99"/>
      <c r="L47" s="99">
        <f t="shared" si="5"/>
        <v>2</v>
      </c>
      <c r="M47" s="99"/>
      <c r="N47" s="98">
        <f t="shared" si="6"/>
        <v>44800</v>
      </c>
      <c r="O47" s="97"/>
      <c r="P47" s="154" t="s">
        <v>368</v>
      </c>
    </row>
    <row r="48" spans="1:16" s="3" customFormat="1" ht="39.950000000000003" customHeight="1" x14ac:dyDescent="0.15">
      <c r="A48" s="137" t="s">
        <v>165</v>
      </c>
      <c r="B48" s="136"/>
      <c r="C48" s="136" t="s">
        <v>33</v>
      </c>
      <c r="D48" s="367" t="s">
        <v>369</v>
      </c>
      <c r="E48" s="368"/>
      <c r="F48" s="135">
        <v>2</v>
      </c>
      <c r="G48" s="156">
        <v>11200</v>
      </c>
      <c r="H48" s="156">
        <f t="shared" si="7"/>
        <v>22400</v>
      </c>
      <c r="I48" s="99"/>
      <c r="J48" s="99"/>
      <c r="K48" s="99"/>
      <c r="L48" s="99">
        <f t="shared" si="5"/>
        <v>2</v>
      </c>
      <c r="M48" s="99"/>
      <c r="N48" s="98">
        <f t="shared" si="6"/>
        <v>22400</v>
      </c>
      <c r="O48" s="97"/>
      <c r="P48" s="154" t="s">
        <v>161</v>
      </c>
    </row>
    <row r="49" spans="1:16" s="3" customFormat="1" ht="39.950000000000003" customHeight="1" x14ac:dyDescent="0.15">
      <c r="A49" s="137" t="s">
        <v>165</v>
      </c>
      <c r="B49" s="136"/>
      <c r="C49" s="136" t="s">
        <v>33</v>
      </c>
      <c r="D49" s="336" t="s">
        <v>164</v>
      </c>
      <c r="E49" s="344"/>
      <c r="F49" s="135">
        <v>1</v>
      </c>
      <c r="G49" s="156">
        <v>38300</v>
      </c>
      <c r="H49" s="156">
        <f t="shared" si="7"/>
        <v>38300</v>
      </c>
      <c r="I49" s="99"/>
      <c r="J49" s="99"/>
      <c r="K49" s="99"/>
      <c r="L49" s="99">
        <f t="shared" si="5"/>
        <v>1</v>
      </c>
      <c r="M49" s="99"/>
      <c r="N49" s="98">
        <f t="shared" si="6"/>
        <v>38300</v>
      </c>
      <c r="O49" s="97"/>
      <c r="P49" s="154" t="s">
        <v>386</v>
      </c>
    </row>
    <row r="50" spans="1:16" s="3" customFormat="1" ht="39.950000000000003" customHeight="1" x14ac:dyDescent="0.15">
      <c r="A50" s="174">
        <v>38806</v>
      </c>
      <c r="B50" s="136"/>
      <c r="C50" s="136" t="s">
        <v>401</v>
      </c>
      <c r="D50" s="336" t="s">
        <v>402</v>
      </c>
      <c r="E50" s="371"/>
      <c r="F50" s="135">
        <v>1</v>
      </c>
      <c r="G50" s="156">
        <v>146000</v>
      </c>
      <c r="H50" s="156">
        <f t="shared" si="7"/>
        <v>146000</v>
      </c>
      <c r="I50" s="99">
        <v>1</v>
      </c>
      <c r="J50" s="99">
        <v>146000</v>
      </c>
      <c r="K50" s="99">
        <v>146000</v>
      </c>
      <c r="L50" s="99">
        <f t="shared" si="5"/>
        <v>0</v>
      </c>
      <c r="M50" s="99"/>
      <c r="N50" s="98">
        <f t="shared" si="6"/>
        <v>0</v>
      </c>
      <c r="O50" s="97"/>
      <c r="P50" s="154" t="s">
        <v>404</v>
      </c>
    </row>
    <row r="51" spans="1:16" s="3" customFormat="1" ht="39.950000000000003" customHeight="1" x14ac:dyDescent="0.15">
      <c r="A51" s="174">
        <v>38806</v>
      </c>
      <c r="B51" s="136"/>
      <c r="C51" s="136" t="s">
        <v>401</v>
      </c>
      <c r="D51" s="336" t="s">
        <v>403</v>
      </c>
      <c r="E51" s="371"/>
      <c r="F51" s="135">
        <v>1</v>
      </c>
      <c r="G51" s="156">
        <v>83000</v>
      </c>
      <c r="H51" s="156">
        <f t="shared" si="7"/>
        <v>83000</v>
      </c>
      <c r="I51" s="99">
        <v>1</v>
      </c>
      <c r="J51" s="99">
        <v>83000</v>
      </c>
      <c r="K51" s="99">
        <v>83000</v>
      </c>
      <c r="L51" s="99">
        <f t="shared" si="5"/>
        <v>0</v>
      </c>
      <c r="M51" s="99"/>
      <c r="N51" s="98">
        <f t="shared" si="6"/>
        <v>0</v>
      </c>
      <c r="O51" s="97"/>
      <c r="P51" s="154" t="s">
        <v>404</v>
      </c>
    </row>
    <row r="52" spans="1:16" s="3" customFormat="1" ht="39.950000000000003" customHeight="1" x14ac:dyDescent="0.15">
      <c r="A52" s="137" t="s">
        <v>162</v>
      </c>
      <c r="B52" s="136"/>
      <c r="C52" s="136" t="s">
        <v>33</v>
      </c>
      <c r="D52" s="336" t="s">
        <v>163</v>
      </c>
      <c r="E52" s="344"/>
      <c r="F52" s="135">
        <v>3</v>
      </c>
      <c r="G52" s="156">
        <v>20600</v>
      </c>
      <c r="H52" s="156">
        <f t="shared" si="7"/>
        <v>61800</v>
      </c>
      <c r="I52" s="99"/>
      <c r="J52" s="99"/>
      <c r="K52" s="99"/>
      <c r="L52" s="99">
        <f t="shared" si="5"/>
        <v>3</v>
      </c>
      <c r="M52" s="99"/>
      <c r="N52" s="98">
        <f t="shared" si="6"/>
        <v>61800</v>
      </c>
      <c r="O52" s="97"/>
      <c r="P52" s="154" t="s">
        <v>161</v>
      </c>
    </row>
    <row r="53" spans="1:16" s="3" customFormat="1" ht="39.950000000000003" customHeight="1" x14ac:dyDescent="0.15">
      <c r="A53" s="137" t="s">
        <v>162</v>
      </c>
      <c r="B53" s="136"/>
      <c r="C53" s="136" t="s">
        <v>33</v>
      </c>
      <c r="D53" s="382" t="s">
        <v>383</v>
      </c>
      <c r="E53" s="337"/>
      <c r="F53" s="135">
        <v>2</v>
      </c>
      <c r="G53" s="156">
        <v>27300</v>
      </c>
      <c r="H53" s="156">
        <f t="shared" si="7"/>
        <v>54600</v>
      </c>
      <c r="I53" s="99"/>
      <c r="J53" s="99"/>
      <c r="K53" s="99"/>
      <c r="L53" s="99">
        <f t="shared" si="5"/>
        <v>2</v>
      </c>
      <c r="M53" s="99"/>
      <c r="N53" s="98">
        <f t="shared" si="6"/>
        <v>54600</v>
      </c>
      <c r="O53" s="97"/>
      <c r="P53" s="154" t="s">
        <v>384</v>
      </c>
    </row>
    <row r="54" spans="1:16" s="3" customFormat="1" ht="39.950000000000003" customHeight="1" x14ac:dyDescent="0.15">
      <c r="A54" s="137" t="s">
        <v>160</v>
      </c>
      <c r="B54" s="136"/>
      <c r="C54" s="136" t="s">
        <v>33</v>
      </c>
      <c r="D54" s="369" t="s">
        <v>159</v>
      </c>
      <c r="E54" s="368"/>
      <c r="F54" s="135">
        <v>1</v>
      </c>
      <c r="G54" s="156">
        <v>165217</v>
      </c>
      <c r="H54" s="156">
        <f t="shared" si="7"/>
        <v>165217</v>
      </c>
      <c r="I54" s="99">
        <v>1</v>
      </c>
      <c r="J54" s="156">
        <v>165217</v>
      </c>
      <c r="K54" s="156">
        <v>165217</v>
      </c>
      <c r="L54" s="99">
        <f t="shared" si="5"/>
        <v>0</v>
      </c>
      <c r="M54" s="99"/>
      <c r="N54" s="98">
        <f t="shared" si="6"/>
        <v>0</v>
      </c>
      <c r="O54" s="97"/>
      <c r="P54" s="146" t="s">
        <v>158</v>
      </c>
    </row>
    <row r="55" spans="1:16" s="3" customFormat="1" ht="39.950000000000003" customHeight="1" x14ac:dyDescent="0.15">
      <c r="A55" s="137" t="s">
        <v>157</v>
      </c>
      <c r="B55" s="136"/>
      <c r="C55" s="136" t="s">
        <v>33</v>
      </c>
      <c r="D55" s="369" t="s">
        <v>156</v>
      </c>
      <c r="E55" s="368"/>
      <c r="F55" s="135">
        <v>1</v>
      </c>
      <c r="G55" s="156">
        <v>39800</v>
      </c>
      <c r="H55" s="156">
        <f t="shared" si="7"/>
        <v>39800</v>
      </c>
      <c r="I55" s="99">
        <v>1</v>
      </c>
      <c r="J55" s="156">
        <v>39800</v>
      </c>
      <c r="K55" s="156">
        <v>39800</v>
      </c>
      <c r="L55" s="99">
        <f t="shared" si="5"/>
        <v>0</v>
      </c>
      <c r="M55" s="99"/>
      <c r="N55" s="98">
        <f t="shared" si="6"/>
        <v>0</v>
      </c>
      <c r="O55" s="97"/>
      <c r="P55" s="146" t="s">
        <v>155</v>
      </c>
    </row>
    <row r="56" spans="1:16" s="3" customFormat="1" ht="39.950000000000003" customHeight="1" x14ac:dyDescent="0.15">
      <c r="A56" s="174">
        <v>39773</v>
      </c>
      <c r="B56" s="136"/>
      <c r="C56" s="136" t="s">
        <v>33</v>
      </c>
      <c r="D56" s="369" t="s">
        <v>154</v>
      </c>
      <c r="E56" s="370"/>
      <c r="F56" s="135">
        <v>1</v>
      </c>
      <c r="G56" s="156">
        <v>91800</v>
      </c>
      <c r="H56" s="156">
        <f t="shared" si="7"/>
        <v>91800</v>
      </c>
      <c r="I56" s="99">
        <v>1</v>
      </c>
      <c r="J56" s="99">
        <v>91800</v>
      </c>
      <c r="K56" s="99">
        <v>91800</v>
      </c>
      <c r="L56" s="99">
        <f t="shared" si="5"/>
        <v>0</v>
      </c>
      <c r="M56" s="99"/>
      <c r="N56" s="98">
        <f t="shared" si="6"/>
        <v>0</v>
      </c>
      <c r="O56" s="97"/>
      <c r="P56" s="154" t="s">
        <v>424</v>
      </c>
    </row>
    <row r="57" spans="1:16" s="3" customFormat="1" ht="39.950000000000003" customHeight="1" x14ac:dyDescent="0.15">
      <c r="A57" s="174">
        <v>40144</v>
      </c>
      <c r="B57" s="136"/>
      <c r="C57" s="136" t="s">
        <v>33</v>
      </c>
      <c r="D57" s="369" t="s">
        <v>153</v>
      </c>
      <c r="E57" s="370"/>
      <c r="F57" s="135">
        <v>1</v>
      </c>
      <c r="G57" s="156">
        <v>84000</v>
      </c>
      <c r="H57" s="156">
        <f t="shared" si="7"/>
        <v>84000</v>
      </c>
      <c r="I57" s="99"/>
      <c r="J57" s="99"/>
      <c r="K57" s="99"/>
      <c r="L57" s="99">
        <f t="shared" si="5"/>
        <v>1</v>
      </c>
      <c r="M57" s="99"/>
      <c r="N57" s="98">
        <f t="shared" si="6"/>
        <v>84000</v>
      </c>
      <c r="O57" s="97"/>
      <c r="P57" s="154" t="s">
        <v>146</v>
      </c>
    </row>
    <row r="58" spans="1:16" s="3" customFormat="1" ht="39.950000000000003" customHeight="1" thickBot="1" x14ac:dyDescent="0.2">
      <c r="A58" s="232">
        <v>40252</v>
      </c>
      <c r="B58" s="11"/>
      <c r="C58" s="11" t="s">
        <v>33</v>
      </c>
      <c r="D58" s="380" t="s">
        <v>152</v>
      </c>
      <c r="E58" s="381"/>
      <c r="F58" s="8">
        <v>1</v>
      </c>
      <c r="G58" s="233">
        <v>77500</v>
      </c>
      <c r="H58" s="233">
        <f t="shared" si="7"/>
        <v>77500</v>
      </c>
      <c r="I58" s="7">
        <v>1</v>
      </c>
      <c r="J58" s="7">
        <v>77500</v>
      </c>
      <c r="K58" s="7">
        <v>77500</v>
      </c>
      <c r="L58" s="131">
        <f t="shared" si="5"/>
        <v>0</v>
      </c>
      <c r="M58" s="7"/>
      <c r="N58" s="130">
        <f t="shared" si="6"/>
        <v>0</v>
      </c>
      <c r="O58" s="5"/>
      <c r="P58" s="234" t="s">
        <v>462</v>
      </c>
    </row>
    <row r="59" spans="1:16" ht="8.25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225"/>
      <c r="M59" s="3"/>
      <c r="N59" s="3"/>
      <c r="O59" s="3"/>
      <c r="P59" s="3"/>
    </row>
    <row r="60" spans="1:16" s="2" customFormat="1" ht="20.100000000000001" customHeight="1" x14ac:dyDescent="0.15">
      <c r="B60" s="2" t="s">
        <v>5</v>
      </c>
      <c r="J60" s="2" t="s">
        <v>4</v>
      </c>
    </row>
    <row r="61" spans="1:16" s="2" customFormat="1" ht="20.100000000000001" customHeight="1" x14ac:dyDescent="0.15">
      <c r="B61" s="2" t="s">
        <v>3</v>
      </c>
      <c r="J61" s="2" t="s">
        <v>2</v>
      </c>
    </row>
    <row r="62" spans="1:16" s="2" customFormat="1" ht="20.100000000000001" customHeight="1" x14ac:dyDescent="0.15">
      <c r="B62" s="2" t="s">
        <v>1</v>
      </c>
      <c r="J62" s="2" t="s">
        <v>0</v>
      </c>
    </row>
    <row r="63" spans="1:16" ht="26.25" thickBot="1" x14ac:dyDescent="0.2">
      <c r="A63" s="298" t="s">
        <v>32</v>
      </c>
      <c r="B63" s="298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</row>
    <row r="64" spans="1:16" ht="25.5" customHeight="1" x14ac:dyDescent="0.15">
      <c r="A64" s="61"/>
      <c r="B64" s="84" t="s">
        <v>31</v>
      </c>
      <c r="C64" s="299" t="s">
        <v>30</v>
      </c>
      <c r="D64" s="300"/>
    </row>
    <row r="65" spans="1:16" s="51" customFormat="1" ht="18" customHeight="1" x14ac:dyDescent="0.2">
      <c r="A65" s="59" t="s">
        <v>75</v>
      </c>
      <c r="B65" s="85"/>
      <c r="C65" s="301"/>
      <c r="D65" s="302"/>
      <c r="F65" s="303" t="s">
        <v>28</v>
      </c>
      <c r="G65" s="303"/>
    </row>
    <row r="66" spans="1:16" s="51" customFormat="1" ht="28.5" customHeight="1" thickBot="1" x14ac:dyDescent="0.25">
      <c r="A66" s="57" t="s">
        <v>27</v>
      </c>
      <c r="B66" s="87"/>
      <c r="C66" s="304"/>
      <c r="D66" s="305"/>
      <c r="F66" s="55"/>
      <c r="G66" s="306" t="s">
        <v>145</v>
      </c>
      <c r="H66" s="307"/>
      <c r="I66" s="307"/>
      <c r="J66" s="307"/>
      <c r="K66" s="54"/>
      <c r="O66" s="86" t="s">
        <v>25</v>
      </c>
      <c r="P66" s="52" t="s">
        <v>150</v>
      </c>
    </row>
    <row r="67" spans="1:16" ht="15" customHeight="1" thickBot="1" x14ac:dyDescent="0.2"/>
    <row r="68" spans="1:16" s="44" customFormat="1" ht="24.95" customHeight="1" x14ac:dyDescent="0.15">
      <c r="A68" s="308" t="s">
        <v>24</v>
      </c>
      <c r="B68" s="50" t="s">
        <v>23</v>
      </c>
      <c r="C68" s="50" t="s">
        <v>22</v>
      </c>
      <c r="D68" s="310" t="s">
        <v>21</v>
      </c>
      <c r="E68" s="300"/>
      <c r="F68" s="313" t="s">
        <v>20</v>
      </c>
      <c r="G68" s="314"/>
      <c r="H68" s="315"/>
      <c r="I68" s="316" t="s">
        <v>19</v>
      </c>
      <c r="J68" s="314"/>
      <c r="K68" s="315"/>
      <c r="L68" s="316" t="s">
        <v>18</v>
      </c>
      <c r="M68" s="314"/>
      <c r="N68" s="317"/>
      <c r="O68" s="49" t="s">
        <v>17</v>
      </c>
      <c r="P68" s="296" t="s">
        <v>16</v>
      </c>
    </row>
    <row r="69" spans="1:16" s="152" customFormat="1" ht="42.75" customHeight="1" thickBot="1" x14ac:dyDescent="0.2">
      <c r="A69" s="309"/>
      <c r="B69" s="47" t="s">
        <v>11</v>
      </c>
      <c r="C69" s="47" t="s">
        <v>15</v>
      </c>
      <c r="D69" s="311"/>
      <c r="E69" s="312"/>
      <c r="F69" s="48" t="s">
        <v>14</v>
      </c>
      <c r="G69" s="47" t="s">
        <v>13</v>
      </c>
      <c r="H69" s="47" t="s">
        <v>12</v>
      </c>
      <c r="I69" s="47" t="s">
        <v>14</v>
      </c>
      <c r="J69" s="47" t="s">
        <v>13</v>
      </c>
      <c r="K69" s="47" t="s">
        <v>12</v>
      </c>
      <c r="L69" s="47" t="s">
        <v>14</v>
      </c>
      <c r="M69" s="47" t="s">
        <v>13</v>
      </c>
      <c r="N69" s="46" t="s">
        <v>12</v>
      </c>
      <c r="O69" s="45" t="s">
        <v>11</v>
      </c>
      <c r="P69" s="297"/>
    </row>
    <row r="70" spans="1:16" ht="39.75" customHeight="1" x14ac:dyDescent="0.15">
      <c r="A70" s="151">
        <v>40260</v>
      </c>
      <c r="B70" s="31"/>
      <c r="C70" s="31" t="s">
        <v>33</v>
      </c>
      <c r="D70" s="342" t="s">
        <v>151</v>
      </c>
      <c r="E70" s="351"/>
      <c r="F70" s="27">
        <v>1</v>
      </c>
      <c r="G70" s="153">
        <v>101850</v>
      </c>
      <c r="H70" s="153">
        <f t="shared" ref="H70:H72" si="8">F70*G70</f>
        <v>101850</v>
      </c>
      <c r="I70" s="26">
        <v>1</v>
      </c>
      <c r="J70" s="26">
        <v>101850</v>
      </c>
      <c r="K70" s="26">
        <v>101850</v>
      </c>
      <c r="L70" s="26">
        <f>F70-I70</f>
        <v>0</v>
      </c>
      <c r="M70" s="26"/>
      <c r="N70" s="25">
        <f>H70-K70</f>
        <v>0</v>
      </c>
      <c r="O70" s="24"/>
      <c r="P70" s="150" t="s">
        <v>353</v>
      </c>
    </row>
    <row r="71" spans="1:16" ht="39.950000000000003" customHeight="1" x14ac:dyDescent="0.15">
      <c r="A71" s="151">
        <v>40467</v>
      </c>
      <c r="B71" s="31"/>
      <c r="C71" s="31" t="s">
        <v>33</v>
      </c>
      <c r="D71" s="318" t="s">
        <v>149</v>
      </c>
      <c r="E71" s="319"/>
      <c r="F71" s="27">
        <v>1</v>
      </c>
      <c r="G71" s="26">
        <v>98122</v>
      </c>
      <c r="H71" s="26">
        <f t="shared" si="8"/>
        <v>98122</v>
      </c>
      <c r="I71" s="26">
        <v>1</v>
      </c>
      <c r="J71" s="26">
        <v>98122</v>
      </c>
      <c r="K71" s="26">
        <v>98122</v>
      </c>
      <c r="L71" s="26">
        <f t="shared" ref="L71:L89" si="9">F71-I71</f>
        <v>0</v>
      </c>
      <c r="M71" s="26"/>
      <c r="N71" s="25">
        <f t="shared" ref="N71:N89" si="10">H71-K71</f>
        <v>0</v>
      </c>
      <c r="O71" s="24"/>
      <c r="P71" s="150" t="s">
        <v>437</v>
      </c>
    </row>
    <row r="72" spans="1:16" s="3" customFormat="1" ht="39.950000000000003" customHeight="1" x14ac:dyDescent="0.15">
      <c r="A72" s="147">
        <v>40528</v>
      </c>
      <c r="B72" s="30"/>
      <c r="C72" s="30" t="s">
        <v>33</v>
      </c>
      <c r="D72" s="340" t="s">
        <v>148</v>
      </c>
      <c r="E72" s="341"/>
      <c r="F72" s="41">
        <v>1</v>
      </c>
      <c r="G72" s="40">
        <v>31500</v>
      </c>
      <c r="H72" s="40">
        <f t="shared" si="8"/>
        <v>31500</v>
      </c>
      <c r="I72" s="40"/>
      <c r="J72" s="40"/>
      <c r="K72" s="40"/>
      <c r="L72" s="26">
        <f t="shared" si="9"/>
        <v>1</v>
      </c>
      <c r="M72" s="40"/>
      <c r="N72" s="25">
        <f t="shared" si="10"/>
        <v>31500</v>
      </c>
      <c r="O72" s="38"/>
      <c r="P72" s="183" t="s">
        <v>146</v>
      </c>
    </row>
    <row r="73" spans="1:16" ht="39.950000000000003" customHeight="1" x14ac:dyDescent="0.15">
      <c r="A73" s="147"/>
      <c r="B73" s="31"/>
      <c r="C73" s="30"/>
      <c r="D73" s="320"/>
      <c r="E73" s="321"/>
      <c r="F73" s="27"/>
      <c r="G73" s="26"/>
      <c r="H73" s="26"/>
      <c r="I73" s="26"/>
      <c r="J73" s="26"/>
      <c r="K73" s="26"/>
      <c r="L73" s="26"/>
      <c r="M73" s="26"/>
      <c r="N73" s="25"/>
      <c r="O73" s="24"/>
      <c r="P73" s="23"/>
    </row>
    <row r="74" spans="1:16" ht="39.950000000000003" customHeight="1" x14ac:dyDescent="0.15">
      <c r="A74" s="32"/>
      <c r="B74" s="31"/>
      <c r="C74" s="30"/>
      <c r="D74" s="320"/>
      <c r="E74" s="321"/>
      <c r="F74" s="27"/>
      <c r="G74" s="26"/>
      <c r="H74" s="26"/>
      <c r="I74" s="26"/>
      <c r="J74" s="26"/>
      <c r="K74" s="26"/>
      <c r="L74" s="26">
        <f t="shared" si="9"/>
        <v>0</v>
      </c>
      <c r="M74" s="26"/>
      <c r="N74" s="25">
        <f t="shared" si="10"/>
        <v>0</v>
      </c>
      <c r="O74" s="24"/>
      <c r="P74" s="23"/>
    </row>
    <row r="75" spans="1:16" ht="39.950000000000003" customHeight="1" x14ac:dyDescent="0.15">
      <c r="A75" s="32"/>
      <c r="B75" s="31"/>
      <c r="C75" s="30"/>
      <c r="D75" s="350"/>
      <c r="E75" s="351"/>
      <c r="F75" s="27"/>
      <c r="G75" s="26"/>
      <c r="H75" s="26"/>
      <c r="I75" s="26"/>
      <c r="J75" s="26"/>
      <c r="K75" s="26"/>
      <c r="L75" s="26">
        <f t="shared" si="9"/>
        <v>0</v>
      </c>
      <c r="M75" s="26"/>
      <c r="N75" s="25">
        <f t="shared" si="10"/>
        <v>0</v>
      </c>
      <c r="O75" s="24"/>
      <c r="P75" s="23"/>
    </row>
    <row r="76" spans="1:16" ht="39.950000000000003" customHeight="1" x14ac:dyDescent="0.15">
      <c r="A76" s="103"/>
      <c r="B76" s="136"/>
      <c r="C76" s="102"/>
      <c r="D76" s="367"/>
      <c r="E76" s="368"/>
      <c r="F76" s="135"/>
      <c r="G76" s="99"/>
      <c r="H76" s="99"/>
      <c r="I76" s="99"/>
      <c r="J76" s="99"/>
      <c r="K76" s="99"/>
      <c r="L76" s="26">
        <f t="shared" si="9"/>
        <v>0</v>
      </c>
      <c r="M76" s="99"/>
      <c r="N76" s="25">
        <f t="shared" si="10"/>
        <v>0</v>
      </c>
      <c r="O76" s="97"/>
      <c r="P76" s="96"/>
    </row>
    <row r="77" spans="1:16" s="95" customFormat="1" ht="39.950000000000003" customHeight="1" x14ac:dyDescent="0.15">
      <c r="A77" s="103"/>
      <c r="B77" s="136"/>
      <c r="C77" s="102"/>
      <c r="D77" s="367"/>
      <c r="E77" s="368"/>
      <c r="F77" s="135"/>
      <c r="G77" s="99"/>
      <c r="H77" s="99"/>
      <c r="I77" s="99"/>
      <c r="J77" s="99"/>
      <c r="K77" s="99"/>
      <c r="L77" s="26">
        <f t="shared" si="9"/>
        <v>0</v>
      </c>
      <c r="M77" s="99"/>
      <c r="N77" s="25">
        <f t="shared" si="10"/>
        <v>0</v>
      </c>
      <c r="O77" s="97"/>
      <c r="P77" s="96"/>
    </row>
    <row r="78" spans="1:16" s="95" customFormat="1" ht="39.950000000000003" customHeight="1" x14ac:dyDescent="0.15">
      <c r="A78" s="103"/>
      <c r="B78" s="136"/>
      <c r="C78" s="102"/>
      <c r="D78" s="367"/>
      <c r="E78" s="368"/>
      <c r="F78" s="135"/>
      <c r="G78" s="99"/>
      <c r="H78" s="99"/>
      <c r="I78" s="99"/>
      <c r="J78" s="99"/>
      <c r="K78" s="99"/>
      <c r="L78" s="26">
        <f t="shared" si="9"/>
        <v>0</v>
      </c>
      <c r="M78" s="99"/>
      <c r="N78" s="25">
        <f t="shared" si="10"/>
        <v>0</v>
      </c>
      <c r="O78" s="97"/>
      <c r="P78" s="96"/>
    </row>
    <row r="79" spans="1:16" s="95" customFormat="1" ht="39.950000000000003" customHeight="1" x14ac:dyDescent="0.15">
      <c r="A79" s="103"/>
      <c r="B79" s="136"/>
      <c r="C79" s="102"/>
      <c r="D79" s="367"/>
      <c r="E79" s="368"/>
      <c r="F79" s="135"/>
      <c r="G79" s="99"/>
      <c r="H79" s="99"/>
      <c r="I79" s="99"/>
      <c r="J79" s="99"/>
      <c r="K79" s="99"/>
      <c r="L79" s="26">
        <f t="shared" si="9"/>
        <v>0</v>
      </c>
      <c r="M79" s="99"/>
      <c r="N79" s="25">
        <f t="shared" si="10"/>
        <v>0</v>
      </c>
      <c r="O79" s="97"/>
      <c r="P79" s="96"/>
    </row>
    <row r="80" spans="1:16" s="95" customFormat="1" ht="39.950000000000003" customHeight="1" x14ac:dyDescent="0.15">
      <c r="A80" s="103"/>
      <c r="B80" s="136"/>
      <c r="C80" s="102"/>
      <c r="D80" s="365"/>
      <c r="E80" s="366"/>
      <c r="F80" s="135"/>
      <c r="G80" s="99"/>
      <c r="H80" s="99"/>
      <c r="I80" s="99"/>
      <c r="J80" s="99"/>
      <c r="K80" s="99"/>
      <c r="L80" s="26">
        <f t="shared" si="9"/>
        <v>0</v>
      </c>
      <c r="M80" s="99"/>
      <c r="N80" s="25">
        <f t="shared" si="10"/>
        <v>0</v>
      </c>
      <c r="O80" s="97"/>
      <c r="P80" s="96"/>
    </row>
    <row r="81" spans="1:16" s="95" customFormat="1" ht="39.950000000000003" customHeight="1" x14ac:dyDescent="0.15">
      <c r="A81" s="103"/>
      <c r="B81" s="136"/>
      <c r="C81" s="102"/>
      <c r="D81" s="336"/>
      <c r="E81" s="337"/>
      <c r="F81" s="135"/>
      <c r="G81" s="99"/>
      <c r="H81" s="99"/>
      <c r="I81" s="99"/>
      <c r="J81" s="99"/>
      <c r="K81" s="99"/>
      <c r="L81" s="26">
        <f t="shared" si="9"/>
        <v>0</v>
      </c>
      <c r="M81" s="99"/>
      <c r="N81" s="25">
        <f t="shared" si="10"/>
        <v>0</v>
      </c>
      <c r="O81" s="97"/>
      <c r="P81" s="96"/>
    </row>
    <row r="82" spans="1:16" s="95" customFormat="1" ht="39.950000000000003" customHeight="1" x14ac:dyDescent="0.15">
      <c r="A82" s="32"/>
      <c r="B82" s="31"/>
      <c r="C82" s="30"/>
      <c r="D82" s="318"/>
      <c r="E82" s="321"/>
      <c r="F82" s="27"/>
      <c r="G82" s="26"/>
      <c r="H82" s="26"/>
      <c r="I82" s="26"/>
      <c r="J82" s="26"/>
      <c r="K82" s="26"/>
      <c r="L82" s="26">
        <f t="shared" si="9"/>
        <v>0</v>
      </c>
      <c r="M82" s="26"/>
      <c r="N82" s="25">
        <f t="shared" si="10"/>
        <v>0</v>
      </c>
      <c r="O82" s="24"/>
      <c r="P82" s="23"/>
    </row>
    <row r="83" spans="1:16" s="95" customFormat="1" ht="39.950000000000003" customHeight="1" x14ac:dyDescent="0.15">
      <c r="A83" s="32"/>
      <c r="B83" s="31"/>
      <c r="C83" s="30"/>
      <c r="D83" s="217"/>
      <c r="E83" s="218"/>
      <c r="F83" s="27"/>
      <c r="G83" s="26"/>
      <c r="H83" s="26"/>
      <c r="I83" s="26"/>
      <c r="J83" s="26"/>
      <c r="K83" s="26"/>
      <c r="L83" s="26"/>
      <c r="M83" s="26"/>
      <c r="N83" s="25">
        <f t="shared" si="10"/>
        <v>0</v>
      </c>
      <c r="O83" s="24"/>
      <c r="P83" s="23"/>
    </row>
    <row r="84" spans="1:16" ht="39.950000000000003" customHeight="1" x14ac:dyDescent="0.15">
      <c r="A84" s="32"/>
      <c r="B84" s="31"/>
      <c r="C84" s="30"/>
      <c r="D84" s="93"/>
      <c r="E84" s="92"/>
      <c r="F84" s="27"/>
      <c r="G84" s="26"/>
      <c r="H84" s="26"/>
      <c r="I84" s="26"/>
      <c r="J84" s="26"/>
      <c r="K84" s="26"/>
      <c r="L84" s="26">
        <f t="shared" si="9"/>
        <v>0</v>
      </c>
      <c r="M84" s="26"/>
      <c r="N84" s="25">
        <f t="shared" si="10"/>
        <v>0</v>
      </c>
      <c r="O84" s="24"/>
      <c r="P84" s="23"/>
    </row>
    <row r="85" spans="1:16" ht="39.950000000000003" customHeight="1" x14ac:dyDescent="0.15">
      <c r="A85" s="32"/>
      <c r="B85" s="31"/>
      <c r="C85" s="30"/>
      <c r="D85" s="93"/>
      <c r="E85" s="149"/>
      <c r="F85" s="27"/>
      <c r="G85" s="26"/>
      <c r="H85" s="26"/>
      <c r="I85" s="26"/>
      <c r="J85" s="26"/>
      <c r="K85" s="26"/>
      <c r="L85" s="26">
        <f t="shared" si="9"/>
        <v>0</v>
      </c>
      <c r="M85" s="26"/>
      <c r="N85" s="25">
        <f t="shared" si="10"/>
        <v>0</v>
      </c>
      <c r="O85" s="24"/>
      <c r="P85" s="23"/>
    </row>
    <row r="86" spans="1:16" ht="39.950000000000003" customHeight="1" x14ac:dyDescent="0.15">
      <c r="A86" s="32"/>
      <c r="B86" s="31"/>
      <c r="C86" s="30"/>
      <c r="D86" s="93"/>
      <c r="E86" s="92"/>
      <c r="F86" s="27"/>
      <c r="G86" s="26"/>
      <c r="H86" s="26"/>
      <c r="I86" s="26"/>
      <c r="J86" s="26"/>
      <c r="K86" s="26"/>
      <c r="L86" s="26">
        <f t="shared" si="9"/>
        <v>0</v>
      </c>
      <c r="M86" s="26"/>
      <c r="N86" s="25">
        <f t="shared" si="10"/>
        <v>0</v>
      </c>
      <c r="O86" s="24"/>
      <c r="P86" s="23"/>
    </row>
    <row r="87" spans="1:16" ht="39.950000000000003" customHeight="1" x14ac:dyDescent="0.15">
      <c r="A87" s="32"/>
      <c r="B87" s="31"/>
      <c r="C87" s="30"/>
      <c r="D87" s="93"/>
      <c r="E87" s="92"/>
      <c r="F87" s="27"/>
      <c r="G87" s="26"/>
      <c r="H87" s="26"/>
      <c r="I87" s="26"/>
      <c r="J87" s="26"/>
      <c r="K87" s="26"/>
      <c r="L87" s="26">
        <f t="shared" si="9"/>
        <v>0</v>
      </c>
      <c r="M87" s="26"/>
      <c r="N87" s="25">
        <f t="shared" si="10"/>
        <v>0</v>
      </c>
      <c r="O87" s="24"/>
      <c r="P87" s="23"/>
    </row>
    <row r="88" spans="1:16" ht="39.950000000000003" customHeight="1" x14ac:dyDescent="0.15">
      <c r="A88" s="32"/>
      <c r="B88" s="31"/>
      <c r="C88" s="30"/>
      <c r="D88" s="93"/>
      <c r="E88" s="148"/>
      <c r="F88" s="27"/>
      <c r="G88" s="26"/>
      <c r="H88" s="26"/>
      <c r="I88" s="26"/>
      <c r="J88" s="26"/>
      <c r="K88" s="26"/>
      <c r="L88" s="26">
        <f t="shared" si="9"/>
        <v>0</v>
      </c>
      <c r="M88" s="16"/>
      <c r="N88" s="25">
        <f t="shared" si="10"/>
        <v>0</v>
      </c>
      <c r="O88" s="14"/>
      <c r="P88" s="13"/>
    </row>
    <row r="89" spans="1:16" ht="39.950000000000003" customHeight="1" thickBot="1" x14ac:dyDescent="0.2">
      <c r="A89" s="12"/>
      <c r="B89" s="11"/>
      <c r="C89" s="11"/>
      <c r="D89" s="220"/>
      <c r="E89" s="221"/>
      <c r="F89" s="8"/>
      <c r="G89" s="7"/>
      <c r="H89" s="7"/>
      <c r="I89" s="7"/>
      <c r="J89" s="7"/>
      <c r="K89" s="7"/>
      <c r="L89" s="7">
        <f t="shared" si="9"/>
        <v>0</v>
      </c>
      <c r="M89" s="7"/>
      <c r="N89" s="6">
        <f t="shared" si="10"/>
        <v>0</v>
      </c>
      <c r="O89" s="5"/>
      <c r="P89" s="4"/>
    </row>
    <row r="90" spans="1:16" ht="39.950000000000003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5.75" customHeight="1" x14ac:dyDescent="0.15">
      <c r="A91" s="2"/>
      <c r="B91" s="2" t="s">
        <v>5</v>
      </c>
      <c r="C91" s="2"/>
      <c r="D91" s="2"/>
      <c r="E91" s="2"/>
      <c r="F91" s="2"/>
      <c r="G91" s="2"/>
      <c r="H91" s="2"/>
      <c r="I91" s="2"/>
      <c r="J91" s="2" t="s">
        <v>4</v>
      </c>
      <c r="K91" s="2"/>
      <c r="L91" s="2"/>
      <c r="M91" s="2"/>
      <c r="N91" s="2"/>
      <c r="O91" s="2"/>
      <c r="P91" s="2"/>
    </row>
    <row r="92" spans="1:16" s="2" customFormat="1" ht="20.100000000000001" customHeight="1" x14ac:dyDescent="0.15">
      <c r="B92" s="2" t="s">
        <v>3</v>
      </c>
      <c r="J92" s="2" t="s">
        <v>2</v>
      </c>
    </row>
    <row r="93" spans="1:16" s="2" customFormat="1" ht="20.100000000000001" customHeight="1" x14ac:dyDescent="0.15">
      <c r="B93" s="2" t="s">
        <v>1</v>
      </c>
      <c r="J93" s="2" t="s">
        <v>0</v>
      </c>
    </row>
    <row r="94" spans="1:16" s="2" customFormat="1" ht="20.100000000000001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</sheetData>
  <mergeCells count="89">
    <mergeCell ref="D24:E24"/>
    <mergeCell ref="D26:E26"/>
    <mergeCell ref="D27:E27"/>
    <mergeCell ref="D25:E25"/>
    <mergeCell ref="D44:E44"/>
    <mergeCell ref="A32:P32"/>
    <mergeCell ref="C33:D33"/>
    <mergeCell ref="C34:D34"/>
    <mergeCell ref="F34:G34"/>
    <mergeCell ref="A37:A38"/>
    <mergeCell ref="D37:E38"/>
    <mergeCell ref="F37:H37"/>
    <mergeCell ref="I37:K37"/>
    <mergeCell ref="C35:D35"/>
    <mergeCell ref="G35:J35"/>
    <mergeCell ref="P37:P38"/>
    <mergeCell ref="D40:E40"/>
    <mergeCell ref="D71:E71"/>
    <mergeCell ref="D70:E70"/>
    <mergeCell ref="D57:E57"/>
    <mergeCell ref="D68:E69"/>
    <mergeCell ref="C66:D66"/>
    <mergeCell ref="D58:E58"/>
    <mergeCell ref="C64:D64"/>
    <mergeCell ref="C65:D65"/>
    <mergeCell ref="D54:E54"/>
    <mergeCell ref="D52:E52"/>
    <mergeCell ref="D51:E51"/>
    <mergeCell ref="D53:E53"/>
    <mergeCell ref="L37:N37"/>
    <mergeCell ref="D9:E9"/>
    <mergeCell ref="L6:N6"/>
    <mergeCell ref="F6:H6"/>
    <mergeCell ref="I6:K6"/>
    <mergeCell ref="D6:E7"/>
    <mergeCell ref="D8:E8"/>
    <mergeCell ref="D12:E12"/>
    <mergeCell ref="D13:E13"/>
    <mergeCell ref="D14:E14"/>
    <mergeCell ref="D16:E16"/>
    <mergeCell ref="D17:E17"/>
    <mergeCell ref="D18:E18"/>
    <mergeCell ref="D19:E19"/>
    <mergeCell ref="D20:E20"/>
    <mergeCell ref="D21:E21"/>
    <mergeCell ref="D73:E73"/>
    <mergeCell ref="D74:E74"/>
    <mergeCell ref="D72:E72"/>
    <mergeCell ref="G66:J66"/>
    <mergeCell ref="D56:E56"/>
    <mergeCell ref="A63:P63"/>
    <mergeCell ref="A68:A69"/>
    <mergeCell ref="F68:H68"/>
    <mergeCell ref="I68:K68"/>
    <mergeCell ref="L68:N68"/>
    <mergeCell ref="P68:P69"/>
    <mergeCell ref="F65:G65"/>
    <mergeCell ref="A1:P1"/>
    <mergeCell ref="G4:J4"/>
    <mergeCell ref="C2:D2"/>
    <mergeCell ref="P6:P7"/>
    <mergeCell ref="F3:G3"/>
    <mergeCell ref="A6:A7"/>
    <mergeCell ref="C3:D3"/>
    <mergeCell ref="C4:D4"/>
    <mergeCell ref="D10:E10"/>
    <mergeCell ref="D11:E11"/>
    <mergeCell ref="D22:E22"/>
    <mergeCell ref="D23:E23"/>
    <mergeCell ref="D55:E55"/>
    <mergeCell ref="D15:E15"/>
    <mergeCell ref="D49:E49"/>
    <mergeCell ref="D48:E48"/>
    <mergeCell ref="D47:E47"/>
    <mergeCell ref="D50:E50"/>
    <mergeCell ref="D39:E39"/>
    <mergeCell ref="D43:E43"/>
    <mergeCell ref="D46:E46"/>
    <mergeCell ref="D41:E41"/>
    <mergeCell ref="D42:E42"/>
    <mergeCell ref="D45:E45"/>
    <mergeCell ref="D80:E80"/>
    <mergeCell ref="D81:E81"/>
    <mergeCell ref="D82:E82"/>
    <mergeCell ref="D79:E79"/>
    <mergeCell ref="D75:E75"/>
    <mergeCell ref="D78:E78"/>
    <mergeCell ref="D77:E77"/>
    <mergeCell ref="D76:E76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 xml:space="preserve">&amp;L&amp;"ＭＳ ゴシック,標準"&amp;16第14号様式（第43条）&amp;R </oddHeader>
  </headerFooter>
  <rowBreaks count="2" manualBreakCount="2">
    <brk id="31" max="16383" man="1"/>
    <brk id="62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31"/>
  <sheetViews>
    <sheetView zoomScale="50" zoomScaleNormal="50" workbookViewId="0">
      <selection activeCell="P25" sqref="P25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134</v>
      </c>
      <c r="H4" s="307"/>
      <c r="I4" s="307"/>
      <c r="J4" s="307"/>
      <c r="K4" s="54"/>
      <c r="O4" s="86" t="s">
        <v>25</v>
      </c>
      <c r="P4" s="52" t="s">
        <v>109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 t="s">
        <v>8</v>
      </c>
      <c r="B8" s="31"/>
      <c r="C8" s="30" t="s">
        <v>7</v>
      </c>
      <c r="D8" s="408" t="s">
        <v>135</v>
      </c>
      <c r="E8" s="413"/>
      <c r="F8" s="27">
        <v>2</v>
      </c>
      <c r="G8" s="26">
        <v>47900</v>
      </c>
      <c r="H8" s="26">
        <f>F8*G8</f>
        <v>95800</v>
      </c>
      <c r="I8" s="26"/>
      <c r="J8" s="26"/>
      <c r="K8" s="26"/>
      <c r="L8" s="26">
        <f>F8-I8</f>
        <v>2</v>
      </c>
      <c r="M8" s="26"/>
      <c r="N8" s="25">
        <f>(H8-K8)</f>
        <v>95800</v>
      </c>
      <c r="O8" s="24"/>
      <c r="P8" s="23"/>
    </row>
    <row r="9" spans="1:16" ht="39.950000000000003" customHeight="1" x14ac:dyDescent="0.15">
      <c r="A9" s="32"/>
      <c r="B9" s="31"/>
      <c r="C9" s="30"/>
      <c r="D9" s="80"/>
      <c r="E9" s="81"/>
      <c r="F9" s="27"/>
      <c r="G9" s="26"/>
      <c r="H9" s="26"/>
      <c r="I9" s="26"/>
      <c r="J9" s="26"/>
      <c r="K9" s="26"/>
      <c r="L9" s="26">
        <f t="shared" ref="L9:L27" si="0">F9-I9</f>
        <v>0</v>
      </c>
      <c r="M9" s="26"/>
      <c r="N9" s="25">
        <f t="shared" ref="N9:N27" si="1">(H9-K9)</f>
        <v>0</v>
      </c>
      <c r="O9" s="24"/>
      <c r="P9" s="23"/>
    </row>
    <row r="10" spans="1:16" ht="39.950000000000003" customHeight="1" x14ac:dyDescent="0.15">
      <c r="A10" s="32"/>
      <c r="B10" s="31"/>
      <c r="C10" s="30"/>
      <c r="D10" s="80"/>
      <c r="E10" s="83"/>
      <c r="F10" s="27"/>
      <c r="G10" s="26"/>
      <c r="H10" s="26"/>
      <c r="I10" s="26"/>
      <c r="J10" s="26"/>
      <c r="K10" s="26"/>
      <c r="L10" s="26">
        <f t="shared" si="0"/>
        <v>0</v>
      </c>
      <c r="M10" s="26"/>
      <c r="N10" s="25">
        <f t="shared" si="1"/>
        <v>0</v>
      </c>
      <c r="O10" s="24"/>
      <c r="P10" s="23"/>
    </row>
    <row r="11" spans="1:16" ht="39.950000000000003" customHeight="1" x14ac:dyDescent="0.15">
      <c r="A11" s="32"/>
      <c r="B11" s="31"/>
      <c r="C11" s="30"/>
      <c r="D11" s="80"/>
      <c r="E11" s="83"/>
      <c r="F11" s="27"/>
      <c r="G11" s="26"/>
      <c r="H11" s="26"/>
      <c r="I11" s="26"/>
      <c r="J11" s="26"/>
      <c r="K11" s="26"/>
      <c r="L11" s="26">
        <f t="shared" si="0"/>
        <v>0</v>
      </c>
      <c r="M11" s="26"/>
      <c r="N11" s="25">
        <f t="shared" si="1"/>
        <v>0</v>
      </c>
      <c r="O11" s="24"/>
      <c r="P11" s="23"/>
    </row>
    <row r="12" spans="1:16" ht="39.950000000000003" customHeight="1" x14ac:dyDescent="0.15">
      <c r="A12" s="32"/>
      <c r="B12" s="31"/>
      <c r="C12" s="30"/>
      <c r="D12" s="80"/>
      <c r="E12" s="81"/>
      <c r="F12" s="27"/>
      <c r="G12" s="26"/>
      <c r="H12" s="26"/>
      <c r="I12" s="26"/>
      <c r="J12" s="26"/>
      <c r="K12" s="26"/>
      <c r="L12" s="26">
        <f t="shared" si="0"/>
        <v>0</v>
      </c>
      <c r="M12" s="26"/>
      <c r="N12" s="25">
        <f t="shared" si="1"/>
        <v>0</v>
      </c>
      <c r="O12" s="24"/>
      <c r="P12" s="23"/>
    </row>
    <row r="13" spans="1:16" ht="39.950000000000003" customHeight="1" x14ac:dyDescent="0.15">
      <c r="A13" s="32"/>
      <c r="B13" s="31"/>
      <c r="C13" s="30"/>
      <c r="D13" s="82"/>
      <c r="E13" s="83"/>
      <c r="F13" s="27"/>
      <c r="G13" s="26"/>
      <c r="H13" s="26"/>
      <c r="I13" s="26"/>
      <c r="J13" s="26"/>
      <c r="K13" s="26"/>
      <c r="L13" s="26">
        <f t="shared" si="0"/>
        <v>0</v>
      </c>
      <c r="M13" s="26"/>
      <c r="N13" s="25">
        <f t="shared" si="1"/>
        <v>0</v>
      </c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6"/>
      <c r="I14" s="26"/>
      <c r="J14" s="26"/>
      <c r="K14" s="26"/>
      <c r="L14" s="26">
        <f t="shared" si="0"/>
        <v>0</v>
      </c>
      <c r="M14" s="26"/>
      <c r="N14" s="25">
        <f t="shared" si="1"/>
        <v>0</v>
      </c>
      <c r="O14" s="24"/>
      <c r="P14" s="23"/>
    </row>
    <row r="15" spans="1:16" ht="39.950000000000003" customHeight="1" x14ac:dyDescent="0.15">
      <c r="A15" s="32"/>
      <c r="B15" s="31"/>
      <c r="C15" s="30"/>
      <c r="D15" s="80"/>
      <c r="E15" s="81"/>
      <c r="F15" s="27"/>
      <c r="G15" s="26"/>
      <c r="H15" s="26"/>
      <c r="I15" s="26"/>
      <c r="J15" s="26"/>
      <c r="K15" s="26"/>
      <c r="L15" s="26">
        <f t="shared" si="0"/>
        <v>0</v>
      </c>
      <c r="M15" s="26"/>
      <c r="N15" s="25">
        <f t="shared" si="1"/>
        <v>0</v>
      </c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>
        <f t="shared" si="0"/>
        <v>0</v>
      </c>
      <c r="M16" s="26"/>
      <c r="N16" s="25">
        <f t="shared" si="1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144"/>
      <c r="E17" s="143"/>
      <c r="F17" s="27"/>
      <c r="G17" s="26"/>
      <c r="H17" s="26"/>
      <c r="I17" s="26"/>
      <c r="J17" s="26"/>
      <c r="K17" s="26"/>
      <c r="L17" s="26">
        <f t="shared" si="0"/>
        <v>0</v>
      </c>
      <c r="M17" s="26"/>
      <c r="N17" s="25">
        <f t="shared" si="1"/>
        <v>0</v>
      </c>
      <c r="O17" s="24"/>
      <c r="P17" s="23"/>
    </row>
    <row r="18" spans="1:16" ht="39.950000000000003" customHeight="1" x14ac:dyDescent="0.15">
      <c r="A18" s="32"/>
      <c r="B18" s="30"/>
      <c r="C18" s="30"/>
      <c r="D18" s="82"/>
      <c r="E18" s="83"/>
      <c r="F18" s="41"/>
      <c r="G18" s="40"/>
      <c r="H18" s="26"/>
      <c r="I18" s="26"/>
      <c r="J18" s="26"/>
      <c r="K18" s="26"/>
      <c r="L18" s="26">
        <f t="shared" si="0"/>
        <v>0</v>
      </c>
      <c r="M18" s="40"/>
      <c r="N18" s="25">
        <f t="shared" si="1"/>
        <v>0</v>
      </c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/>
      <c r="I19" s="26"/>
      <c r="J19" s="26"/>
      <c r="K19" s="26"/>
      <c r="L19" s="26">
        <f t="shared" si="0"/>
        <v>0</v>
      </c>
      <c r="M19" s="26"/>
      <c r="N19" s="25">
        <f t="shared" si="1"/>
        <v>0</v>
      </c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>
        <f t="shared" si="0"/>
        <v>0</v>
      </c>
      <c r="M20" s="26"/>
      <c r="N20" s="25">
        <f t="shared" si="1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>
        <f t="shared" si="0"/>
        <v>0</v>
      </c>
      <c r="M21" s="26"/>
      <c r="N21" s="25">
        <f t="shared" si="1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>
        <f t="shared" si="0"/>
        <v>0</v>
      </c>
      <c r="M22" s="26"/>
      <c r="N22" s="25">
        <f t="shared" si="1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>
        <f t="shared" si="0"/>
        <v>0</v>
      </c>
      <c r="M23" s="26"/>
      <c r="N23" s="25">
        <f t="shared" si="1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>
        <f t="shared" si="0"/>
        <v>0</v>
      </c>
      <c r="M24" s="26"/>
      <c r="N24" s="25">
        <f t="shared" si="1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>
        <f t="shared" si="0"/>
        <v>0</v>
      </c>
      <c r="M25" s="26"/>
      <c r="N25" s="25">
        <f t="shared" si="1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26">
        <f t="shared" si="0"/>
        <v>0</v>
      </c>
      <c r="M26" s="16"/>
      <c r="N26" s="25">
        <f t="shared" si="1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7"/>
      <c r="I27" s="7"/>
      <c r="J27" s="7"/>
      <c r="K27" s="7"/>
      <c r="L27" s="7">
        <f t="shared" si="0"/>
        <v>0</v>
      </c>
      <c r="M27" s="7"/>
      <c r="N27" s="6">
        <f t="shared" si="1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3">
    <mergeCell ref="D8:E8"/>
    <mergeCell ref="A1:P1"/>
    <mergeCell ref="G4:J4"/>
    <mergeCell ref="C2:D2"/>
    <mergeCell ref="P6:P7"/>
    <mergeCell ref="F3:G3"/>
    <mergeCell ref="A6:A7"/>
    <mergeCell ref="C3:D3"/>
    <mergeCell ref="C4:D4"/>
    <mergeCell ref="L6:N6"/>
    <mergeCell ref="F6:H6"/>
    <mergeCell ref="I6:K6"/>
    <mergeCell ref="D6:E7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31"/>
  <sheetViews>
    <sheetView zoomScale="50" zoomScaleNormal="50" workbookViewId="0">
      <selection activeCell="P4" sqref="P4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134</v>
      </c>
      <c r="H4" s="307"/>
      <c r="I4" s="307"/>
      <c r="J4" s="307"/>
      <c r="K4" s="54"/>
      <c r="O4" s="86" t="s">
        <v>25</v>
      </c>
      <c r="P4" s="52" t="s">
        <v>439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/>
      <c r="B8" s="31"/>
      <c r="C8" s="30"/>
      <c r="D8" s="408"/>
      <c r="E8" s="413"/>
      <c r="F8" s="27"/>
      <c r="G8" s="26"/>
      <c r="H8" s="26">
        <f>F8*G8</f>
        <v>0</v>
      </c>
      <c r="I8" s="26"/>
      <c r="J8" s="26"/>
      <c r="K8" s="26"/>
      <c r="L8" s="26">
        <f>F8</f>
        <v>0</v>
      </c>
      <c r="M8" s="26"/>
      <c r="N8" s="25"/>
      <c r="O8" s="24"/>
      <c r="P8" s="23"/>
    </row>
    <row r="9" spans="1:16" ht="39.950000000000003" customHeight="1" x14ac:dyDescent="0.15">
      <c r="A9" s="32"/>
      <c r="B9" s="31"/>
      <c r="C9" s="30"/>
      <c r="D9" s="80"/>
      <c r="E9" s="81"/>
      <c r="F9" s="27"/>
      <c r="G9" s="26"/>
      <c r="H9" s="26"/>
      <c r="I9" s="26"/>
      <c r="J9" s="26"/>
      <c r="K9" s="26"/>
      <c r="L9" s="26"/>
      <c r="M9" s="26"/>
      <c r="N9" s="25"/>
      <c r="O9" s="24"/>
      <c r="P9" s="23"/>
    </row>
    <row r="10" spans="1:16" ht="39.950000000000003" customHeight="1" x14ac:dyDescent="0.15">
      <c r="A10" s="32"/>
      <c r="B10" s="31"/>
      <c r="C10" s="30"/>
      <c r="D10" s="80"/>
      <c r="E10" s="83"/>
      <c r="F10" s="27"/>
      <c r="G10" s="26"/>
      <c r="H10" s="26"/>
      <c r="I10" s="26"/>
      <c r="J10" s="26"/>
      <c r="K10" s="26"/>
      <c r="L10" s="26"/>
      <c r="M10" s="26"/>
      <c r="N10" s="25"/>
      <c r="O10" s="24"/>
      <c r="P10" s="23"/>
    </row>
    <row r="11" spans="1:16" ht="39.950000000000003" customHeight="1" x14ac:dyDescent="0.15">
      <c r="A11" s="32"/>
      <c r="B11" s="31"/>
      <c r="C11" s="30"/>
      <c r="D11" s="80"/>
      <c r="E11" s="83"/>
      <c r="F11" s="27"/>
      <c r="G11" s="26"/>
      <c r="H11" s="26"/>
      <c r="I11" s="26"/>
      <c r="J11" s="26"/>
      <c r="K11" s="26"/>
      <c r="L11" s="26"/>
      <c r="M11" s="26"/>
      <c r="N11" s="25"/>
      <c r="O11" s="24"/>
      <c r="P11" s="23"/>
    </row>
    <row r="12" spans="1:16" ht="39.950000000000003" customHeight="1" x14ac:dyDescent="0.15">
      <c r="A12" s="32"/>
      <c r="B12" s="31"/>
      <c r="C12" s="30"/>
      <c r="D12" s="80"/>
      <c r="E12" s="81"/>
      <c r="F12" s="27"/>
      <c r="G12" s="26"/>
      <c r="H12" s="26"/>
      <c r="I12" s="26"/>
      <c r="J12" s="26"/>
      <c r="K12" s="26"/>
      <c r="L12" s="26"/>
      <c r="M12" s="26"/>
      <c r="N12" s="25"/>
      <c r="O12" s="24"/>
      <c r="P12" s="23"/>
    </row>
    <row r="13" spans="1:16" ht="39.950000000000003" customHeight="1" x14ac:dyDescent="0.15">
      <c r="A13" s="32"/>
      <c r="B13" s="31"/>
      <c r="C13" s="30"/>
      <c r="D13" s="82"/>
      <c r="E13" s="83"/>
      <c r="F13" s="27"/>
      <c r="G13" s="26"/>
      <c r="H13" s="26"/>
      <c r="I13" s="26"/>
      <c r="J13" s="26"/>
      <c r="K13" s="26"/>
      <c r="L13" s="26"/>
      <c r="M13" s="26"/>
      <c r="N13" s="25"/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6"/>
      <c r="I14" s="26"/>
      <c r="J14" s="26"/>
      <c r="K14" s="26"/>
      <c r="L14" s="26"/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80"/>
      <c r="E15" s="81"/>
      <c r="F15" s="27"/>
      <c r="G15" s="26"/>
      <c r="H15" s="26"/>
      <c r="I15" s="26"/>
      <c r="J15" s="26"/>
      <c r="K15" s="26"/>
      <c r="L15" s="26"/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/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144"/>
      <c r="E17" s="143"/>
      <c r="F17" s="27"/>
      <c r="G17" s="26"/>
      <c r="H17" s="26"/>
      <c r="I17" s="26"/>
      <c r="J17" s="26"/>
      <c r="K17" s="26"/>
      <c r="L17" s="26"/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82"/>
      <c r="E18" s="83"/>
      <c r="F18" s="41"/>
      <c r="G18" s="40"/>
      <c r="H18" s="26"/>
      <c r="I18" s="26"/>
      <c r="J18" s="26"/>
      <c r="K18" s="26"/>
      <c r="L18" s="26"/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/>
      <c r="I19" s="26"/>
      <c r="J19" s="26"/>
      <c r="K19" s="26"/>
      <c r="L19" s="26"/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/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/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/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/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/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/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16"/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7"/>
      <c r="I27" s="7"/>
      <c r="J27" s="7"/>
      <c r="K27" s="7"/>
      <c r="L27" s="7"/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3">
    <mergeCell ref="L6:N6"/>
    <mergeCell ref="P6:P7"/>
    <mergeCell ref="A1:P1"/>
    <mergeCell ref="C2:D2"/>
    <mergeCell ref="C3:D3"/>
    <mergeCell ref="F3:G3"/>
    <mergeCell ref="C4:D4"/>
    <mergeCell ref="G4:J4"/>
    <mergeCell ref="D8:E8"/>
    <mergeCell ref="A6:A7"/>
    <mergeCell ref="D6:E7"/>
    <mergeCell ref="F6:H6"/>
    <mergeCell ref="I6:K6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31"/>
  <sheetViews>
    <sheetView view="pageBreakPreview" zoomScale="60" zoomScaleNormal="50" workbookViewId="0">
      <selection activeCell="O11" sqref="O11:P11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34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261" t="s">
        <v>31</v>
      </c>
      <c r="C2" s="299" t="s">
        <v>30</v>
      </c>
      <c r="D2" s="300"/>
    </row>
    <row r="3" spans="1:16" s="51" customFormat="1" ht="18" customHeight="1" x14ac:dyDescent="0.2">
      <c r="A3" s="59" t="s">
        <v>29</v>
      </c>
      <c r="B3" s="262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264"/>
      <c r="C4" s="304"/>
      <c r="D4" s="305"/>
      <c r="F4" s="55"/>
      <c r="G4" s="306" t="s">
        <v>26</v>
      </c>
      <c r="H4" s="307"/>
      <c r="I4" s="307"/>
      <c r="J4" s="307"/>
      <c r="K4" s="54"/>
      <c r="O4" s="263" t="s">
        <v>25</v>
      </c>
      <c r="P4" s="52" t="s">
        <v>432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/>
      <c r="B8" s="31"/>
      <c r="C8" s="30"/>
      <c r="D8" s="375"/>
      <c r="E8" s="376"/>
      <c r="F8" s="27"/>
      <c r="G8" s="26"/>
      <c r="H8" s="26">
        <f>F8*G8</f>
        <v>0</v>
      </c>
      <c r="I8" s="26"/>
      <c r="J8" s="26"/>
      <c r="K8" s="26"/>
      <c r="L8" s="26">
        <f>F8</f>
        <v>0</v>
      </c>
      <c r="M8" s="26"/>
      <c r="N8" s="25"/>
      <c r="O8" s="24"/>
      <c r="P8" s="23"/>
    </row>
    <row r="9" spans="1:16" ht="39.950000000000003" customHeight="1" x14ac:dyDescent="0.15">
      <c r="A9" s="32"/>
      <c r="B9" s="31"/>
      <c r="C9" s="30"/>
      <c r="D9" s="320"/>
      <c r="E9" s="321"/>
      <c r="F9" s="27"/>
      <c r="G9" s="26"/>
      <c r="H9" s="26">
        <f>F9*G9</f>
        <v>0</v>
      </c>
      <c r="I9" s="26"/>
      <c r="J9" s="26"/>
      <c r="K9" s="26"/>
      <c r="L9" s="26">
        <f>F9</f>
        <v>0</v>
      </c>
      <c r="M9" s="26"/>
      <c r="N9" s="25"/>
      <c r="O9" s="24"/>
      <c r="P9" s="23"/>
    </row>
    <row r="10" spans="1:16" ht="39.950000000000003" customHeight="1" x14ac:dyDescent="0.15">
      <c r="A10" s="32"/>
      <c r="B10" s="31"/>
      <c r="C10" s="30"/>
      <c r="D10" s="318"/>
      <c r="E10" s="319"/>
      <c r="F10" s="27"/>
      <c r="G10" s="26"/>
      <c r="H10" s="26">
        <f>F10*G10</f>
        <v>0</v>
      </c>
      <c r="I10" s="26"/>
      <c r="J10" s="26"/>
      <c r="K10" s="26"/>
      <c r="L10" s="26">
        <f>F10</f>
        <v>0</v>
      </c>
      <c r="M10" s="26"/>
      <c r="N10" s="25"/>
      <c r="O10" s="24"/>
      <c r="P10" s="23"/>
    </row>
    <row r="11" spans="1:16" ht="39.950000000000003" customHeight="1" x14ac:dyDescent="0.15">
      <c r="A11" s="32"/>
      <c r="B11" s="31"/>
      <c r="C11" s="30"/>
      <c r="D11" s="318"/>
      <c r="E11" s="319"/>
      <c r="F11" s="27"/>
      <c r="G11" s="26"/>
      <c r="H11" s="26"/>
      <c r="I11" s="26"/>
      <c r="J11" s="26"/>
      <c r="K11" s="26"/>
      <c r="L11" s="26"/>
      <c r="M11" s="26"/>
      <c r="N11" s="25"/>
      <c r="O11" s="24"/>
      <c r="P11" s="23"/>
    </row>
    <row r="12" spans="1:16" ht="39.950000000000003" customHeight="1" x14ac:dyDescent="0.15">
      <c r="A12" s="32"/>
      <c r="B12" s="31"/>
      <c r="C12" s="30"/>
      <c r="D12" s="257"/>
      <c r="E12" s="258"/>
      <c r="F12" s="27"/>
      <c r="G12" s="26"/>
      <c r="H12" s="26"/>
      <c r="I12" s="26"/>
      <c r="J12" s="26"/>
      <c r="K12" s="26"/>
      <c r="L12" s="26"/>
      <c r="M12" s="26"/>
      <c r="N12" s="25"/>
      <c r="O12" s="24"/>
      <c r="P12" s="23"/>
    </row>
    <row r="13" spans="1:16" ht="39.950000000000003" customHeight="1" x14ac:dyDescent="0.15">
      <c r="A13" s="32"/>
      <c r="B13" s="31"/>
      <c r="C13" s="30"/>
      <c r="D13" s="255"/>
      <c r="E13" s="256"/>
      <c r="F13" s="27"/>
      <c r="G13" s="26"/>
      <c r="H13" s="26"/>
      <c r="I13" s="26"/>
      <c r="J13" s="26"/>
      <c r="K13" s="26"/>
      <c r="L13" s="26"/>
      <c r="M13" s="26"/>
      <c r="N13" s="25"/>
      <c r="O13" s="24"/>
      <c r="P13" s="23"/>
    </row>
    <row r="14" spans="1:16" ht="39.950000000000003" customHeight="1" x14ac:dyDescent="0.15">
      <c r="A14" s="32"/>
      <c r="B14" s="31"/>
      <c r="C14" s="30"/>
      <c r="D14" s="255"/>
      <c r="E14" s="256"/>
      <c r="F14" s="27"/>
      <c r="G14" s="26"/>
      <c r="H14" s="26"/>
      <c r="I14" s="26"/>
      <c r="J14" s="26"/>
      <c r="K14" s="26"/>
      <c r="L14" s="26"/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257"/>
      <c r="E15" s="258"/>
      <c r="F15" s="27"/>
      <c r="G15" s="26"/>
      <c r="H15" s="26"/>
      <c r="I15" s="26"/>
      <c r="J15" s="26"/>
      <c r="K15" s="26"/>
      <c r="L15" s="26"/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257"/>
      <c r="E16" s="258"/>
      <c r="F16" s="27"/>
      <c r="G16" s="26"/>
      <c r="H16" s="26"/>
      <c r="I16" s="26"/>
      <c r="J16" s="26"/>
      <c r="K16" s="26"/>
      <c r="L16" s="26"/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255"/>
      <c r="E17" s="256"/>
      <c r="F17" s="27"/>
      <c r="G17" s="26"/>
      <c r="H17" s="26"/>
      <c r="I17" s="26"/>
      <c r="J17" s="26"/>
      <c r="K17" s="26"/>
      <c r="L17" s="26"/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/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257"/>
      <c r="E19" s="258"/>
      <c r="F19" s="27"/>
      <c r="G19" s="26"/>
      <c r="H19" s="26"/>
      <c r="I19" s="26"/>
      <c r="J19" s="26"/>
      <c r="K19" s="26"/>
      <c r="L19" s="26"/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257"/>
      <c r="E20" s="258"/>
      <c r="F20" s="27"/>
      <c r="G20" s="26"/>
      <c r="H20" s="26"/>
      <c r="I20" s="26"/>
      <c r="J20" s="26"/>
      <c r="K20" s="26"/>
      <c r="L20" s="26"/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257"/>
      <c r="E21" s="258"/>
      <c r="F21" s="27"/>
      <c r="G21" s="26"/>
      <c r="H21" s="26"/>
      <c r="I21" s="26"/>
      <c r="J21" s="26"/>
      <c r="K21" s="26"/>
      <c r="L21" s="26"/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267"/>
      <c r="E22" s="268"/>
      <c r="F22" s="27"/>
      <c r="G22" s="26"/>
      <c r="H22" s="26"/>
      <c r="I22" s="26"/>
      <c r="J22" s="26"/>
      <c r="K22" s="26"/>
      <c r="L22" s="26"/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257"/>
      <c r="E23" s="258"/>
      <c r="F23" s="27"/>
      <c r="G23" s="26"/>
      <c r="H23" s="26"/>
      <c r="I23" s="26"/>
      <c r="J23" s="26"/>
      <c r="K23" s="26"/>
      <c r="L23" s="26"/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257"/>
      <c r="E24" s="258"/>
      <c r="F24" s="27"/>
      <c r="G24" s="26"/>
      <c r="H24" s="26"/>
      <c r="I24" s="26"/>
      <c r="J24" s="26"/>
      <c r="K24" s="26"/>
      <c r="L24" s="26"/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255"/>
      <c r="E25" s="256"/>
      <c r="F25" s="27"/>
      <c r="G25" s="26"/>
      <c r="H25" s="26"/>
      <c r="I25" s="26"/>
      <c r="J25" s="26"/>
      <c r="K25" s="26"/>
      <c r="L25" s="26"/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274"/>
      <c r="E26" s="275"/>
      <c r="F26" s="17"/>
      <c r="G26" s="16"/>
      <c r="H26" s="16"/>
      <c r="I26" s="16"/>
      <c r="J26" s="16"/>
      <c r="K26" s="16"/>
      <c r="L26" s="16"/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220"/>
      <c r="E27" s="221"/>
      <c r="F27" s="8"/>
      <c r="G27" s="7"/>
      <c r="H27" s="7"/>
      <c r="I27" s="7"/>
      <c r="J27" s="7"/>
      <c r="K27" s="7"/>
      <c r="L27" s="7"/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6">
    <mergeCell ref="D8:E8"/>
    <mergeCell ref="D9:E9"/>
    <mergeCell ref="D10:E10"/>
    <mergeCell ref="D11:E11"/>
    <mergeCell ref="A6:A7"/>
    <mergeCell ref="D6:E7"/>
    <mergeCell ref="F6:H6"/>
    <mergeCell ref="I6:K6"/>
    <mergeCell ref="L6:N6"/>
    <mergeCell ref="P6:P7"/>
    <mergeCell ref="A1:P1"/>
    <mergeCell ref="C2:D2"/>
    <mergeCell ref="C3:D3"/>
    <mergeCell ref="F3:G3"/>
    <mergeCell ref="C4:D4"/>
    <mergeCell ref="G4:J4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31"/>
  <sheetViews>
    <sheetView view="pageBreakPreview" zoomScale="60" zoomScaleNormal="50" workbookViewId="0">
      <selection activeCell="N7" sqref="N7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60" t="s">
        <v>31</v>
      </c>
      <c r="C2" s="299" t="s">
        <v>30</v>
      </c>
      <c r="D2" s="300"/>
    </row>
    <row r="3" spans="1:16" s="51" customFormat="1" ht="18" customHeight="1" x14ac:dyDescent="0.2">
      <c r="A3" s="59" t="s">
        <v>29</v>
      </c>
      <c r="B3" s="58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56"/>
      <c r="C4" s="304"/>
      <c r="D4" s="305"/>
      <c r="F4" s="55"/>
      <c r="G4" s="306" t="s">
        <v>26</v>
      </c>
      <c r="H4" s="307"/>
      <c r="I4" s="307"/>
      <c r="J4" s="307"/>
      <c r="K4" s="54"/>
      <c r="O4" s="53" t="s">
        <v>25</v>
      </c>
      <c r="P4" s="52" t="s">
        <v>35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 t="s">
        <v>8</v>
      </c>
      <c r="B8" s="31"/>
      <c r="C8" s="30" t="s">
        <v>7</v>
      </c>
      <c r="D8" s="375" t="s">
        <v>10</v>
      </c>
      <c r="E8" s="376"/>
      <c r="F8" s="27">
        <v>2</v>
      </c>
      <c r="G8" s="26">
        <v>75300</v>
      </c>
      <c r="H8" s="26">
        <f>F8*G8</f>
        <v>150600</v>
      </c>
      <c r="I8" s="26"/>
      <c r="J8" s="26"/>
      <c r="K8" s="26"/>
      <c r="L8" s="26">
        <f>F8-I8</f>
        <v>2</v>
      </c>
      <c r="M8" s="26"/>
      <c r="N8" s="25">
        <f>H8-K8</f>
        <v>150600</v>
      </c>
      <c r="O8" s="24"/>
      <c r="P8" s="23" t="s">
        <v>379</v>
      </c>
    </row>
    <row r="9" spans="1:16" ht="39.950000000000003" customHeight="1" x14ac:dyDescent="0.15">
      <c r="A9" s="32" t="s">
        <v>8</v>
      </c>
      <c r="B9" s="31"/>
      <c r="C9" s="30" t="s">
        <v>7</v>
      </c>
      <c r="D9" s="320" t="s">
        <v>9</v>
      </c>
      <c r="E9" s="321"/>
      <c r="F9" s="27">
        <v>2</v>
      </c>
      <c r="G9" s="26">
        <v>75300</v>
      </c>
      <c r="H9" s="26">
        <f>F9*G9</f>
        <v>150600</v>
      </c>
      <c r="I9" s="26"/>
      <c r="J9" s="26"/>
      <c r="K9" s="26"/>
      <c r="L9" s="26">
        <f t="shared" ref="L9:L27" si="0">F9-I9</f>
        <v>2</v>
      </c>
      <c r="M9" s="26"/>
      <c r="N9" s="25">
        <f t="shared" ref="N9:N27" si="1">H9-K9</f>
        <v>150600</v>
      </c>
      <c r="O9" s="24"/>
      <c r="P9" s="23" t="s">
        <v>380</v>
      </c>
    </row>
    <row r="10" spans="1:16" ht="39.950000000000003" customHeight="1" x14ac:dyDescent="0.15">
      <c r="A10" s="32" t="s">
        <v>8</v>
      </c>
      <c r="B10" s="31"/>
      <c r="C10" s="30" t="s">
        <v>7</v>
      </c>
      <c r="D10" s="318" t="s">
        <v>6</v>
      </c>
      <c r="E10" s="319"/>
      <c r="F10" s="27">
        <v>1</v>
      </c>
      <c r="G10" s="26">
        <v>48500</v>
      </c>
      <c r="H10" s="26">
        <f>F10*G10</f>
        <v>48500</v>
      </c>
      <c r="I10" s="26"/>
      <c r="J10" s="26"/>
      <c r="K10" s="26"/>
      <c r="L10" s="26">
        <f t="shared" si="0"/>
        <v>1</v>
      </c>
      <c r="M10" s="26"/>
      <c r="N10" s="25">
        <f t="shared" si="1"/>
        <v>48500</v>
      </c>
      <c r="O10" s="24"/>
      <c r="P10" s="23"/>
    </row>
    <row r="11" spans="1:16" ht="39.950000000000003" customHeight="1" x14ac:dyDescent="0.15">
      <c r="A11" s="32" t="s">
        <v>8</v>
      </c>
      <c r="B11" s="31"/>
      <c r="C11" s="30" t="s">
        <v>7</v>
      </c>
      <c r="D11" s="318" t="s">
        <v>388</v>
      </c>
      <c r="E11" s="319"/>
      <c r="F11" s="27">
        <v>3</v>
      </c>
      <c r="G11" s="26">
        <v>29400</v>
      </c>
      <c r="H11" s="26">
        <f>F11*G11</f>
        <v>88200</v>
      </c>
      <c r="I11" s="26"/>
      <c r="J11" s="26"/>
      <c r="K11" s="26"/>
      <c r="L11" s="26">
        <f t="shared" si="0"/>
        <v>3</v>
      </c>
      <c r="M11" s="26"/>
      <c r="N11" s="25">
        <f t="shared" si="1"/>
        <v>88200</v>
      </c>
      <c r="O11" s="24"/>
      <c r="P11" s="23"/>
    </row>
    <row r="12" spans="1:16" ht="39.950000000000003" customHeight="1" x14ac:dyDescent="0.15">
      <c r="A12" s="32"/>
      <c r="B12" s="31"/>
      <c r="C12" s="30"/>
      <c r="D12" s="34"/>
      <c r="E12" s="33"/>
      <c r="F12" s="27"/>
      <c r="G12" s="26"/>
      <c r="H12" s="26"/>
      <c r="I12" s="26"/>
      <c r="J12" s="26"/>
      <c r="K12" s="26"/>
      <c r="L12" s="26">
        <f t="shared" si="0"/>
        <v>0</v>
      </c>
      <c r="M12" s="26"/>
      <c r="N12" s="25">
        <f t="shared" si="1"/>
        <v>0</v>
      </c>
      <c r="O12" s="24"/>
      <c r="P12" s="23"/>
    </row>
    <row r="13" spans="1:16" ht="39.950000000000003" customHeight="1" x14ac:dyDescent="0.15">
      <c r="A13" s="32"/>
      <c r="B13" s="31"/>
      <c r="C13" s="30"/>
      <c r="D13" s="29"/>
      <c r="E13" s="28"/>
      <c r="F13" s="27"/>
      <c r="G13" s="26"/>
      <c r="H13" s="26"/>
      <c r="I13" s="26"/>
      <c r="J13" s="26"/>
      <c r="K13" s="26"/>
      <c r="L13" s="26">
        <f t="shared" si="0"/>
        <v>0</v>
      </c>
      <c r="M13" s="26"/>
      <c r="N13" s="25">
        <f t="shared" si="1"/>
        <v>0</v>
      </c>
      <c r="O13" s="24"/>
      <c r="P13" s="23"/>
    </row>
    <row r="14" spans="1:16" ht="39.950000000000003" customHeight="1" x14ac:dyDescent="0.15">
      <c r="A14" s="32"/>
      <c r="B14" s="31"/>
      <c r="C14" s="30"/>
      <c r="D14" s="29"/>
      <c r="E14" s="28"/>
      <c r="F14" s="27"/>
      <c r="G14" s="26"/>
      <c r="H14" s="26"/>
      <c r="I14" s="26"/>
      <c r="J14" s="26"/>
      <c r="K14" s="26"/>
      <c r="L14" s="26">
        <f t="shared" si="0"/>
        <v>0</v>
      </c>
      <c r="M14" s="26"/>
      <c r="N14" s="25">
        <f t="shared" si="1"/>
        <v>0</v>
      </c>
      <c r="O14" s="24"/>
      <c r="P14" s="23"/>
    </row>
    <row r="15" spans="1:16" ht="39.950000000000003" customHeight="1" x14ac:dyDescent="0.15">
      <c r="A15" s="32"/>
      <c r="B15" s="31"/>
      <c r="C15" s="30"/>
      <c r="D15" s="34"/>
      <c r="E15" s="33"/>
      <c r="F15" s="27"/>
      <c r="G15" s="26"/>
      <c r="H15" s="26"/>
      <c r="I15" s="26"/>
      <c r="J15" s="26"/>
      <c r="K15" s="26"/>
      <c r="L15" s="26">
        <f t="shared" si="0"/>
        <v>0</v>
      </c>
      <c r="M15" s="26"/>
      <c r="N15" s="25">
        <f t="shared" si="1"/>
        <v>0</v>
      </c>
      <c r="O15" s="24"/>
      <c r="P15" s="23"/>
    </row>
    <row r="16" spans="1:16" ht="39.950000000000003" customHeight="1" x14ac:dyDescent="0.15">
      <c r="A16" s="32"/>
      <c r="B16" s="31"/>
      <c r="C16" s="30"/>
      <c r="D16" s="34"/>
      <c r="E16" s="33"/>
      <c r="F16" s="27"/>
      <c r="G16" s="26"/>
      <c r="H16" s="26"/>
      <c r="I16" s="26"/>
      <c r="J16" s="26"/>
      <c r="K16" s="26"/>
      <c r="L16" s="26">
        <f t="shared" si="0"/>
        <v>0</v>
      </c>
      <c r="M16" s="26"/>
      <c r="N16" s="25">
        <f t="shared" si="1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29"/>
      <c r="E17" s="28"/>
      <c r="F17" s="27"/>
      <c r="G17" s="26"/>
      <c r="H17" s="26"/>
      <c r="I17" s="26"/>
      <c r="J17" s="26"/>
      <c r="K17" s="26"/>
      <c r="L17" s="26">
        <f t="shared" si="0"/>
        <v>0</v>
      </c>
      <c r="M17" s="26"/>
      <c r="N17" s="25">
        <f t="shared" si="1"/>
        <v>0</v>
      </c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>
        <f t="shared" si="0"/>
        <v>0</v>
      </c>
      <c r="M18" s="40"/>
      <c r="N18" s="25">
        <f t="shared" si="1"/>
        <v>0</v>
      </c>
      <c r="O18" s="38"/>
      <c r="P18" s="37"/>
    </row>
    <row r="19" spans="1:16" ht="39.950000000000003" customHeight="1" x14ac:dyDescent="0.15">
      <c r="A19" s="32"/>
      <c r="B19" s="31"/>
      <c r="C19" s="30"/>
      <c r="D19" s="34"/>
      <c r="E19" s="33"/>
      <c r="F19" s="27"/>
      <c r="G19" s="26"/>
      <c r="H19" s="26"/>
      <c r="I19" s="26"/>
      <c r="J19" s="26"/>
      <c r="K19" s="26"/>
      <c r="L19" s="26">
        <f t="shared" si="0"/>
        <v>0</v>
      </c>
      <c r="M19" s="26"/>
      <c r="N19" s="25">
        <f t="shared" si="1"/>
        <v>0</v>
      </c>
      <c r="O19" s="24"/>
      <c r="P19" s="23"/>
    </row>
    <row r="20" spans="1:16" ht="39.950000000000003" customHeight="1" x14ac:dyDescent="0.15">
      <c r="A20" s="32"/>
      <c r="B20" s="31"/>
      <c r="C20" s="30"/>
      <c r="D20" s="34"/>
      <c r="E20" s="33"/>
      <c r="F20" s="27"/>
      <c r="G20" s="26"/>
      <c r="H20" s="26"/>
      <c r="I20" s="26"/>
      <c r="J20" s="26"/>
      <c r="K20" s="26"/>
      <c r="L20" s="26">
        <f t="shared" si="0"/>
        <v>0</v>
      </c>
      <c r="M20" s="26"/>
      <c r="N20" s="25">
        <f t="shared" si="1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34"/>
      <c r="E21" s="33"/>
      <c r="F21" s="27"/>
      <c r="G21" s="26"/>
      <c r="H21" s="26"/>
      <c r="I21" s="26"/>
      <c r="J21" s="26"/>
      <c r="K21" s="26"/>
      <c r="L21" s="26">
        <f t="shared" si="0"/>
        <v>0</v>
      </c>
      <c r="M21" s="26"/>
      <c r="N21" s="25">
        <f t="shared" si="1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36"/>
      <c r="E22" s="35"/>
      <c r="F22" s="27"/>
      <c r="G22" s="26"/>
      <c r="H22" s="26"/>
      <c r="I22" s="26"/>
      <c r="J22" s="26"/>
      <c r="K22" s="26"/>
      <c r="L22" s="26">
        <f t="shared" si="0"/>
        <v>0</v>
      </c>
      <c r="M22" s="26"/>
      <c r="N22" s="25">
        <f t="shared" si="1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34"/>
      <c r="E23" s="33"/>
      <c r="F23" s="27"/>
      <c r="G23" s="26"/>
      <c r="H23" s="26"/>
      <c r="I23" s="26"/>
      <c r="J23" s="26"/>
      <c r="K23" s="26"/>
      <c r="L23" s="26">
        <f t="shared" si="0"/>
        <v>0</v>
      </c>
      <c r="M23" s="26"/>
      <c r="N23" s="25">
        <f t="shared" si="1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34"/>
      <c r="E24" s="33"/>
      <c r="F24" s="27"/>
      <c r="G24" s="26"/>
      <c r="H24" s="26"/>
      <c r="I24" s="26"/>
      <c r="J24" s="26"/>
      <c r="K24" s="26"/>
      <c r="L24" s="26">
        <f t="shared" si="0"/>
        <v>0</v>
      </c>
      <c r="M24" s="26"/>
      <c r="N24" s="25">
        <f t="shared" si="1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29"/>
      <c r="E25" s="28"/>
      <c r="F25" s="27"/>
      <c r="G25" s="26"/>
      <c r="H25" s="26"/>
      <c r="I25" s="26"/>
      <c r="J25" s="26"/>
      <c r="K25" s="26"/>
      <c r="L25" s="26">
        <f t="shared" si="0"/>
        <v>0</v>
      </c>
      <c r="M25" s="26"/>
      <c r="N25" s="25">
        <f t="shared" si="1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19"/>
      <c r="E26" s="18"/>
      <c r="F26" s="17"/>
      <c r="G26" s="16"/>
      <c r="H26" s="16"/>
      <c r="I26" s="16"/>
      <c r="J26" s="16"/>
      <c r="K26" s="16"/>
      <c r="L26" s="26">
        <f t="shared" si="0"/>
        <v>0</v>
      </c>
      <c r="M26" s="16"/>
      <c r="N26" s="25">
        <f t="shared" si="1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7"/>
      <c r="I27" s="7"/>
      <c r="J27" s="7"/>
      <c r="K27" s="7"/>
      <c r="L27" s="7">
        <f t="shared" si="0"/>
        <v>0</v>
      </c>
      <c r="M27" s="7"/>
      <c r="N27" s="6">
        <f t="shared" si="1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6">
    <mergeCell ref="A1:P1"/>
    <mergeCell ref="G4:J4"/>
    <mergeCell ref="C2:D2"/>
    <mergeCell ref="P6:P7"/>
    <mergeCell ref="F3:G3"/>
    <mergeCell ref="A6:A7"/>
    <mergeCell ref="C3:D3"/>
    <mergeCell ref="C4:D4"/>
    <mergeCell ref="L6:N6"/>
    <mergeCell ref="F6:H6"/>
    <mergeCell ref="D10:E10"/>
    <mergeCell ref="D11:E11"/>
    <mergeCell ref="I6:K6"/>
    <mergeCell ref="D6:E7"/>
    <mergeCell ref="D8:E8"/>
    <mergeCell ref="D9:E9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31"/>
  <sheetViews>
    <sheetView view="pageBreakPreview" zoomScale="60" zoomScaleNormal="50" workbookViewId="0">
      <selection sqref="A1:P1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431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70" t="s">
        <v>31</v>
      </c>
      <c r="C2" s="299" t="s">
        <v>30</v>
      </c>
      <c r="D2" s="300"/>
    </row>
    <row r="3" spans="1:16" s="51" customFormat="1" ht="18" customHeight="1" x14ac:dyDescent="0.2">
      <c r="A3" s="59" t="s">
        <v>29</v>
      </c>
      <c r="B3" s="72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73"/>
      <c r="C4" s="304"/>
      <c r="D4" s="305"/>
      <c r="F4" s="55"/>
      <c r="G4" s="306" t="s">
        <v>26</v>
      </c>
      <c r="H4" s="307"/>
      <c r="I4" s="307"/>
      <c r="J4" s="307"/>
      <c r="K4" s="54"/>
      <c r="O4" s="71" t="s">
        <v>25</v>
      </c>
      <c r="P4" s="52" t="s">
        <v>439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/>
      <c r="B8" s="31"/>
      <c r="C8" s="30"/>
      <c r="D8" s="375"/>
      <c r="E8" s="376"/>
      <c r="F8" s="27"/>
      <c r="G8" s="26"/>
      <c r="H8" s="26">
        <f>F8*G8</f>
        <v>0</v>
      </c>
      <c r="I8" s="26"/>
      <c r="J8" s="26"/>
      <c r="K8" s="26"/>
      <c r="L8" s="26">
        <f>F8</f>
        <v>0</v>
      </c>
      <c r="M8" s="26"/>
      <c r="N8" s="25"/>
      <c r="O8" s="24"/>
      <c r="P8" s="23"/>
    </row>
    <row r="9" spans="1:16" ht="39.950000000000003" customHeight="1" x14ac:dyDescent="0.15">
      <c r="A9" s="32"/>
      <c r="B9" s="31"/>
      <c r="C9" s="30"/>
      <c r="D9" s="320"/>
      <c r="E9" s="321"/>
      <c r="F9" s="27"/>
      <c r="G9" s="26"/>
      <c r="H9" s="26">
        <f>F9*G9</f>
        <v>0</v>
      </c>
      <c r="I9" s="26"/>
      <c r="J9" s="26"/>
      <c r="K9" s="26"/>
      <c r="L9" s="26">
        <f>F9</f>
        <v>0</v>
      </c>
      <c r="M9" s="26"/>
      <c r="N9" s="25"/>
      <c r="O9" s="24"/>
      <c r="P9" s="23"/>
    </row>
    <row r="10" spans="1:16" ht="39.950000000000003" customHeight="1" x14ac:dyDescent="0.15">
      <c r="A10" s="32"/>
      <c r="B10" s="31"/>
      <c r="C10" s="30"/>
      <c r="D10" s="318"/>
      <c r="E10" s="319"/>
      <c r="F10" s="27"/>
      <c r="G10" s="26"/>
      <c r="H10" s="26">
        <f>F10*G10</f>
        <v>0</v>
      </c>
      <c r="I10" s="26"/>
      <c r="J10" s="26"/>
      <c r="K10" s="26"/>
      <c r="L10" s="26">
        <f>F10</f>
        <v>0</v>
      </c>
      <c r="M10" s="26"/>
      <c r="N10" s="25"/>
      <c r="O10" s="24"/>
      <c r="P10" s="23"/>
    </row>
    <row r="11" spans="1:16" ht="39.950000000000003" customHeight="1" x14ac:dyDescent="0.15">
      <c r="A11" s="32"/>
      <c r="B11" s="31"/>
      <c r="C11" s="30"/>
      <c r="D11" s="318"/>
      <c r="E11" s="319"/>
      <c r="F11" s="27"/>
      <c r="G11" s="26"/>
      <c r="H11" s="26"/>
      <c r="I11" s="26"/>
      <c r="J11" s="26"/>
      <c r="K11" s="26"/>
      <c r="L11" s="26"/>
      <c r="M11" s="26"/>
      <c r="N11" s="25"/>
      <c r="O11" s="24"/>
      <c r="P11" s="23"/>
    </row>
    <row r="12" spans="1:16" ht="39.950000000000003" customHeight="1" x14ac:dyDescent="0.15">
      <c r="A12" s="32"/>
      <c r="B12" s="31"/>
      <c r="C12" s="30"/>
      <c r="D12" s="68"/>
      <c r="E12" s="69"/>
      <c r="F12" s="27"/>
      <c r="G12" s="26"/>
      <c r="H12" s="26"/>
      <c r="I12" s="26"/>
      <c r="J12" s="26"/>
      <c r="K12" s="26"/>
      <c r="L12" s="26"/>
      <c r="M12" s="26"/>
      <c r="N12" s="25"/>
      <c r="O12" s="24"/>
      <c r="P12" s="23"/>
    </row>
    <row r="13" spans="1:16" ht="39.950000000000003" customHeight="1" x14ac:dyDescent="0.15">
      <c r="A13" s="32"/>
      <c r="B13" s="31"/>
      <c r="C13" s="30"/>
      <c r="D13" s="66"/>
      <c r="E13" s="67"/>
      <c r="F13" s="27"/>
      <c r="G13" s="26"/>
      <c r="H13" s="26"/>
      <c r="I13" s="26"/>
      <c r="J13" s="26"/>
      <c r="K13" s="26"/>
      <c r="L13" s="26"/>
      <c r="M13" s="26"/>
      <c r="N13" s="25"/>
      <c r="O13" s="24"/>
      <c r="P13" s="23"/>
    </row>
    <row r="14" spans="1:16" ht="39.950000000000003" customHeight="1" x14ac:dyDescent="0.15">
      <c r="A14" s="32"/>
      <c r="B14" s="31"/>
      <c r="C14" s="30"/>
      <c r="D14" s="66"/>
      <c r="E14" s="67"/>
      <c r="F14" s="27"/>
      <c r="G14" s="26"/>
      <c r="H14" s="26"/>
      <c r="I14" s="26"/>
      <c r="J14" s="26"/>
      <c r="K14" s="26"/>
      <c r="L14" s="26"/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68"/>
      <c r="E15" s="69"/>
      <c r="F15" s="27"/>
      <c r="G15" s="26"/>
      <c r="H15" s="26"/>
      <c r="I15" s="26"/>
      <c r="J15" s="26"/>
      <c r="K15" s="26"/>
      <c r="L15" s="26"/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68"/>
      <c r="E16" s="69"/>
      <c r="F16" s="27"/>
      <c r="G16" s="26"/>
      <c r="H16" s="26"/>
      <c r="I16" s="26"/>
      <c r="J16" s="26"/>
      <c r="K16" s="26"/>
      <c r="L16" s="26"/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66"/>
      <c r="E17" s="67"/>
      <c r="F17" s="27"/>
      <c r="G17" s="26"/>
      <c r="H17" s="26"/>
      <c r="I17" s="26"/>
      <c r="J17" s="26"/>
      <c r="K17" s="26"/>
      <c r="L17" s="26"/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/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68"/>
      <c r="E19" s="69"/>
      <c r="F19" s="27"/>
      <c r="G19" s="26"/>
      <c r="H19" s="26"/>
      <c r="I19" s="26"/>
      <c r="J19" s="26"/>
      <c r="K19" s="26"/>
      <c r="L19" s="26"/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68"/>
      <c r="E20" s="69"/>
      <c r="F20" s="27"/>
      <c r="G20" s="26"/>
      <c r="H20" s="26"/>
      <c r="I20" s="26"/>
      <c r="J20" s="26"/>
      <c r="K20" s="26"/>
      <c r="L20" s="26"/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68"/>
      <c r="E21" s="69"/>
      <c r="F21" s="27"/>
      <c r="G21" s="26"/>
      <c r="H21" s="26"/>
      <c r="I21" s="26"/>
      <c r="J21" s="26"/>
      <c r="K21" s="26"/>
      <c r="L21" s="26"/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/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68"/>
      <c r="E23" s="69"/>
      <c r="F23" s="27"/>
      <c r="G23" s="26"/>
      <c r="H23" s="26"/>
      <c r="I23" s="26"/>
      <c r="J23" s="26"/>
      <c r="K23" s="26"/>
      <c r="L23" s="26"/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68"/>
      <c r="E24" s="69"/>
      <c r="F24" s="27"/>
      <c r="G24" s="26"/>
      <c r="H24" s="26"/>
      <c r="I24" s="26"/>
      <c r="J24" s="26"/>
      <c r="K24" s="26"/>
      <c r="L24" s="26"/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66"/>
      <c r="E25" s="67"/>
      <c r="F25" s="27"/>
      <c r="G25" s="26"/>
      <c r="H25" s="26"/>
      <c r="I25" s="26"/>
      <c r="J25" s="26"/>
      <c r="K25" s="26"/>
      <c r="L25" s="26"/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16"/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7"/>
      <c r="I27" s="7"/>
      <c r="J27" s="7"/>
      <c r="K27" s="7"/>
      <c r="L27" s="7"/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6">
    <mergeCell ref="F6:H6"/>
    <mergeCell ref="I6:K6"/>
    <mergeCell ref="L6:N6"/>
    <mergeCell ref="P6:P7"/>
    <mergeCell ref="A1:P1"/>
    <mergeCell ref="C2:D2"/>
    <mergeCell ref="C3:D3"/>
    <mergeCell ref="F3:G3"/>
    <mergeCell ref="C4:D4"/>
    <mergeCell ref="G4:J4"/>
    <mergeCell ref="D8:E8"/>
    <mergeCell ref="D9:E9"/>
    <mergeCell ref="D10:E10"/>
    <mergeCell ref="D11:E11"/>
    <mergeCell ref="A6:A7"/>
    <mergeCell ref="D6:E7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0000"/>
  </sheetPr>
  <dimension ref="A1:P62"/>
  <sheetViews>
    <sheetView view="pageBreakPreview" zoomScale="50" zoomScaleNormal="50" workbookViewId="0">
      <selection activeCell="P9" sqref="P9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261" t="s">
        <v>31</v>
      </c>
      <c r="C2" s="299" t="s">
        <v>30</v>
      </c>
      <c r="D2" s="300"/>
    </row>
    <row r="3" spans="1:16" s="51" customFormat="1" ht="18" customHeight="1" x14ac:dyDescent="0.2">
      <c r="A3" s="59" t="s">
        <v>29</v>
      </c>
      <c r="B3" s="262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264"/>
      <c r="C4" s="304"/>
      <c r="D4" s="305"/>
      <c r="F4" s="55"/>
      <c r="G4" s="306" t="s">
        <v>74</v>
      </c>
      <c r="H4" s="307"/>
      <c r="I4" s="307"/>
      <c r="J4" s="307"/>
      <c r="K4" s="54"/>
      <c r="O4" s="263" t="s">
        <v>25</v>
      </c>
      <c r="P4" s="52" t="s">
        <v>432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s="95" customFormat="1" ht="39.950000000000003" customHeight="1" x14ac:dyDescent="0.15">
      <c r="A8" s="151">
        <v>41458</v>
      </c>
      <c r="B8" s="31"/>
      <c r="C8" s="31" t="s">
        <v>33</v>
      </c>
      <c r="D8" s="318" t="s">
        <v>220</v>
      </c>
      <c r="E8" s="319"/>
      <c r="F8" s="27">
        <v>2</v>
      </c>
      <c r="G8" s="26">
        <v>29000</v>
      </c>
      <c r="H8" s="26">
        <f>G8*F8</f>
        <v>58000</v>
      </c>
      <c r="I8" s="26"/>
      <c r="J8" s="26"/>
      <c r="K8" s="26">
        <f>J8*I8</f>
        <v>0</v>
      </c>
      <c r="L8" s="26">
        <f>(F8-I8)</f>
        <v>2</v>
      </c>
      <c r="M8" s="26"/>
      <c r="N8" s="25">
        <f>(H8-K8)</f>
        <v>58000</v>
      </c>
      <c r="O8" s="24"/>
      <c r="P8" s="91"/>
    </row>
    <row r="9" spans="1:16" ht="39.950000000000003" customHeight="1" thickBot="1" x14ac:dyDescent="0.2">
      <c r="A9" s="151">
        <v>41606</v>
      </c>
      <c r="B9" s="31"/>
      <c r="C9" s="31" t="s">
        <v>33</v>
      </c>
      <c r="D9" s="334" t="s">
        <v>214</v>
      </c>
      <c r="E9" s="335"/>
      <c r="F9" s="27">
        <v>1</v>
      </c>
      <c r="G9" s="26">
        <v>92300</v>
      </c>
      <c r="H9" s="26">
        <f t="shared" ref="H9:H26" si="0">G9*F9</f>
        <v>92300</v>
      </c>
      <c r="I9" s="27">
        <v>1</v>
      </c>
      <c r="J9" s="26">
        <v>92300</v>
      </c>
      <c r="K9" s="26">
        <f t="shared" ref="K9" si="1">J9*I9</f>
        <v>92300</v>
      </c>
      <c r="L9" s="26">
        <f t="shared" ref="L9:L26" si="2">(F9-I9)</f>
        <v>0</v>
      </c>
      <c r="M9" s="26"/>
      <c r="N9" s="25">
        <f t="shared" ref="N9:N26" si="3">(H9-K9)</f>
        <v>0</v>
      </c>
      <c r="O9" s="24"/>
      <c r="P9" s="23" t="s">
        <v>461</v>
      </c>
    </row>
    <row r="10" spans="1:16" s="95" customFormat="1" ht="39.950000000000003" customHeight="1" thickBot="1" x14ac:dyDescent="0.2">
      <c r="A10" s="199">
        <v>43606</v>
      </c>
      <c r="B10" s="250"/>
      <c r="C10" s="278" t="s">
        <v>33</v>
      </c>
      <c r="D10" s="357" t="s">
        <v>443</v>
      </c>
      <c r="E10" s="358"/>
      <c r="F10" s="101">
        <v>1</v>
      </c>
      <c r="G10" s="100">
        <v>55070</v>
      </c>
      <c r="H10" s="100">
        <f t="shared" si="0"/>
        <v>55070</v>
      </c>
      <c r="I10" s="100"/>
      <c r="J10" s="100"/>
      <c r="K10" s="100"/>
      <c r="L10" s="99">
        <f t="shared" ref="L10" si="4">F10-I10</f>
        <v>1</v>
      </c>
      <c r="M10" s="100"/>
      <c r="N10" s="179">
        <f t="shared" ref="N10" si="5">H10-K10</f>
        <v>55070</v>
      </c>
      <c r="O10" s="24"/>
      <c r="P10" s="91" t="s">
        <v>458</v>
      </c>
    </row>
    <row r="11" spans="1:16" ht="39.950000000000003" customHeight="1" x14ac:dyDescent="0.15">
      <c r="A11" s="151">
        <v>43651</v>
      </c>
      <c r="B11" s="31"/>
      <c r="C11" s="278" t="s">
        <v>33</v>
      </c>
      <c r="D11" s="318" t="s">
        <v>447</v>
      </c>
      <c r="E11" s="321"/>
      <c r="F11" s="27">
        <v>1</v>
      </c>
      <c r="G11" s="26">
        <v>53000</v>
      </c>
      <c r="H11" s="26">
        <v>53000</v>
      </c>
      <c r="I11" s="26"/>
      <c r="J11" s="26"/>
      <c r="K11" s="26"/>
      <c r="L11" s="26">
        <f t="shared" ref="L11" si="6">(F11-I11)</f>
        <v>1</v>
      </c>
      <c r="M11" s="26"/>
      <c r="N11" s="25">
        <f t="shared" ref="N11" si="7">(H11-K11)</f>
        <v>53000</v>
      </c>
      <c r="O11" s="24"/>
      <c r="P11" s="23"/>
    </row>
    <row r="12" spans="1:16" ht="39.950000000000003" customHeight="1" x14ac:dyDescent="0.15">
      <c r="A12" s="32"/>
      <c r="B12" s="31"/>
      <c r="C12" s="30"/>
      <c r="D12" s="350"/>
      <c r="E12" s="351"/>
      <c r="F12" s="27"/>
      <c r="G12" s="26"/>
      <c r="H12" s="26">
        <f t="shared" si="0"/>
        <v>0</v>
      </c>
      <c r="I12" s="26"/>
      <c r="J12" s="26"/>
      <c r="K12" s="26">
        <f t="shared" ref="K12:K26" si="8">J12*I12</f>
        <v>0</v>
      </c>
      <c r="L12" s="26">
        <f t="shared" si="2"/>
        <v>0</v>
      </c>
      <c r="M12" s="26"/>
      <c r="N12" s="25">
        <f t="shared" si="3"/>
        <v>0</v>
      </c>
      <c r="O12" s="24"/>
      <c r="P12" s="23"/>
    </row>
    <row r="13" spans="1:16" ht="39.950000000000003" customHeight="1" x14ac:dyDescent="0.15">
      <c r="A13" s="32"/>
      <c r="B13" s="31"/>
      <c r="C13" s="30"/>
      <c r="D13" s="318"/>
      <c r="E13" s="319"/>
      <c r="F13" s="27"/>
      <c r="G13" s="26"/>
      <c r="H13" s="26">
        <f t="shared" si="0"/>
        <v>0</v>
      </c>
      <c r="I13" s="26"/>
      <c r="J13" s="26"/>
      <c r="K13" s="26">
        <f t="shared" si="8"/>
        <v>0</v>
      </c>
      <c r="L13" s="26">
        <f t="shared" si="2"/>
        <v>0</v>
      </c>
      <c r="M13" s="26"/>
      <c r="N13" s="25">
        <f t="shared" si="3"/>
        <v>0</v>
      </c>
      <c r="O13" s="24"/>
      <c r="P13" s="23"/>
    </row>
    <row r="14" spans="1:16" ht="39.950000000000003" customHeight="1" x14ac:dyDescent="0.15">
      <c r="A14" s="32"/>
      <c r="B14" s="31"/>
      <c r="C14" s="30"/>
      <c r="D14" s="320"/>
      <c r="E14" s="321"/>
      <c r="F14" s="27"/>
      <c r="G14" s="26"/>
      <c r="H14" s="26">
        <f t="shared" si="0"/>
        <v>0</v>
      </c>
      <c r="I14" s="26"/>
      <c r="J14" s="26"/>
      <c r="K14" s="26">
        <f t="shared" si="8"/>
        <v>0</v>
      </c>
      <c r="L14" s="26">
        <f t="shared" si="2"/>
        <v>0</v>
      </c>
      <c r="M14" s="26"/>
      <c r="N14" s="25">
        <f t="shared" si="3"/>
        <v>0</v>
      </c>
      <c r="O14" s="24"/>
      <c r="P14" s="23"/>
    </row>
    <row r="15" spans="1:16" ht="39.950000000000003" customHeight="1" x14ac:dyDescent="0.15">
      <c r="A15" s="32"/>
      <c r="B15" s="31"/>
      <c r="C15" s="30"/>
      <c r="D15" s="257"/>
      <c r="E15" s="258"/>
      <c r="F15" s="27"/>
      <c r="G15" s="26"/>
      <c r="H15" s="26">
        <f t="shared" si="0"/>
        <v>0</v>
      </c>
      <c r="I15" s="26"/>
      <c r="J15" s="26"/>
      <c r="K15" s="26">
        <f t="shared" si="8"/>
        <v>0</v>
      </c>
      <c r="L15" s="26">
        <f t="shared" si="2"/>
        <v>0</v>
      </c>
      <c r="M15" s="26"/>
      <c r="N15" s="25">
        <f t="shared" si="3"/>
        <v>0</v>
      </c>
      <c r="O15" s="24"/>
      <c r="P15" s="23"/>
    </row>
    <row r="16" spans="1:16" ht="39.950000000000003" customHeight="1" x14ac:dyDescent="0.15">
      <c r="A16" s="32"/>
      <c r="B16" s="31"/>
      <c r="C16" s="30"/>
      <c r="D16" s="257"/>
      <c r="E16" s="258"/>
      <c r="F16" s="27"/>
      <c r="G16" s="26"/>
      <c r="H16" s="26">
        <f t="shared" si="0"/>
        <v>0</v>
      </c>
      <c r="I16" s="26"/>
      <c r="J16" s="26"/>
      <c r="K16" s="26">
        <f t="shared" si="8"/>
        <v>0</v>
      </c>
      <c r="L16" s="26">
        <f t="shared" si="2"/>
        <v>0</v>
      </c>
      <c r="M16" s="26"/>
      <c r="N16" s="25">
        <f t="shared" si="3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257"/>
      <c r="E17" s="258"/>
      <c r="F17" s="27"/>
      <c r="G17" s="26"/>
      <c r="H17" s="26">
        <f t="shared" si="0"/>
        <v>0</v>
      </c>
      <c r="I17" s="26"/>
      <c r="J17" s="26"/>
      <c r="K17" s="26">
        <f t="shared" si="8"/>
        <v>0</v>
      </c>
      <c r="L17" s="26">
        <f t="shared" si="2"/>
        <v>0</v>
      </c>
      <c r="M17" s="26"/>
      <c r="N17" s="25">
        <f t="shared" si="3"/>
        <v>0</v>
      </c>
      <c r="O17" s="24"/>
      <c r="P17" s="23"/>
    </row>
    <row r="18" spans="1:16" ht="39.950000000000003" customHeight="1" x14ac:dyDescent="0.15">
      <c r="A18" s="32"/>
      <c r="B18" s="31"/>
      <c r="C18" s="30"/>
      <c r="D18" s="257"/>
      <c r="E18" s="258"/>
      <c r="F18" s="27"/>
      <c r="G18" s="26"/>
      <c r="H18" s="26">
        <f t="shared" si="0"/>
        <v>0</v>
      </c>
      <c r="I18" s="26"/>
      <c r="J18" s="26"/>
      <c r="K18" s="26">
        <f t="shared" si="8"/>
        <v>0</v>
      </c>
      <c r="L18" s="26">
        <f t="shared" si="2"/>
        <v>0</v>
      </c>
      <c r="M18" s="26"/>
      <c r="N18" s="25">
        <f t="shared" si="3"/>
        <v>0</v>
      </c>
      <c r="O18" s="24"/>
      <c r="P18" s="23"/>
    </row>
    <row r="19" spans="1:16" ht="39.950000000000003" customHeight="1" x14ac:dyDescent="0.15">
      <c r="A19" s="103"/>
      <c r="B19" s="136"/>
      <c r="C19" s="102"/>
      <c r="D19" s="416"/>
      <c r="E19" s="417"/>
      <c r="F19" s="135"/>
      <c r="G19" s="99"/>
      <c r="H19" s="26">
        <f t="shared" si="0"/>
        <v>0</v>
      </c>
      <c r="I19" s="99"/>
      <c r="J19" s="99"/>
      <c r="K19" s="26">
        <f t="shared" si="8"/>
        <v>0</v>
      </c>
      <c r="L19" s="26">
        <f t="shared" si="2"/>
        <v>0</v>
      </c>
      <c r="M19" s="99"/>
      <c r="N19" s="25">
        <f t="shared" si="3"/>
        <v>0</v>
      </c>
      <c r="O19" s="97"/>
      <c r="P19" s="96"/>
    </row>
    <row r="20" spans="1:16" ht="39.950000000000003" customHeight="1" x14ac:dyDescent="0.15">
      <c r="A20" s="32"/>
      <c r="B20" s="31"/>
      <c r="C20" s="30"/>
      <c r="D20" s="320"/>
      <c r="E20" s="321"/>
      <c r="F20" s="27"/>
      <c r="G20" s="26"/>
      <c r="H20" s="26">
        <f t="shared" si="0"/>
        <v>0</v>
      </c>
      <c r="I20" s="26"/>
      <c r="J20" s="26"/>
      <c r="K20" s="26">
        <f t="shared" si="8"/>
        <v>0</v>
      </c>
      <c r="L20" s="26">
        <f t="shared" si="2"/>
        <v>0</v>
      </c>
      <c r="M20" s="26"/>
      <c r="N20" s="25">
        <f t="shared" si="3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320"/>
      <c r="E21" s="321"/>
      <c r="F21" s="27"/>
      <c r="G21" s="26"/>
      <c r="H21" s="26">
        <f t="shared" si="0"/>
        <v>0</v>
      </c>
      <c r="I21" s="26"/>
      <c r="J21" s="26"/>
      <c r="K21" s="26">
        <f t="shared" si="8"/>
        <v>0</v>
      </c>
      <c r="L21" s="26">
        <f t="shared" si="2"/>
        <v>0</v>
      </c>
      <c r="M21" s="26"/>
      <c r="N21" s="25">
        <f t="shared" si="3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318"/>
      <c r="E22" s="319"/>
      <c r="F22" s="27"/>
      <c r="G22" s="26"/>
      <c r="H22" s="26">
        <f t="shared" si="0"/>
        <v>0</v>
      </c>
      <c r="I22" s="26"/>
      <c r="J22" s="26"/>
      <c r="K22" s="26">
        <f t="shared" si="8"/>
        <v>0</v>
      </c>
      <c r="L22" s="26">
        <f t="shared" si="2"/>
        <v>0</v>
      </c>
      <c r="M22" s="26"/>
      <c r="N22" s="25">
        <f t="shared" si="3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318"/>
      <c r="E23" s="319"/>
      <c r="F23" s="27"/>
      <c r="G23" s="26"/>
      <c r="H23" s="26">
        <f t="shared" si="0"/>
        <v>0</v>
      </c>
      <c r="I23" s="26"/>
      <c r="J23" s="26"/>
      <c r="K23" s="26">
        <f t="shared" si="8"/>
        <v>0</v>
      </c>
      <c r="L23" s="26">
        <f t="shared" si="2"/>
        <v>0</v>
      </c>
      <c r="M23" s="26"/>
      <c r="N23" s="25">
        <f t="shared" si="3"/>
        <v>0</v>
      </c>
      <c r="O23" s="24"/>
      <c r="P23" s="23"/>
    </row>
    <row r="24" spans="1:16" s="95" customFormat="1" ht="39.950000000000003" customHeight="1" x14ac:dyDescent="0.15">
      <c r="A24" s="103"/>
      <c r="B24" s="136"/>
      <c r="C24" s="102"/>
      <c r="D24" s="336"/>
      <c r="E24" s="344"/>
      <c r="F24" s="135"/>
      <c r="G24" s="99"/>
      <c r="H24" s="26">
        <f t="shared" si="0"/>
        <v>0</v>
      </c>
      <c r="I24" s="99"/>
      <c r="J24" s="99"/>
      <c r="K24" s="26">
        <f t="shared" si="8"/>
        <v>0</v>
      </c>
      <c r="L24" s="26">
        <f t="shared" si="2"/>
        <v>0</v>
      </c>
      <c r="M24" s="99"/>
      <c r="N24" s="25">
        <f t="shared" si="3"/>
        <v>0</v>
      </c>
      <c r="O24" s="97"/>
      <c r="P24" s="96"/>
    </row>
    <row r="25" spans="1:16" ht="39.950000000000003" customHeight="1" x14ac:dyDescent="0.15">
      <c r="A25" s="22"/>
      <c r="B25" s="21"/>
      <c r="C25" s="20"/>
      <c r="D25" s="414"/>
      <c r="E25" s="415"/>
      <c r="F25" s="17"/>
      <c r="G25" s="16"/>
      <c r="H25" s="26">
        <f t="shared" si="0"/>
        <v>0</v>
      </c>
      <c r="I25" s="16"/>
      <c r="J25" s="16"/>
      <c r="K25" s="26">
        <f t="shared" si="8"/>
        <v>0</v>
      </c>
      <c r="L25" s="26">
        <f t="shared" si="2"/>
        <v>0</v>
      </c>
      <c r="M25" s="26"/>
      <c r="N25" s="25">
        <f t="shared" si="3"/>
        <v>0</v>
      </c>
      <c r="O25" s="14"/>
      <c r="P25" s="13"/>
    </row>
    <row r="26" spans="1:16" s="95" customFormat="1" ht="39.950000000000003" customHeight="1" x14ac:dyDescent="0.15">
      <c r="A26" s="137"/>
      <c r="B26" s="136"/>
      <c r="C26" s="136"/>
      <c r="D26" s="336"/>
      <c r="E26" s="344"/>
      <c r="F26" s="135"/>
      <c r="G26" s="99"/>
      <c r="H26" s="26">
        <f t="shared" si="0"/>
        <v>0</v>
      </c>
      <c r="I26" s="99"/>
      <c r="J26" s="99"/>
      <c r="K26" s="26">
        <f t="shared" si="8"/>
        <v>0</v>
      </c>
      <c r="L26" s="26">
        <f t="shared" si="2"/>
        <v>0</v>
      </c>
      <c r="M26" s="99"/>
      <c r="N26" s="25">
        <f t="shared" si="3"/>
        <v>0</v>
      </c>
      <c r="O26" s="97"/>
      <c r="P26" s="23"/>
    </row>
    <row r="27" spans="1:16" s="95" customFormat="1" ht="39.950000000000003" customHeight="1" thickBot="1" x14ac:dyDescent="0.2">
      <c r="A27" s="134"/>
      <c r="B27" s="133"/>
      <c r="C27" s="133"/>
      <c r="D27" s="418"/>
      <c r="E27" s="419"/>
      <c r="F27" s="132"/>
      <c r="G27" s="131"/>
      <c r="H27" s="131"/>
      <c r="I27" s="131"/>
      <c r="J27" s="131"/>
      <c r="K27" s="131"/>
      <c r="L27" s="7"/>
      <c r="M27" s="131"/>
      <c r="N27" s="6">
        <f t="shared" ref="N27" si="9">(H27-K27)</f>
        <v>0</v>
      </c>
      <c r="O27" s="129"/>
      <c r="P27" s="128"/>
    </row>
    <row r="28" spans="1:16" s="95" customFormat="1" ht="15.75" customHeight="1" x14ac:dyDescent="0.15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</row>
    <row r="29" spans="1:16" s="126" customFormat="1" ht="20.100000000000001" customHeight="1" x14ac:dyDescent="0.15">
      <c r="B29" s="126" t="s">
        <v>5</v>
      </c>
      <c r="J29" s="126" t="s">
        <v>4</v>
      </c>
    </row>
    <row r="30" spans="1:16" s="126" customFormat="1" ht="20.100000000000001" customHeight="1" x14ac:dyDescent="0.15">
      <c r="B30" s="126" t="s">
        <v>3</v>
      </c>
      <c r="J30" s="126" t="s">
        <v>2</v>
      </c>
    </row>
    <row r="31" spans="1:16" s="126" customFormat="1" ht="20.100000000000001" customHeight="1" x14ac:dyDescent="0.15">
      <c r="B31" s="126" t="s">
        <v>1</v>
      </c>
      <c r="J31" s="126" t="s">
        <v>0</v>
      </c>
    </row>
    <row r="32" spans="1:16" s="95" customFormat="1" ht="26.25" thickBot="1" x14ac:dyDescent="0.2">
      <c r="A32" s="420" t="s">
        <v>32</v>
      </c>
      <c r="B32" s="420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</row>
    <row r="33" spans="1:16" s="95" customFormat="1" ht="25.5" customHeight="1" x14ac:dyDescent="0.15">
      <c r="A33" s="125"/>
      <c r="B33" s="271" t="s">
        <v>31</v>
      </c>
      <c r="C33" s="421" t="s">
        <v>30</v>
      </c>
      <c r="D33" s="422"/>
    </row>
    <row r="34" spans="1:16" s="115" customFormat="1" ht="18" customHeight="1" x14ac:dyDescent="0.2">
      <c r="A34" s="123" t="s">
        <v>29</v>
      </c>
      <c r="B34" s="272"/>
      <c r="C34" s="427"/>
      <c r="D34" s="428"/>
      <c r="F34" s="429" t="s">
        <v>28</v>
      </c>
      <c r="G34" s="429"/>
    </row>
    <row r="35" spans="1:16" s="115" customFormat="1" ht="28.5" customHeight="1" thickBot="1" x14ac:dyDescent="0.25">
      <c r="A35" s="121" t="s">
        <v>27</v>
      </c>
      <c r="B35" s="270"/>
      <c r="C35" s="423"/>
      <c r="D35" s="424"/>
      <c r="F35" s="119"/>
      <c r="G35" s="425" t="s">
        <v>74</v>
      </c>
      <c r="H35" s="426"/>
      <c r="I35" s="426"/>
      <c r="J35" s="426"/>
      <c r="K35" s="118"/>
      <c r="O35" s="273" t="s">
        <v>25</v>
      </c>
      <c r="P35" s="116" t="s">
        <v>433</v>
      </c>
    </row>
    <row r="36" spans="1:16" s="95" customFormat="1" ht="15" customHeight="1" thickBot="1" x14ac:dyDescent="0.2"/>
    <row r="37" spans="1:16" s="108" customFormat="1" ht="24.95" customHeight="1" x14ac:dyDescent="0.15">
      <c r="A37" s="430" t="s">
        <v>24</v>
      </c>
      <c r="B37" s="114" t="s">
        <v>23</v>
      </c>
      <c r="C37" s="114" t="s">
        <v>22</v>
      </c>
      <c r="D37" s="432" t="s">
        <v>21</v>
      </c>
      <c r="E37" s="422"/>
      <c r="F37" s="435" t="s">
        <v>20</v>
      </c>
      <c r="G37" s="436"/>
      <c r="H37" s="437"/>
      <c r="I37" s="438" t="s">
        <v>19</v>
      </c>
      <c r="J37" s="436"/>
      <c r="K37" s="437"/>
      <c r="L37" s="438" t="s">
        <v>18</v>
      </c>
      <c r="M37" s="436"/>
      <c r="N37" s="439"/>
      <c r="O37" s="113" t="s">
        <v>17</v>
      </c>
      <c r="P37" s="440" t="s">
        <v>16</v>
      </c>
    </row>
    <row r="38" spans="1:16" s="108" customFormat="1" ht="24.95" customHeight="1" thickBot="1" x14ac:dyDescent="0.2">
      <c r="A38" s="431"/>
      <c r="B38" s="111" t="s">
        <v>11</v>
      </c>
      <c r="C38" s="111" t="s">
        <v>15</v>
      </c>
      <c r="D38" s="433"/>
      <c r="E38" s="434"/>
      <c r="F38" s="112" t="s">
        <v>14</v>
      </c>
      <c r="G38" s="111" t="s">
        <v>13</v>
      </c>
      <c r="H38" s="111" t="s">
        <v>12</v>
      </c>
      <c r="I38" s="111" t="s">
        <v>14</v>
      </c>
      <c r="J38" s="111" t="s">
        <v>13</v>
      </c>
      <c r="K38" s="111" t="s">
        <v>12</v>
      </c>
      <c r="L38" s="111" t="s">
        <v>14</v>
      </c>
      <c r="M38" s="111" t="s">
        <v>13</v>
      </c>
      <c r="N38" s="110" t="s">
        <v>12</v>
      </c>
      <c r="O38" s="109" t="s">
        <v>11</v>
      </c>
      <c r="P38" s="441"/>
    </row>
    <row r="39" spans="1:16" s="95" customFormat="1" ht="39.75" customHeight="1" x14ac:dyDescent="0.15">
      <c r="A39" s="107"/>
      <c r="B39" s="106"/>
      <c r="C39" s="106"/>
      <c r="D39" s="442"/>
      <c r="E39" s="443"/>
      <c r="F39" s="105"/>
      <c r="G39" s="104"/>
      <c r="H39" s="104"/>
      <c r="I39" s="104"/>
      <c r="J39" s="104"/>
      <c r="K39" s="104"/>
      <c r="L39" s="104"/>
      <c r="M39" s="104"/>
      <c r="N39" s="249"/>
      <c r="O39" s="97"/>
      <c r="P39" s="96"/>
    </row>
    <row r="40" spans="1:16" s="95" customFormat="1" ht="39.75" customHeight="1" x14ac:dyDescent="0.15">
      <c r="A40" s="103"/>
      <c r="B40" s="102"/>
      <c r="C40" s="102"/>
      <c r="D40" s="228"/>
      <c r="E40" s="229"/>
      <c r="F40" s="101"/>
      <c r="G40" s="100"/>
      <c r="H40" s="100"/>
      <c r="I40" s="100"/>
      <c r="J40" s="100"/>
      <c r="K40" s="100"/>
      <c r="L40" s="99"/>
      <c r="M40" s="99"/>
      <c r="N40" s="98"/>
      <c r="O40" s="97"/>
      <c r="P40" s="96"/>
    </row>
    <row r="41" spans="1:16" s="95" customFormat="1" ht="39.75" customHeight="1" x14ac:dyDescent="0.15">
      <c r="A41" s="103"/>
      <c r="B41" s="102"/>
      <c r="C41" s="102"/>
      <c r="D41" s="228"/>
      <c r="E41" s="229"/>
      <c r="F41" s="101"/>
      <c r="G41" s="100"/>
      <c r="H41" s="100"/>
      <c r="I41" s="100"/>
      <c r="J41" s="100"/>
      <c r="K41" s="100"/>
      <c r="L41" s="99"/>
      <c r="M41" s="99"/>
      <c r="N41" s="98"/>
      <c r="O41" s="97"/>
      <c r="P41" s="96"/>
    </row>
    <row r="42" spans="1:16" s="95" customFormat="1" ht="39.75" customHeight="1" x14ac:dyDescent="0.15">
      <c r="A42" s="103"/>
      <c r="B42" s="102"/>
      <c r="C42" s="102"/>
      <c r="D42" s="228"/>
      <c r="E42" s="229"/>
      <c r="F42" s="101"/>
      <c r="G42" s="100"/>
      <c r="H42" s="100"/>
      <c r="I42" s="100"/>
      <c r="J42" s="100"/>
      <c r="K42" s="100"/>
      <c r="L42" s="99"/>
      <c r="M42" s="99"/>
      <c r="N42" s="98"/>
      <c r="O42" s="97"/>
      <c r="P42" s="96"/>
    </row>
    <row r="43" spans="1:16" s="95" customFormat="1" ht="39.75" customHeight="1" x14ac:dyDescent="0.15">
      <c r="A43" s="103"/>
      <c r="B43" s="102"/>
      <c r="C43" s="102"/>
      <c r="D43" s="228"/>
      <c r="E43" s="229"/>
      <c r="F43" s="101"/>
      <c r="G43" s="100"/>
      <c r="H43" s="100"/>
      <c r="I43" s="100"/>
      <c r="J43" s="100"/>
      <c r="K43" s="100"/>
      <c r="L43" s="99"/>
      <c r="M43" s="99"/>
      <c r="N43" s="98"/>
      <c r="O43" s="97"/>
      <c r="P43" s="96"/>
    </row>
    <row r="44" spans="1:16" s="95" customFormat="1" ht="39.75" customHeight="1" x14ac:dyDescent="0.15">
      <c r="A44" s="103"/>
      <c r="B44" s="102"/>
      <c r="C44" s="102"/>
      <c r="D44" s="228"/>
      <c r="E44" s="229"/>
      <c r="F44" s="101"/>
      <c r="G44" s="100"/>
      <c r="H44" s="100"/>
      <c r="I44" s="100"/>
      <c r="J44" s="100"/>
      <c r="K44" s="100"/>
      <c r="L44" s="99"/>
      <c r="M44" s="99"/>
      <c r="N44" s="98"/>
      <c r="O44" s="97"/>
      <c r="P44" s="96"/>
    </row>
    <row r="45" spans="1:16" s="95" customFormat="1" ht="39.75" customHeight="1" x14ac:dyDescent="0.15">
      <c r="A45" s="103"/>
      <c r="B45" s="102"/>
      <c r="C45" s="102"/>
      <c r="D45" s="228"/>
      <c r="E45" s="229"/>
      <c r="F45" s="101"/>
      <c r="G45" s="100"/>
      <c r="H45" s="100"/>
      <c r="I45" s="100"/>
      <c r="J45" s="100"/>
      <c r="K45" s="100"/>
      <c r="L45" s="99"/>
      <c r="M45" s="99"/>
      <c r="N45" s="98"/>
      <c r="O45" s="97"/>
      <c r="P45" s="96"/>
    </row>
    <row r="46" spans="1:16" ht="39.950000000000003" customHeight="1" x14ac:dyDescent="0.15">
      <c r="A46" s="206"/>
      <c r="B46" s="200"/>
      <c r="C46" s="200"/>
      <c r="D46" s="407"/>
      <c r="E46" s="406"/>
      <c r="F46" s="202"/>
      <c r="G46" s="203"/>
      <c r="H46" s="203"/>
      <c r="I46" s="203"/>
      <c r="J46" s="203"/>
      <c r="K46" s="203"/>
      <c r="L46" s="99"/>
      <c r="M46" s="203"/>
      <c r="N46" s="204"/>
      <c r="O46" s="205"/>
      <c r="P46" s="167"/>
    </row>
    <row r="47" spans="1:16" ht="39.950000000000003" customHeight="1" x14ac:dyDescent="0.15">
      <c r="A47" s="206"/>
      <c r="B47" s="200"/>
      <c r="C47" s="200"/>
      <c r="D47" s="444"/>
      <c r="E47" s="445"/>
      <c r="F47" s="202"/>
      <c r="G47" s="203"/>
      <c r="H47" s="203"/>
      <c r="I47" s="203"/>
      <c r="J47" s="203"/>
      <c r="K47" s="203"/>
      <c r="L47" s="99"/>
      <c r="M47" s="203"/>
      <c r="N47" s="204"/>
      <c r="O47" s="205"/>
      <c r="P47" s="167"/>
    </row>
    <row r="48" spans="1:16" ht="39.950000000000003" customHeight="1" x14ac:dyDescent="0.15">
      <c r="A48" s="94"/>
      <c r="B48" s="31"/>
      <c r="C48" s="31"/>
      <c r="D48" s="320"/>
      <c r="E48" s="321"/>
      <c r="F48" s="27"/>
      <c r="G48" s="26"/>
      <c r="H48" s="26"/>
      <c r="I48" s="26"/>
      <c r="J48" s="26"/>
      <c r="K48" s="26"/>
      <c r="L48" s="99">
        <f t="shared" ref="L48:L58" si="10">F48-I48</f>
        <v>0</v>
      </c>
      <c r="M48" s="26"/>
      <c r="N48" s="25"/>
      <c r="O48" s="24"/>
      <c r="P48" s="23"/>
    </row>
    <row r="49" spans="1:16" ht="39.950000000000003" customHeight="1" x14ac:dyDescent="0.15">
      <c r="A49" s="32"/>
      <c r="B49" s="31"/>
      <c r="C49" s="30"/>
      <c r="D49" s="320"/>
      <c r="E49" s="321"/>
      <c r="F49" s="27"/>
      <c r="G49" s="26"/>
      <c r="H49" s="26"/>
      <c r="I49" s="26"/>
      <c r="J49" s="26"/>
      <c r="K49" s="26"/>
      <c r="L49" s="99">
        <f t="shared" si="10"/>
        <v>0</v>
      </c>
      <c r="M49" s="26"/>
      <c r="N49" s="25"/>
      <c r="O49" s="24"/>
      <c r="P49" s="23"/>
    </row>
    <row r="50" spans="1:16" ht="39.950000000000003" customHeight="1" x14ac:dyDescent="0.15">
      <c r="A50" s="32"/>
      <c r="B50" s="31"/>
      <c r="C50" s="30"/>
      <c r="D50" s="320"/>
      <c r="E50" s="321"/>
      <c r="F50" s="27"/>
      <c r="G50" s="26"/>
      <c r="H50" s="26"/>
      <c r="I50" s="26"/>
      <c r="J50" s="26"/>
      <c r="K50" s="26"/>
      <c r="L50" s="99">
        <f t="shared" si="10"/>
        <v>0</v>
      </c>
      <c r="M50" s="26"/>
      <c r="N50" s="25"/>
      <c r="O50" s="24"/>
      <c r="P50" s="23"/>
    </row>
    <row r="51" spans="1:16" ht="39.75" customHeight="1" x14ac:dyDescent="0.15">
      <c r="A51" s="32"/>
      <c r="B51" s="31"/>
      <c r="C51" s="30"/>
      <c r="D51" s="320"/>
      <c r="E51" s="321"/>
      <c r="F51" s="27"/>
      <c r="G51" s="26"/>
      <c r="H51" s="26"/>
      <c r="I51" s="26"/>
      <c r="J51" s="26"/>
      <c r="K51" s="26"/>
      <c r="L51" s="99">
        <f t="shared" si="10"/>
        <v>0</v>
      </c>
      <c r="M51" s="26"/>
      <c r="N51" s="25"/>
      <c r="O51" s="24"/>
      <c r="P51" s="23"/>
    </row>
    <row r="52" spans="1:16" ht="39.950000000000003" customHeight="1" x14ac:dyDescent="0.15">
      <c r="A52" s="32"/>
      <c r="B52" s="31"/>
      <c r="C52" s="30"/>
      <c r="D52" s="350"/>
      <c r="E52" s="351"/>
      <c r="F52" s="27"/>
      <c r="G52" s="26"/>
      <c r="H52" s="26"/>
      <c r="I52" s="26"/>
      <c r="J52" s="26"/>
      <c r="K52" s="26"/>
      <c r="L52" s="99">
        <f t="shared" si="10"/>
        <v>0</v>
      </c>
      <c r="M52" s="26"/>
      <c r="N52" s="25"/>
      <c r="O52" s="24"/>
      <c r="P52" s="23"/>
    </row>
    <row r="53" spans="1:16" ht="39.950000000000003" customHeight="1" x14ac:dyDescent="0.15">
      <c r="A53" s="32"/>
      <c r="B53" s="31"/>
      <c r="C53" s="30"/>
      <c r="D53" s="350"/>
      <c r="E53" s="351"/>
      <c r="F53" s="27"/>
      <c r="G53" s="26"/>
      <c r="H53" s="26"/>
      <c r="I53" s="26"/>
      <c r="J53" s="26"/>
      <c r="K53" s="26"/>
      <c r="L53" s="99">
        <f t="shared" si="10"/>
        <v>0</v>
      </c>
      <c r="M53" s="26"/>
      <c r="N53" s="25"/>
      <c r="O53" s="24"/>
      <c r="P53" s="23"/>
    </row>
    <row r="54" spans="1:16" ht="39.950000000000003" customHeight="1" x14ac:dyDescent="0.15">
      <c r="A54" s="32"/>
      <c r="B54" s="31"/>
      <c r="C54" s="30"/>
      <c r="D54" s="350"/>
      <c r="E54" s="351"/>
      <c r="F54" s="27"/>
      <c r="G54" s="26"/>
      <c r="H54" s="26"/>
      <c r="I54" s="26"/>
      <c r="J54" s="26"/>
      <c r="K54" s="26"/>
      <c r="L54" s="99">
        <f t="shared" si="10"/>
        <v>0</v>
      </c>
      <c r="M54" s="26"/>
      <c r="N54" s="25"/>
      <c r="O54" s="24"/>
      <c r="P54" s="23"/>
    </row>
    <row r="55" spans="1:16" ht="39.950000000000003" customHeight="1" x14ac:dyDescent="0.15">
      <c r="A55" s="32"/>
      <c r="B55" s="31"/>
      <c r="C55" s="30"/>
      <c r="D55" s="269"/>
      <c r="E55" s="266"/>
      <c r="F55" s="27"/>
      <c r="G55" s="26"/>
      <c r="H55" s="26"/>
      <c r="I55" s="26"/>
      <c r="J55" s="26"/>
      <c r="K55" s="26"/>
      <c r="L55" s="99">
        <f t="shared" si="10"/>
        <v>0</v>
      </c>
      <c r="M55" s="26"/>
      <c r="N55" s="25"/>
      <c r="O55" s="24"/>
      <c r="P55" s="23"/>
    </row>
    <row r="56" spans="1:16" ht="39.950000000000003" customHeight="1" x14ac:dyDescent="0.15">
      <c r="A56" s="32"/>
      <c r="B56" s="31"/>
      <c r="C56" s="30"/>
      <c r="D56" s="269"/>
      <c r="E56" s="266"/>
      <c r="F56" s="27"/>
      <c r="G56" s="26"/>
      <c r="H56" s="26"/>
      <c r="I56" s="26"/>
      <c r="J56" s="26"/>
      <c r="K56" s="26"/>
      <c r="L56" s="99">
        <f t="shared" si="10"/>
        <v>0</v>
      </c>
      <c r="M56" s="26"/>
      <c r="N56" s="25"/>
      <c r="O56" s="24"/>
      <c r="P56" s="23"/>
    </row>
    <row r="57" spans="1:16" ht="39.950000000000003" customHeight="1" x14ac:dyDescent="0.15">
      <c r="A57" s="32"/>
      <c r="B57" s="31"/>
      <c r="C57" s="30"/>
      <c r="D57" s="269"/>
      <c r="E57" s="266"/>
      <c r="F57" s="27"/>
      <c r="G57" s="26"/>
      <c r="H57" s="26"/>
      <c r="I57" s="26"/>
      <c r="J57" s="26"/>
      <c r="K57" s="26"/>
      <c r="L57" s="99">
        <f t="shared" si="10"/>
        <v>0</v>
      </c>
      <c r="M57" s="26"/>
      <c r="N57" s="25"/>
      <c r="O57" s="24"/>
      <c r="P57" s="23"/>
    </row>
    <row r="58" spans="1:16" ht="41.25" customHeight="1" x14ac:dyDescent="0.15">
      <c r="A58" s="32"/>
      <c r="B58" s="31"/>
      <c r="C58" s="30"/>
      <c r="D58" s="269"/>
      <c r="E58" s="266"/>
      <c r="F58" s="27"/>
      <c r="G58" s="26"/>
      <c r="H58" s="26"/>
      <c r="I58" s="26"/>
      <c r="J58" s="26"/>
      <c r="K58" s="26"/>
      <c r="L58" s="99">
        <f t="shared" si="10"/>
        <v>0</v>
      </c>
      <c r="M58" s="26"/>
      <c r="N58" s="25"/>
      <c r="O58" s="24"/>
      <c r="P58" s="23"/>
    </row>
    <row r="59" spans="1:16" s="2" customFormat="1" ht="20.100000000000001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s="2" customFormat="1" ht="20.100000000000001" customHeight="1" x14ac:dyDescent="0.15">
      <c r="B60" s="2" t="s">
        <v>5</v>
      </c>
      <c r="J60" s="2" t="s">
        <v>4</v>
      </c>
    </row>
    <row r="61" spans="1:16" x14ac:dyDescent="0.15">
      <c r="A61" s="2"/>
      <c r="B61" s="2" t="s">
        <v>3</v>
      </c>
      <c r="C61" s="2"/>
      <c r="D61" s="2"/>
      <c r="E61" s="2"/>
      <c r="F61" s="2"/>
      <c r="G61" s="2"/>
      <c r="H61" s="2"/>
      <c r="I61" s="2"/>
      <c r="J61" s="2" t="s">
        <v>2</v>
      </c>
      <c r="K61" s="2"/>
      <c r="L61" s="2"/>
      <c r="M61" s="2"/>
      <c r="N61" s="2"/>
      <c r="O61" s="2"/>
      <c r="P61" s="2"/>
    </row>
    <row r="62" spans="1:16" x14ac:dyDescent="0.15">
      <c r="A62" s="2"/>
      <c r="B62" s="2" t="s">
        <v>1</v>
      </c>
      <c r="C62" s="2"/>
      <c r="D62" s="2"/>
      <c r="E62" s="2"/>
      <c r="F62" s="2"/>
      <c r="G62" s="2"/>
      <c r="H62" s="2"/>
      <c r="I62" s="2"/>
      <c r="J62" s="2" t="s">
        <v>0</v>
      </c>
      <c r="K62" s="2"/>
      <c r="L62" s="2"/>
      <c r="M62" s="2"/>
      <c r="N62" s="2"/>
      <c r="O62" s="2"/>
      <c r="P62" s="2"/>
    </row>
  </sheetData>
  <mergeCells count="50">
    <mergeCell ref="L37:N37"/>
    <mergeCell ref="P37:P38"/>
    <mergeCell ref="D39:E39"/>
    <mergeCell ref="D46:E46"/>
    <mergeCell ref="D47:E47"/>
    <mergeCell ref="A37:A38"/>
    <mergeCell ref="D37:E38"/>
    <mergeCell ref="F37:H37"/>
    <mergeCell ref="I37:K37"/>
    <mergeCell ref="D54:E54"/>
    <mergeCell ref="D48:E48"/>
    <mergeCell ref="D49:E49"/>
    <mergeCell ref="D50:E50"/>
    <mergeCell ref="D51:E51"/>
    <mergeCell ref="D52:E52"/>
    <mergeCell ref="D53:E53"/>
    <mergeCell ref="D26:E26"/>
    <mergeCell ref="D27:E27"/>
    <mergeCell ref="A32:P32"/>
    <mergeCell ref="C33:D33"/>
    <mergeCell ref="C35:D35"/>
    <mergeCell ref="G35:J35"/>
    <mergeCell ref="C34:D34"/>
    <mergeCell ref="F34:G34"/>
    <mergeCell ref="D22:E22"/>
    <mergeCell ref="D23:E23"/>
    <mergeCell ref="D11:E11"/>
    <mergeCell ref="D12:E12"/>
    <mergeCell ref="D13:E13"/>
    <mergeCell ref="D10:E10"/>
    <mergeCell ref="D14:E14"/>
    <mergeCell ref="D19:E19"/>
    <mergeCell ref="D20:E20"/>
    <mergeCell ref="D21:E21"/>
    <mergeCell ref="D25:E25"/>
    <mergeCell ref="P6:P7"/>
    <mergeCell ref="A1:P1"/>
    <mergeCell ref="C2:D2"/>
    <mergeCell ref="C3:D3"/>
    <mergeCell ref="F3:G3"/>
    <mergeCell ref="C4:D4"/>
    <mergeCell ref="G4:J4"/>
    <mergeCell ref="A6:A7"/>
    <mergeCell ref="D6:E7"/>
    <mergeCell ref="F6:H6"/>
    <mergeCell ref="I6:K6"/>
    <mergeCell ref="L6:N6"/>
    <mergeCell ref="D24:E24"/>
    <mergeCell ref="D8:E8"/>
    <mergeCell ref="D9:E9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 xml:space="preserve">&amp;L&amp;"ＭＳ ゴシック,標準"&amp;16第14号様式（第43条）&amp;R </oddHeader>
  </headerFooter>
  <rowBreaks count="1" manualBreakCount="1">
    <brk id="31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62"/>
  <sheetViews>
    <sheetView view="pageBreakPreview" zoomScale="50" zoomScaleNormal="50" workbookViewId="0">
      <selection activeCell="D22" sqref="D22:E22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74</v>
      </c>
      <c r="H4" s="307"/>
      <c r="I4" s="307"/>
      <c r="J4" s="307"/>
      <c r="K4" s="54"/>
      <c r="O4" s="86" t="s">
        <v>25</v>
      </c>
      <c r="P4" s="52" t="s">
        <v>109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 t="s">
        <v>8</v>
      </c>
      <c r="B8" s="30"/>
      <c r="C8" s="30" t="s">
        <v>7</v>
      </c>
      <c r="D8" s="408" t="s">
        <v>133</v>
      </c>
      <c r="E8" s="409"/>
      <c r="F8" s="41">
        <v>1</v>
      </c>
      <c r="G8" s="40">
        <v>32000</v>
      </c>
      <c r="H8" s="40">
        <v>32000</v>
      </c>
      <c r="I8" s="40">
        <v>1</v>
      </c>
      <c r="J8" s="40">
        <v>32000</v>
      </c>
      <c r="K8" s="40">
        <v>32000</v>
      </c>
      <c r="L8" s="40">
        <f>(F8-I8)</f>
        <v>0</v>
      </c>
      <c r="M8" s="40"/>
      <c r="N8" s="39">
        <f>(H8-K8)</f>
        <v>0</v>
      </c>
      <c r="O8" s="38"/>
      <c r="P8" s="23" t="s">
        <v>116</v>
      </c>
    </row>
    <row r="9" spans="1:16" ht="39.950000000000003" customHeight="1" x14ac:dyDescent="0.15">
      <c r="A9" s="32" t="s">
        <v>8</v>
      </c>
      <c r="B9" s="31"/>
      <c r="C9" s="30" t="s">
        <v>7</v>
      </c>
      <c r="D9" s="320" t="s">
        <v>132</v>
      </c>
      <c r="E9" s="321"/>
      <c r="F9" s="27">
        <v>2</v>
      </c>
      <c r="G9" s="26">
        <v>19700</v>
      </c>
      <c r="H9" s="26">
        <v>39400</v>
      </c>
      <c r="I9" s="26">
        <v>2</v>
      </c>
      <c r="J9" s="26">
        <v>19700</v>
      </c>
      <c r="K9" s="26">
        <v>39400</v>
      </c>
      <c r="L9" s="40">
        <f t="shared" ref="L9:L27" si="0">(F9-I9)</f>
        <v>0</v>
      </c>
      <c r="M9" s="26"/>
      <c r="N9" s="39">
        <f t="shared" ref="N9:N27" si="1">(H9-K9)</f>
        <v>0</v>
      </c>
      <c r="O9" s="24"/>
      <c r="P9" s="23" t="s">
        <v>114</v>
      </c>
    </row>
    <row r="10" spans="1:16" ht="39.950000000000003" customHeight="1" x14ac:dyDescent="0.15">
      <c r="A10" s="32" t="s">
        <v>8</v>
      </c>
      <c r="B10" s="31"/>
      <c r="C10" s="30" t="s">
        <v>7</v>
      </c>
      <c r="D10" s="320" t="s">
        <v>131</v>
      </c>
      <c r="E10" s="321"/>
      <c r="F10" s="27">
        <v>1</v>
      </c>
      <c r="G10" s="26">
        <v>56800</v>
      </c>
      <c r="H10" s="26">
        <v>56800</v>
      </c>
      <c r="I10" s="26">
        <v>1</v>
      </c>
      <c r="J10" s="26">
        <v>56800</v>
      </c>
      <c r="K10" s="26">
        <f>I10*J10</f>
        <v>56800</v>
      </c>
      <c r="L10" s="40">
        <f t="shared" si="0"/>
        <v>0</v>
      </c>
      <c r="M10" s="26"/>
      <c r="N10" s="39">
        <f t="shared" si="1"/>
        <v>0</v>
      </c>
      <c r="O10" s="24"/>
      <c r="P10" s="23" t="s">
        <v>57</v>
      </c>
    </row>
    <row r="11" spans="1:16" ht="39.950000000000003" customHeight="1" x14ac:dyDescent="0.15">
      <c r="A11" s="32" t="s">
        <v>8</v>
      </c>
      <c r="B11" s="31"/>
      <c r="C11" s="30" t="s">
        <v>7</v>
      </c>
      <c r="D11" s="320" t="s">
        <v>130</v>
      </c>
      <c r="E11" s="321"/>
      <c r="F11" s="27">
        <v>1</v>
      </c>
      <c r="G11" s="26">
        <v>30000</v>
      </c>
      <c r="H11" s="26">
        <v>30000</v>
      </c>
      <c r="I11" s="26"/>
      <c r="J11" s="26"/>
      <c r="K11" s="26"/>
      <c r="L11" s="40">
        <f t="shared" si="0"/>
        <v>1</v>
      </c>
      <c r="M11" s="26"/>
      <c r="N11" s="39">
        <f t="shared" si="1"/>
        <v>30000</v>
      </c>
      <c r="O11" s="24"/>
      <c r="P11" s="23"/>
    </row>
    <row r="12" spans="1:16" ht="39.950000000000003" customHeight="1" x14ac:dyDescent="0.15">
      <c r="A12" s="32" t="s">
        <v>8</v>
      </c>
      <c r="B12" s="31"/>
      <c r="C12" s="30" t="s">
        <v>7</v>
      </c>
      <c r="D12" s="320" t="s">
        <v>129</v>
      </c>
      <c r="E12" s="321"/>
      <c r="F12" s="27">
        <v>3</v>
      </c>
      <c r="G12" s="26">
        <v>156000</v>
      </c>
      <c r="H12" s="26">
        <f t="shared" ref="H12:H27" si="2">F12*G12</f>
        <v>468000</v>
      </c>
      <c r="I12" s="26">
        <v>1</v>
      </c>
      <c r="J12" s="26">
        <v>156000</v>
      </c>
      <c r="K12" s="26">
        <v>156000</v>
      </c>
      <c r="L12" s="40">
        <f t="shared" si="0"/>
        <v>2</v>
      </c>
      <c r="M12" s="26">
        <v>156000</v>
      </c>
      <c r="N12" s="39">
        <f t="shared" si="1"/>
        <v>312000</v>
      </c>
      <c r="O12" s="24"/>
      <c r="P12" s="23" t="s">
        <v>116</v>
      </c>
    </row>
    <row r="13" spans="1:16" ht="39.950000000000003" customHeight="1" x14ac:dyDescent="0.15">
      <c r="A13" s="32" t="s">
        <v>8</v>
      </c>
      <c r="B13" s="31"/>
      <c r="C13" s="30" t="s">
        <v>7</v>
      </c>
      <c r="D13" s="320" t="s">
        <v>128</v>
      </c>
      <c r="E13" s="321"/>
      <c r="F13" s="27">
        <v>2</v>
      </c>
      <c r="G13" s="26">
        <v>44100</v>
      </c>
      <c r="H13" s="26">
        <f t="shared" si="2"/>
        <v>88200</v>
      </c>
      <c r="I13" s="26"/>
      <c r="J13" s="26"/>
      <c r="K13" s="26"/>
      <c r="L13" s="40">
        <f t="shared" si="0"/>
        <v>2</v>
      </c>
      <c r="M13" s="26"/>
      <c r="N13" s="39">
        <f t="shared" si="1"/>
        <v>88200</v>
      </c>
      <c r="O13" s="24"/>
      <c r="P13" s="23"/>
    </row>
    <row r="14" spans="1:16" ht="39.950000000000003" customHeight="1" x14ac:dyDescent="0.15">
      <c r="A14" s="32" t="s">
        <v>8</v>
      </c>
      <c r="B14" s="31"/>
      <c r="C14" s="30" t="s">
        <v>7</v>
      </c>
      <c r="D14" s="318" t="s">
        <v>127</v>
      </c>
      <c r="E14" s="319"/>
      <c r="F14" s="27">
        <v>1</v>
      </c>
      <c r="G14" s="26">
        <v>38000</v>
      </c>
      <c r="H14" s="26">
        <f t="shared" si="2"/>
        <v>38000</v>
      </c>
      <c r="I14" s="26">
        <v>1</v>
      </c>
      <c r="J14" s="26">
        <v>38000</v>
      </c>
      <c r="K14" s="26">
        <v>38000</v>
      </c>
      <c r="L14" s="40">
        <f t="shared" si="0"/>
        <v>0</v>
      </c>
      <c r="M14" s="26"/>
      <c r="N14" s="39">
        <f t="shared" si="1"/>
        <v>0</v>
      </c>
      <c r="O14" s="24"/>
      <c r="P14" s="23" t="s">
        <v>114</v>
      </c>
    </row>
    <row r="15" spans="1:16" ht="39.950000000000003" customHeight="1" x14ac:dyDescent="0.15">
      <c r="A15" s="32" t="s">
        <v>8</v>
      </c>
      <c r="B15" s="31"/>
      <c r="C15" s="30" t="s">
        <v>7</v>
      </c>
      <c r="D15" s="320" t="s">
        <v>126</v>
      </c>
      <c r="E15" s="321"/>
      <c r="F15" s="27">
        <v>1</v>
      </c>
      <c r="G15" s="26">
        <v>60000</v>
      </c>
      <c r="H15" s="142">
        <f t="shared" si="2"/>
        <v>60000</v>
      </c>
      <c r="I15" s="26">
        <v>1</v>
      </c>
      <c r="J15" s="26">
        <v>60000</v>
      </c>
      <c r="K15" s="26">
        <f>I15*J15</f>
        <v>60000</v>
      </c>
      <c r="L15" s="40">
        <f t="shared" si="0"/>
        <v>0</v>
      </c>
      <c r="M15" s="26"/>
      <c r="N15" s="39">
        <f t="shared" si="1"/>
        <v>0</v>
      </c>
      <c r="O15" s="24"/>
      <c r="P15" s="23" t="s">
        <v>114</v>
      </c>
    </row>
    <row r="16" spans="1:16" ht="39.950000000000003" customHeight="1" x14ac:dyDescent="0.15">
      <c r="A16" s="32" t="s">
        <v>8</v>
      </c>
      <c r="B16" s="31"/>
      <c r="C16" s="30" t="s">
        <v>7</v>
      </c>
      <c r="D16" s="320" t="s">
        <v>125</v>
      </c>
      <c r="E16" s="321"/>
      <c r="F16" s="27">
        <v>1</v>
      </c>
      <c r="G16" s="26">
        <v>25000</v>
      </c>
      <c r="H16" s="26">
        <f t="shared" si="2"/>
        <v>25000</v>
      </c>
      <c r="I16" s="26"/>
      <c r="J16" s="26"/>
      <c r="K16" s="26"/>
      <c r="L16" s="40">
        <f t="shared" si="0"/>
        <v>1</v>
      </c>
      <c r="M16" s="26"/>
      <c r="N16" s="39">
        <f t="shared" si="1"/>
        <v>25000</v>
      </c>
      <c r="O16" s="24"/>
      <c r="P16" s="23" t="s">
        <v>124</v>
      </c>
    </row>
    <row r="17" spans="1:16" ht="39.950000000000003" customHeight="1" x14ac:dyDescent="0.15">
      <c r="A17" s="32" t="s">
        <v>8</v>
      </c>
      <c r="B17" s="31"/>
      <c r="C17" s="30" t="s">
        <v>7</v>
      </c>
      <c r="D17" s="320" t="s">
        <v>123</v>
      </c>
      <c r="E17" s="321"/>
      <c r="F17" s="27">
        <v>1</v>
      </c>
      <c r="G17" s="26">
        <v>19800</v>
      </c>
      <c r="H17" s="26">
        <f t="shared" si="2"/>
        <v>19800</v>
      </c>
      <c r="I17" s="26">
        <v>1</v>
      </c>
      <c r="J17" s="26">
        <v>19800</v>
      </c>
      <c r="K17" s="26">
        <v>19800</v>
      </c>
      <c r="L17" s="40">
        <f t="shared" si="0"/>
        <v>0</v>
      </c>
      <c r="M17" s="26"/>
      <c r="N17" s="39">
        <f t="shared" si="1"/>
        <v>0</v>
      </c>
      <c r="O17" s="24"/>
      <c r="P17" s="23" t="s">
        <v>114</v>
      </c>
    </row>
    <row r="18" spans="1:16" ht="39.950000000000003" customHeight="1" x14ac:dyDescent="0.15">
      <c r="A18" s="32" t="s">
        <v>8</v>
      </c>
      <c r="B18" s="31"/>
      <c r="C18" s="30" t="s">
        <v>7</v>
      </c>
      <c r="D18" s="320" t="s">
        <v>122</v>
      </c>
      <c r="E18" s="321"/>
      <c r="F18" s="27">
        <v>1</v>
      </c>
      <c r="G18" s="26">
        <v>23500</v>
      </c>
      <c r="H18" s="26">
        <f t="shared" si="2"/>
        <v>23500</v>
      </c>
      <c r="I18" s="26"/>
      <c r="J18" s="26"/>
      <c r="K18" s="26"/>
      <c r="L18" s="40">
        <f t="shared" si="0"/>
        <v>1</v>
      </c>
      <c r="M18" s="26"/>
      <c r="N18" s="39">
        <f t="shared" si="1"/>
        <v>23500</v>
      </c>
      <c r="O18" s="24"/>
      <c r="P18" s="23" t="s">
        <v>121</v>
      </c>
    </row>
    <row r="19" spans="1:16" ht="39.950000000000003" customHeight="1" x14ac:dyDescent="0.15">
      <c r="A19" s="32" t="s">
        <v>8</v>
      </c>
      <c r="B19" s="31"/>
      <c r="C19" s="30" t="s">
        <v>7</v>
      </c>
      <c r="D19" s="377" t="s">
        <v>120</v>
      </c>
      <c r="E19" s="378"/>
      <c r="F19" s="27">
        <v>1</v>
      </c>
      <c r="G19" s="26">
        <v>70300</v>
      </c>
      <c r="H19" s="26">
        <f t="shared" si="2"/>
        <v>70300</v>
      </c>
      <c r="I19" s="26"/>
      <c r="J19" s="26"/>
      <c r="K19" s="26"/>
      <c r="L19" s="40">
        <f t="shared" si="0"/>
        <v>1</v>
      </c>
      <c r="M19" s="26"/>
      <c r="N19" s="39">
        <f t="shared" si="1"/>
        <v>70300</v>
      </c>
      <c r="O19" s="24"/>
      <c r="P19" s="23"/>
    </row>
    <row r="20" spans="1:16" ht="39.950000000000003" customHeight="1" x14ac:dyDescent="0.15">
      <c r="A20" s="32" t="s">
        <v>8</v>
      </c>
      <c r="B20" s="31"/>
      <c r="C20" s="30" t="s">
        <v>7</v>
      </c>
      <c r="D20" s="320" t="s">
        <v>119</v>
      </c>
      <c r="E20" s="321"/>
      <c r="F20" s="27">
        <v>1</v>
      </c>
      <c r="G20" s="26">
        <v>33000</v>
      </c>
      <c r="H20" s="26">
        <f t="shared" si="2"/>
        <v>33000</v>
      </c>
      <c r="I20" s="26">
        <v>1</v>
      </c>
      <c r="J20" s="26">
        <v>33000</v>
      </c>
      <c r="K20" s="26">
        <v>33000</v>
      </c>
      <c r="L20" s="40">
        <f t="shared" si="0"/>
        <v>0</v>
      </c>
      <c r="M20" s="26"/>
      <c r="N20" s="39">
        <f t="shared" si="1"/>
        <v>0</v>
      </c>
      <c r="O20" s="24"/>
      <c r="P20" s="23" t="s">
        <v>114</v>
      </c>
    </row>
    <row r="21" spans="1:16" ht="39.950000000000003" customHeight="1" x14ac:dyDescent="0.15">
      <c r="A21" s="32" t="s">
        <v>8</v>
      </c>
      <c r="B21" s="31"/>
      <c r="C21" s="30" t="s">
        <v>7</v>
      </c>
      <c r="D21" s="320" t="s">
        <v>118</v>
      </c>
      <c r="E21" s="321"/>
      <c r="F21" s="27">
        <v>1</v>
      </c>
      <c r="G21" s="26">
        <v>59000</v>
      </c>
      <c r="H21" s="26">
        <f t="shared" si="2"/>
        <v>59000</v>
      </c>
      <c r="I21" s="26">
        <v>1</v>
      </c>
      <c r="J21" s="26">
        <v>59000</v>
      </c>
      <c r="K21" s="26">
        <f>I21*J21</f>
        <v>59000</v>
      </c>
      <c r="L21" s="40">
        <f t="shared" si="0"/>
        <v>0</v>
      </c>
      <c r="M21" s="26"/>
      <c r="N21" s="39">
        <f t="shared" si="1"/>
        <v>0</v>
      </c>
      <c r="O21" s="24"/>
      <c r="P21" s="23" t="s">
        <v>57</v>
      </c>
    </row>
    <row r="22" spans="1:16" ht="39.950000000000003" customHeight="1" x14ac:dyDescent="0.15">
      <c r="A22" s="32" t="s">
        <v>8</v>
      </c>
      <c r="B22" s="31"/>
      <c r="C22" s="30" t="s">
        <v>7</v>
      </c>
      <c r="D22" s="318" t="s">
        <v>117</v>
      </c>
      <c r="E22" s="319"/>
      <c r="F22" s="27">
        <v>1</v>
      </c>
      <c r="G22" s="26">
        <v>16000</v>
      </c>
      <c r="H22" s="26">
        <f t="shared" si="2"/>
        <v>16000</v>
      </c>
      <c r="I22" s="26">
        <v>1</v>
      </c>
      <c r="J22" s="26">
        <v>16000</v>
      </c>
      <c r="K22" s="26">
        <f>I22*J22</f>
        <v>16000</v>
      </c>
      <c r="L22" s="40">
        <f t="shared" si="0"/>
        <v>0</v>
      </c>
      <c r="M22" s="26"/>
      <c r="N22" s="39">
        <f t="shared" si="1"/>
        <v>0</v>
      </c>
      <c r="O22" s="24"/>
      <c r="P22" s="23" t="s">
        <v>116</v>
      </c>
    </row>
    <row r="23" spans="1:16" ht="39.950000000000003" customHeight="1" x14ac:dyDescent="0.15">
      <c r="A23" s="22" t="s">
        <v>8</v>
      </c>
      <c r="B23" s="21"/>
      <c r="C23" s="20" t="s">
        <v>7</v>
      </c>
      <c r="D23" s="414" t="s">
        <v>115</v>
      </c>
      <c r="E23" s="415"/>
      <c r="F23" s="17">
        <v>2</v>
      </c>
      <c r="G23" s="16">
        <v>20000</v>
      </c>
      <c r="H23" s="16">
        <f t="shared" si="2"/>
        <v>40000</v>
      </c>
      <c r="I23" s="16">
        <v>2</v>
      </c>
      <c r="J23" s="16">
        <v>20000</v>
      </c>
      <c r="K23" s="16">
        <v>40000</v>
      </c>
      <c r="L23" s="40">
        <f t="shared" si="0"/>
        <v>0</v>
      </c>
      <c r="M23" s="16"/>
      <c r="N23" s="39">
        <f t="shared" si="1"/>
        <v>0</v>
      </c>
      <c r="O23" s="14"/>
      <c r="P23" s="23" t="s">
        <v>114</v>
      </c>
    </row>
    <row r="24" spans="1:16" s="95" customFormat="1" ht="39.950000000000003" customHeight="1" x14ac:dyDescent="0.15">
      <c r="A24" s="137" t="s">
        <v>8</v>
      </c>
      <c r="B24" s="136"/>
      <c r="C24" s="136" t="s">
        <v>7</v>
      </c>
      <c r="D24" s="336" t="s">
        <v>113</v>
      </c>
      <c r="E24" s="344"/>
      <c r="F24" s="135">
        <v>6</v>
      </c>
      <c r="G24" s="99">
        <v>77900</v>
      </c>
      <c r="H24" s="99">
        <f t="shared" si="2"/>
        <v>467400</v>
      </c>
      <c r="I24" s="99"/>
      <c r="J24" s="99"/>
      <c r="K24" s="99"/>
      <c r="L24" s="40">
        <f t="shared" si="0"/>
        <v>6</v>
      </c>
      <c r="M24" s="99"/>
      <c r="N24" s="39">
        <f t="shared" si="1"/>
        <v>467400</v>
      </c>
      <c r="O24" s="97"/>
      <c r="P24" s="96"/>
    </row>
    <row r="25" spans="1:16" s="95" customFormat="1" ht="39.950000000000003" customHeight="1" x14ac:dyDescent="0.15">
      <c r="A25" s="103" t="s">
        <v>8</v>
      </c>
      <c r="B25" s="136"/>
      <c r="C25" s="102" t="s">
        <v>7</v>
      </c>
      <c r="D25" s="336" t="s">
        <v>112</v>
      </c>
      <c r="E25" s="344"/>
      <c r="F25" s="135">
        <v>16</v>
      </c>
      <c r="G25" s="99">
        <v>39500</v>
      </c>
      <c r="H25" s="99">
        <f t="shared" si="2"/>
        <v>632000</v>
      </c>
      <c r="I25" s="99"/>
      <c r="J25" s="99"/>
      <c r="K25" s="99"/>
      <c r="L25" s="40">
        <f t="shared" si="0"/>
        <v>16</v>
      </c>
      <c r="M25" s="99"/>
      <c r="N25" s="39">
        <f t="shared" si="1"/>
        <v>632000</v>
      </c>
      <c r="O25" s="97"/>
      <c r="P25" s="96"/>
    </row>
    <row r="26" spans="1:16" s="95" customFormat="1" ht="39.950000000000003" customHeight="1" x14ac:dyDescent="0.15">
      <c r="A26" s="103" t="s">
        <v>8</v>
      </c>
      <c r="B26" s="136"/>
      <c r="C26" s="102" t="s">
        <v>7</v>
      </c>
      <c r="D26" s="336" t="s">
        <v>111</v>
      </c>
      <c r="E26" s="344"/>
      <c r="F26" s="135">
        <v>16</v>
      </c>
      <c r="G26" s="99">
        <v>39500</v>
      </c>
      <c r="H26" s="99">
        <f t="shared" si="2"/>
        <v>632000</v>
      </c>
      <c r="I26" s="99"/>
      <c r="J26" s="99"/>
      <c r="K26" s="99"/>
      <c r="L26" s="40">
        <f t="shared" si="0"/>
        <v>16</v>
      </c>
      <c r="M26" s="99"/>
      <c r="N26" s="39">
        <f t="shared" si="1"/>
        <v>632000</v>
      </c>
      <c r="O26" s="97"/>
      <c r="P26" s="96"/>
    </row>
    <row r="27" spans="1:16" s="95" customFormat="1" ht="39.950000000000003" customHeight="1" thickBot="1" x14ac:dyDescent="0.2">
      <c r="A27" s="134" t="s">
        <v>8</v>
      </c>
      <c r="B27" s="133"/>
      <c r="C27" s="133" t="s">
        <v>7</v>
      </c>
      <c r="D27" s="446" t="s">
        <v>110</v>
      </c>
      <c r="E27" s="447"/>
      <c r="F27" s="132">
        <v>6</v>
      </c>
      <c r="G27" s="131">
        <v>77900</v>
      </c>
      <c r="H27" s="131">
        <f t="shared" si="2"/>
        <v>467400</v>
      </c>
      <c r="I27" s="131"/>
      <c r="J27" s="131"/>
      <c r="K27" s="131"/>
      <c r="L27" s="7">
        <f t="shared" si="0"/>
        <v>6</v>
      </c>
      <c r="M27" s="131"/>
      <c r="N27" s="6">
        <f t="shared" si="1"/>
        <v>467400</v>
      </c>
      <c r="O27" s="129"/>
      <c r="P27" s="128"/>
    </row>
    <row r="28" spans="1:16" s="95" customFormat="1" ht="15.75" customHeight="1" x14ac:dyDescent="0.15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</row>
    <row r="29" spans="1:16" s="126" customFormat="1" ht="20.100000000000001" customHeight="1" x14ac:dyDescent="0.15">
      <c r="B29" s="126" t="s">
        <v>5</v>
      </c>
      <c r="J29" s="126" t="s">
        <v>4</v>
      </c>
    </row>
    <row r="30" spans="1:16" s="126" customFormat="1" ht="20.100000000000001" customHeight="1" x14ac:dyDescent="0.15">
      <c r="B30" s="126" t="s">
        <v>3</v>
      </c>
      <c r="J30" s="126" t="s">
        <v>2</v>
      </c>
    </row>
    <row r="31" spans="1:16" s="126" customFormat="1" ht="20.100000000000001" customHeight="1" x14ac:dyDescent="0.15">
      <c r="B31" s="126" t="s">
        <v>1</v>
      </c>
      <c r="J31" s="126" t="s">
        <v>0</v>
      </c>
    </row>
    <row r="32" spans="1:16" s="95" customFormat="1" ht="26.25" thickBot="1" x14ac:dyDescent="0.2">
      <c r="A32" s="420" t="s">
        <v>32</v>
      </c>
      <c r="B32" s="420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</row>
    <row r="33" spans="1:16" s="95" customFormat="1" ht="25.5" customHeight="1" x14ac:dyDescent="0.15">
      <c r="A33" s="125"/>
      <c r="B33" s="124" t="s">
        <v>31</v>
      </c>
      <c r="C33" s="421" t="s">
        <v>30</v>
      </c>
      <c r="D33" s="422"/>
    </row>
    <row r="34" spans="1:16" s="115" customFormat="1" ht="18" customHeight="1" x14ac:dyDescent="0.2">
      <c r="A34" s="123" t="s">
        <v>75</v>
      </c>
      <c r="B34" s="122"/>
      <c r="C34" s="427"/>
      <c r="D34" s="428"/>
      <c r="F34" s="429" t="s">
        <v>28</v>
      </c>
      <c r="G34" s="429"/>
    </row>
    <row r="35" spans="1:16" s="115" customFormat="1" ht="28.5" customHeight="1" thickBot="1" x14ac:dyDescent="0.25">
      <c r="A35" s="121" t="s">
        <v>27</v>
      </c>
      <c r="B35" s="120"/>
      <c r="C35" s="423"/>
      <c r="D35" s="424"/>
      <c r="F35" s="119"/>
      <c r="G35" s="425" t="s">
        <v>74</v>
      </c>
      <c r="H35" s="426"/>
      <c r="I35" s="426"/>
      <c r="J35" s="426"/>
      <c r="K35" s="118"/>
      <c r="O35" s="117" t="s">
        <v>25</v>
      </c>
      <c r="P35" s="116" t="s">
        <v>109</v>
      </c>
    </row>
    <row r="36" spans="1:16" s="95" customFormat="1" ht="15" customHeight="1" thickBot="1" x14ac:dyDescent="0.2"/>
    <row r="37" spans="1:16" s="108" customFormat="1" ht="24.95" customHeight="1" x14ac:dyDescent="0.15">
      <c r="A37" s="430" t="s">
        <v>24</v>
      </c>
      <c r="B37" s="114" t="s">
        <v>23</v>
      </c>
      <c r="C37" s="114" t="s">
        <v>22</v>
      </c>
      <c r="D37" s="432" t="s">
        <v>21</v>
      </c>
      <c r="E37" s="422"/>
      <c r="F37" s="435" t="s">
        <v>20</v>
      </c>
      <c r="G37" s="436"/>
      <c r="H37" s="437"/>
      <c r="I37" s="438" t="s">
        <v>19</v>
      </c>
      <c r="J37" s="436"/>
      <c r="K37" s="437"/>
      <c r="L37" s="438" t="s">
        <v>18</v>
      </c>
      <c r="M37" s="436"/>
      <c r="N37" s="439"/>
      <c r="O37" s="113" t="s">
        <v>17</v>
      </c>
      <c r="P37" s="440" t="s">
        <v>16</v>
      </c>
    </row>
    <row r="38" spans="1:16" s="108" customFormat="1" ht="24.95" customHeight="1" thickBot="1" x14ac:dyDescent="0.2">
      <c r="A38" s="431"/>
      <c r="B38" s="111" t="s">
        <v>11</v>
      </c>
      <c r="C38" s="111" t="s">
        <v>15</v>
      </c>
      <c r="D38" s="433"/>
      <c r="E38" s="434"/>
      <c r="F38" s="112" t="s">
        <v>14</v>
      </c>
      <c r="G38" s="111" t="s">
        <v>13</v>
      </c>
      <c r="H38" s="111" t="s">
        <v>12</v>
      </c>
      <c r="I38" s="111" t="s">
        <v>14</v>
      </c>
      <c r="J38" s="111" t="s">
        <v>13</v>
      </c>
      <c r="K38" s="111" t="s">
        <v>12</v>
      </c>
      <c r="L38" s="111" t="s">
        <v>14</v>
      </c>
      <c r="M38" s="111" t="s">
        <v>13</v>
      </c>
      <c r="N38" s="110" t="s">
        <v>12</v>
      </c>
      <c r="O38" s="109" t="s">
        <v>11</v>
      </c>
      <c r="P38" s="441"/>
    </row>
    <row r="39" spans="1:16" s="95" customFormat="1" ht="39.950000000000003" customHeight="1" x14ac:dyDescent="0.15">
      <c r="A39" s="103" t="s">
        <v>8</v>
      </c>
      <c r="B39" s="136"/>
      <c r="C39" s="102" t="s">
        <v>7</v>
      </c>
      <c r="D39" s="336" t="s">
        <v>108</v>
      </c>
      <c r="E39" s="344"/>
      <c r="F39" s="135">
        <v>9</v>
      </c>
      <c r="G39" s="99">
        <v>39000</v>
      </c>
      <c r="H39" s="99">
        <f>F39*G39</f>
        <v>351000</v>
      </c>
      <c r="I39" s="99"/>
      <c r="J39" s="99"/>
      <c r="K39" s="99"/>
      <c r="L39" s="99">
        <f>F39-I39</f>
        <v>9</v>
      </c>
      <c r="M39" s="99"/>
      <c r="N39" s="98">
        <f>H39-K39</f>
        <v>351000</v>
      </c>
      <c r="O39" s="97"/>
      <c r="P39" s="96"/>
    </row>
    <row r="40" spans="1:16" s="95" customFormat="1" ht="39.950000000000003" customHeight="1" x14ac:dyDescent="0.15">
      <c r="A40" s="103" t="s">
        <v>8</v>
      </c>
      <c r="B40" s="136"/>
      <c r="C40" s="102" t="s">
        <v>7</v>
      </c>
      <c r="D40" s="336" t="s">
        <v>107</v>
      </c>
      <c r="E40" s="344"/>
      <c r="F40" s="135">
        <v>9</v>
      </c>
      <c r="G40" s="99">
        <v>39000</v>
      </c>
      <c r="H40" s="99">
        <f>F40*G40</f>
        <v>351000</v>
      </c>
      <c r="I40" s="99"/>
      <c r="J40" s="99"/>
      <c r="K40" s="99"/>
      <c r="L40" s="99">
        <f t="shared" ref="L40:L57" si="3">F40-I40</f>
        <v>9</v>
      </c>
      <c r="M40" s="99"/>
      <c r="N40" s="98">
        <f t="shared" ref="N40:N58" si="4">H40-K40</f>
        <v>351000</v>
      </c>
      <c r="O40" s="97"/>
      <c r="P40" s="96"/>
    </row>
    <row r="41" spans="1:16" ht="39.950000000000003" customHeight="1" x14ac:dyDescent="0.15">
      <c r="A41" s="32" t="s">
        <v>8</v>
      </c>
      <c r="B41" s="31"/>
      <c r="C41" s="30" t="s">
        <v>7</v>
      </c>
      <c r="D41" s="320" t="s">
        <v>106</v>
      </c>
      <c r="E41" s="321"/>
      <c r="F41" s="27">
        <v>1</v>
      </c>
      <c r="G41" s="26">
        <v>40600</v>
      </c>
      <c r="H41" s="26">
        <f>F41*G41</f>
        <v>40600</v>
      </c>
      <c r="I41" s="26"/>
      <c r="J41" s="26"/>
      <c r="K41" s="26"/>
      <c r="L41" s="99">
        <f t="shared" si="3"/>
        <v>1</v>
      </c>
      <c r="M41" s="26"/>
      <c r="N41" s="98">
        <f t="shared" si="4"/>
        <v>40600</v>
      </c>
      <c r="O41" s="24"/>
      <c r="P41" s="23"/>
    </row>
    <row r="42" spans="1:16" ht="39.950000000000003" customHeight="1" x14ac:dyDescent="0.15">
      <c r="A42" s="32" t="s">
        <v>8</v>
      </c>
      <c r="B42" s="31"/>
      <c r="C42" s="30" t="s">
        <v>7</v>
      </c>
      <c r="D42" s="324" t="s">
        <v>105</v>
      </c>
      <c r="E42" s="325"/>
      <c r="F42" s="27">
        <v>1</v>
      </c>
      <c r="G42" s="26">
        <v>19800</v>
      </c>
      <c r="H42" s="26">
        <f>F42*G42</f>
        <v>19800</v>
      </c>
      <c r="I42" s="26">
        <v>1</v>
      </c>
      <c r="J42" s="26">
        <v>19800</v>
      </c>
      <c r="K42" s="26">
        <v>19800</v>
      </c>
      <c r="L42" s="99">
        <f t="shared" si="3"/>
        <v>0</v>
      </c>
      <c r="M42" s="26"/>
      <c r="N42" s="98">
        <f t="shared" si="4"/>
        <v>0</v>
      </c>
      <c r="O42" s="24"/>
      <c r="P42" s="23" t="s">
        <v>394</v>
      </c>
    </row>
    <row r="43" spans="1:16" ht="39.950000000000003" customHeight="1" x14ac:dyDescent="0.15">
      <c r="A43" s="94" t="s">
        <v>8</v>
      </c>
      <c r="B43" s="31"/>
      <c r="C43" s="31" t="s">
        <v>7</v>
      </c>
      <c r="D43" s="318" t="s">
        <v>104</v>
      </c>
      <c r="E43" s="319"/>
      <c r="F43" s="27">
        <v>2</v>
      </c>
      <c r="G43" s="26">
        <v>29400</v>
      </c>
      <c r="H43" s="26">
        <f>F43*G43</f>
        <v>58800</v>
      </c>
      <c r="I43" s="26">
        <v>2</v>
      </c>
      <c r="J43" s="26">
        <v>29400</v>
      </c>
      <c r="K43" s="26">
        <v>58800</v>
      </c>
      <c r="L43" s="99">
        <f t="shared" si="3"/>
        <v>0</v>
      </c>
      <c r="M43" s="26"/>
      <c r="N43" s="98">
        <f t="shared" si="4"/>
        <v>0</v>
      </c>
      <c r="O43" s="24"/>
      <c r="P43" s="23" t="s">
        <v>395</v>
      </c>
    </row>
    <row r="44" spans="1:16" s="3" customFormat="1" ht="39.950000000000003" customHeight="1" x14ac:dyDescent="0.15">
      <c r="A44" s="94"/>
      <c r="B44" s="31"/>
      <c r="C44" s="31"/>
      <c r="D44" s="320"/>
      <c r="E44" s="321"/>
      <c r="F44" s="27"/>
      <c r="G44" s="26"/>
      <c r="H44" s="26"/>
      <c r="I44" s="26"/>
      <c r="J44" s="26"/>
      <c r="K44" s="26"/>
      <c r="L44" s="99">
        <f t="shared" si="3"/>
        <v>0</v>
      </c>
      <c r="M44" s="26"/>
      <c r="N44" s="98">
        <f t="shared" si="4"/>
        <v>0</v>
      </c>
      <c r="O44" s="24"/>
      <c r="P44" s="23"/>
    </row>
    <row r="45" spans="1:16" s="3" customFormat="1" ht="39.950000000000003" customHeight="1" x14ac:dyDescent="0.15">
      <c r="A45" s="94"/>
      <c r="B45" s="31"/>
      <c r="C45" s="31"/>
      <c r="D45" s="342"/>
      <c r="E45" s="343"/>
      <c r="F45" s="27"/>
      <c r="G45" s="26"/>
      <c r="H45" s="26"/>
      <c r="I45" s="26"/>
      <c r="J45" s="26"/>
      <c r="K45" s="26"/>
      <c r="L45" s="99">
        <f t="shared" si="3"/>
        <v>0</v>
      </c>
      <c r="M45" s="26"/>
      <c r="N45" s="98">
        <f t="shared" si="4"/>
        <v>0</v>
      </c>
      <c r="O45" s="24"/>
      <c r="P45" s="23"/>
    </row>
    <row r="46" spans="1:16" ht="39.950000000000003" customHeight="1" x14ac:dyDescent="0.15">
      <c r="A46" s="94"/>
      <c r="B46" s="31"/>
      <c r="C46" s="31"/>
      <c r="D46" s="320"/>
      <c r="E46" s="321"/>
      <c r="F46" s="27"/>
      <c r="G46" s="26"/>
      <c r="H46" s="26"/>
      <c r="I46" s="26"/>
      <c r="J46" s="26"/>
      <c r="K46" s="26"/>
      <c r="L46" s="99">
        <f t="shared" si="3"/>
        <v>0</v>
      </c>
      <c r="M46" s="26"/>
      <c r="N46" s="98">
        <f t="shared" si="4"/>
        <v>0</v>
      </c>
      <c r="O46" s="24"/>
      <c r="P46" s="23"/>
    </row>
    <row r="47" spans="1:16" ht="39.950000000000003" customHeight="1" x14ac:dyDescent="0.15">
      <c r="A47" s="32"/>
      <c r="B47" s="31"/>
      <c r="C47" s="30"/>
      <c r="D47" s="320"/>
      <c r="E47" s="321"/>
      <c r="F47" s="27"/>
      <c r="G47" s="26"/>
      <c r="H47" s="26"/>
      <c r="I47" s="26"/>
      <c r="J47" s="26"/>
      <c r="K47" s="26"/>
      <c r="L47" s="99">
        <f t="shared" si="3"/>
        <v>0</v>
      </c>
      <c r="M47" s="26"/>
      <c r="N47" s="98">
        <f t="shared" si="4"/>
        <v>0</v>
      </c>
      <c r="O47" s="24"/>
      <c r="P47" s="23"/>
    </row>
    <row r="48" spans="1:16" ht="39.950000000000003" customHeight="1" x14ac:dyDescent="0.15">
      <c r="A48" s="32"/>
      <c r="B48" s="31"/>
      <c r="C48" s="30"/>
      <c r="D48" s="320"/>
      <c r="E48" s="321"/>
      <c r="F48" s="27"/>
      <c r="G48" s="26"/>
      <c r="H48" s="26"/>
      <c r="I48" s="26"/>
      <c r="J48" s="26"/>
      <c r="K48" s="26"/>
      <c r="L48" s="99">
        <f t="shared" si="3"/>
        <v>0</v>
      </c>
      <c r="M48" s="26"/>
      <c r="N48" s="98">
        <f t="shared" si="4"/>
        <v>0</v>
      </c>
      <c r="O48" s="24"/>
      <c r="P48" s="23"/>
    </row>
    <row r="49" spans="1:16" ht="39.950000000000003" customHeight="1" x14ac:dyDescent="0.15">
      <c r="A49" s="32"/>
      <c r="B49" s="31"/>
      <c r="C49" s="30"/>
      <c r="D49" s="320"/>
      <c r="E49" s="321"/>
      <c r="F49" s="27"/>
      <c r="G49" s="26"/>
      <c r="H49" s="26"/>
      <c r="I49" s="26"/>
      <c r="J49" s="26"/>
      <c r="K49" s="26"/>
      <c r="L49" s="99">
        <f t="shared" si="3"/>
        <v>0</v>
      </c>
      <c r="M49" s="26"/>
      <c r="N49" s="98">
        <f t="shared" si="4"/>
        <v>0</v>
      </c>
      <c r="O49" s="24"/>
      <c r="P49" s="23"/>
    </row>
    <row r="50" spans="1:16" ht="39.950000000000003" customHeight="1" x14ac:dyDescent="0.15">
      <c r="A50" s="32"/>
      <c r="B50" s="31"/>
      <c r="C50" s="30"/>
      <c r="D50" s="350"/>
      <c r="E50" s="351"/>
      <c r="F50" s="27"/>
      <c r="G50" s="26"/>
      <c r="H50" s="26"/>
      <c r="I50" s="26"/>
      <c r="J50" s="26"/>
      <c r="K50" s="26"/>
      <c r="L50" s="99">
        <f t="shared" si="3"/>
        <v>0</v>
      </c>
      <c r="M50" s="26"/>
      <c r="N50" s="98">
        <f t="shared" si="4"/>
        <v>0</v>
      </c>
      <c r="O50" s="24"/>
      <c r="P50" s="23"/>
    </row>
    <row r="51" spans="1:16" ht="39.75" customHeight="1" x14ac:dyDescent="0.15">
      <c r="A51" s="32"/>
      <c r="B51" s="31"/>
      <c r="C51" s="30"/>
      <c r="D51" s="350"/>
      <c r="E51" s="351"/>
      <c r="F51" s="27"/>
      <c r="G51" s="26"/>
      <c r="H51" s="26"/>
      <c r="I51" s="26"/>
      <c r="J51" s="26"/>
      <c r="K51" s="26"/>
      <c r="L51" s="99">
        <f t="shared" si="3"/>
        <v>0</v>
      </c>
      <c r="M51" s="26"/>
      <c r="N51" s="98">
        <f t="shared" si="4"/>
        <v>0</v>
      </c>
      <c r="O51" s="24"/>
      <c r="P51" s="23"/>
    </row>
    <row r="52" spans="1:16" ht="39.950000000000003" customHeight="1" x14ac:dyDescent="0.15">
      <c r="A52" s="32"/>
      <c r="B52" s="31"/>
      <c r="C52" s="30"/>
      <c r="D52" s="350"/>
      <c r="E52" s="351"/>
      <c r="F52" s="27"/>
      <c r="G52" s="26"/>
      <c r="H52" s="26"/>
      <c r="I52" s="26"/>
      <c r="J52" s="26"/>
      <c r="K52" s="26"/>
      <c r="L52" s="99">
        <f t="shared" si="3"/>
        <v>0</v>
      </c>
      <c r="M52" s="26"/>
      <c r="N52" s="98">
        <f t="shared" si="4"/>
        <v>0</v>
      </c>
      <c r="O52" s="24"/>
      <c r="P52" s="23"/>
    </row>
    <row r="53" spans="1:16" ht="39.950000000000003" customHeight="1" x14ac:dyDescent="0.15">
      <c r="A53" s="32"/>
      <c r="B53" s="31"/>
      <c r="C53" s="30"/>
      <c r="D53" s="93"/>
      <c r="E53" s="92"/>
      <c r="F53" s="27"/>
      <c r="G53" s="26"/>
      <c r="H53" s="26"/>
      <c r="I53" s="26"/>
      <c r="J53" s="26"/>
      <c r="K53" s="26"/>
      <c r="L53" s="99">
        <f t="shared" si="3"/>
        <v>0</v>
      </c>
      <c r="M53" s="26"/>
      <c r="N53" s="98">
        <f t="shared" si="4"/>
        <v>0</v>
      </c>
      <c r="O53" s="24"/>
      <c r="P53" s="23"/>
    </row>
    <row r="54" spans="1:16" ht="39.950000000000003" customHeight="1" x14ac:dyDescent="0.15">
      <c r="A54" s="32"/>
      <c r="B54" s="31"/>
      <c r="C54" s="30"/>
      <c r="D54" s="93"/>
      <c r="E54" s="92"/>
      <c r="F54" s="27"/>
      <c r="G54" s="26"/>
      <c r="H54" s="26"/>
      <c r="I54" s="26"/>
      <c r="J54" s="26"/>
      <c r="K54" s="26"/>
      <c r="L54" s="99">
        <f t="shared" si="3"/>
        <v>0</v>
      </c>
      <c r="M54" s="26"/>
      <c r="N54" s="98">
        <f t="shared" si="4"/>
        <v>0</v>
      </c>
      <c r="O54" s="24"/>
      <c r="P54" s="23"/>
    </row>
    <row r="55" spans="1:16" ht="39.950000000000003" customHeight="1" x14ac:dyDescent="0.15">
      <c r="A55" s="32"/>
      <c r="B55" s="31"/>
      <c r="C55" s="30"/>
      <c r="D55" s="93"/>
      <c r="E55" s="92"/>
      <c r="F55" s="27"/>
      <c r="G55" s="26"/>
      <c r="H55" s="26"/>
      <c r="I55" s="26"/>
      <c r="J55" s="26"/>
      <c r="K55" s="26"/>
      <c r="L55" s="99">
        <f t="shared" si="3"/>
        <v>0</v>
      </c>
      <c r="M55" s="26"/>
      <c r="N55" s="98">
        <f t="shared" si="4"/>
        <v>0</v>
      </c>
      <c r="O55" s="24"/>
      <c r="P55" s="23"/>
    </row>
    <row r="56" spans="1:16" ht="39.950000000000003" customHeight="1" x14ac:dyDescent="0.15">
      <c r="A56" s="32"/>
      <c r="B56" s="31"/>
      <c r="C56" s="30"/>
      <c r="D56" s="93"/>
      <c r="E56" s="92"/>
      <c r="F56" s="27"/>
      <c r="G56" s="26"/>
      <c r="H56" s="26"/>
      <c r="I56" s="26"/>
      <c r="J56" s="26"/>
      <c r="K56" s="26"/>
      <c r="L56" s="99">
        <f t="shared" si="3"/>
        <v>0</v>
      </c>
      <c r="M56" s="26"/>
      <c r="N56" s="98">
        <f t="shared" si="4"/>
        <v>0</v>
      </c>
      <c r="O56" s="24"/>
      <c r="P56" s="23"/>
    </row>
    <row r="57" spans="1:16" ht="39.950000000000003" customHeight="1" x14ac:dyDescent="0.15">
      <c r="A57" s="32"/>
      <c r="B57" s="31"/>
      <c r="C57" s="30"/>
      <c r="D57" s="93"/>
      <c r="E57" s="92"/>
      <c r="F57" s="27"/>
      <c r="G57" s="26"/>
      <c r="H57" s="26"/>
      <c r="I57" s="26"/>
      <c r="J57" s="26"/>
      <c r="K57" s="26"/>
      <c r="L57" s="99">
        <f t="shared" si="3"/>
        <v>0</v>
      </c>
      <c r="M57" s="26"/>
      <c r="N57" s="98">
        <f t="shared" si="4"/>
        <v>0</v>
      </c>
      <c r="O57" s="24"/>
      <c r="P57" s="23"/>
    </row>
    <row r="58" spans="1:16" ht="39.950000000000003" customHeight="1" thickBot="1" x14ac:dyDescent="0.2">
      <c r="A58" s="12"/>
      <c r="B58" s="11"/>
      <c r="C58" s="11"/>
      <c r="D58" s="10"/>
      <c r="E58" s="9"/>
      <c r="F58" s="8"/>
      <c r="G58" s="7"/>
      <c r="H58" s="7"/>
      <c r="I58" s="7"/>
      <c r="J58" s="7"/>
      <c r="K58" s="7"/>
      <c r="L58" s="131">
        <f t="shared" ref="L58" si="5">F58-I58</f>
        <v>0</v>
      </c>
      <c r="M58" s="7"/>
      <c r="N58" s="130">
        <f t="shared" si="4"/>
        <v>0</v>
      </c>
      <c r="O58" s="5"/>
      <c r="P58" s="4"/>
    </row>
    <row r="59" spans="1:16" ht="15.75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s="2" customFormat="1" ht="20.100000000000001" customHeight="1" x14ac:dyDescent="0.15">
      <c r="B60" s="2" t="s">
        <v>5</v>
      </c>
      <c r="J60" s="2" t="s">
        <v>4</v>
      </c>
    </row>
    <row r="61" spans="1:16" s="2" customFormat="1" ht="20.100000000000001" customHeight="1" x14ac:dyDescent="0.15">
      <c r="B61" s="2" t="s">
        <v>3</v>
      </c>
      <c r="J61" s="2" t="s">
        <v>2</v>
      </c>
    </row>
    <row r="62" spans="1:16" s="2" customFormat="1" ht="20.100000000000001" customHeight="1" x14ac:dyDescent="0.15">
      <c r="B62" s="2" t="s">
        <v>1</v>
      </c>
      <c r="J62" s="2" t="s">
        <v>0</v>
      </c>
    </row>
  </sheetData>
  <mergeCells count="58">
    <mergeCell ref="D41:E41"/>
    <mergeCell ref="C35:D35"/>
    <mergeCell ref="D43:E43"/>
    <mergeCell ref="D51:E51"/>
    <mergeCell ref="D49:E49"/>
    <mergeCell ref="D50:E50"/>
    <mergeCell ref="D48:E48"/>
    <mergeCell ref="D46:E46"/>
    <mergeCell ref="D47:E47"/>
    <mergeCell ref="D44:E44"/>
    <mergeCell ref="D45:E45"/>
    <mergeCell ref="D40:E40"/>
    <mergeCell ref="D39:E39"/>
    <mergeCell ref="A1:P1"/>
    <mergeCell ref="G4:J4"/>
    <mergeCell ref="C2:D2"/>
    <mergeCell ref="D8:E8"/>
    <mergeCell ref="P6:P7"/>
    <mergeCell ref="F3:G3"/>
    <mergeCell ref="A6:A7"/>
    <mergeCell ref="C3:D3"/>
    <mergeCell ref="C4:D4"/>
    <mergeCell ref="L6:N6"/>
    <mergeCell ref="F6:H6"/>
    <mergeCell ref="I6:K6"/>
    <mergeCell ref="D6:E7"/>
    <mergeCell ref="D52:E52"/>
    <mergeCell ref="D12:E12"/>
    <mergeCell ref="D13:E13"/>
    <mergeCell ref="A32:P32"/>
    <mergeCell ref="C33:D33"/>
    <mergeCell ref="C34:D34"/>
    <mergeCell ref="F34:G34"/>
    <mergeCell ref="D17:E17"/>
    <mergeCell ref="D18:E18"/>
    <mergeCell ref="D20:E20"/>
    <mergeCell ref="D42:E42"/>
    <mergeCell ref="D21:E21"/>
    <mergeCell ref="D22:E22"/>
    <mergeCell ref="D23:E23"/>
    <mergeCell ref="D27:E27"/>
    <mergeCell ref="D25:E25"/>
    <mergeCell ref="D9:E9"/>
    <mergeCell ref="D10:E10"/>
    <mergeCell ref="A37:A38"/>
    <mergeCell ref="P37:P38"/>
    <mergeCell ref="D24:E24"/>
    <mergeCell ref="D19:E19"/>
    <mergeCell ref="L37:N37"/>
    <mergeCell ref="D11:E11"/>
    <mergeCell ref="G35:J35"/>
    <mergeCell ref="D14:E14"/>
    <mergeCell ref="D15:E15"/>
    <mergeCell ref="D16:E16"/>
    <mergeCell ref="D37:E38"/>
    <mergeCell ref="F37:H37"/>
    <mergeCell ref="I37:K37"/>
    <mergeCell ref="D26:E26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  <rowBreaks count="1" manualBreakCount="1">
    <brk id="31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0000"/>
  </sheetPr>
  <dimension ref="A1:Q32"/>
  <sheetViews>
    <sheetView view="pageBreakPreview" zoomScale="50" zoomScaleNormal="50" workbookViewId="0">
      <selection activeCell="D11" sqref="D11:E11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7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7" ht="25.5" customHeight="1" x14ac:dyDescent="0.15">
      <c r="A2" s="61"/>
      <c r="B2" s="84" t="s">
        <v>31</v>
      </c>
      <c r="C2" s="299" t="s">
        <v>30</v>
      </c>
      <c r="D2" s="300"/>
    </row>
    <row r="3" spans="1:17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7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74</v>
      </c>
      <c r="H4" s="307"/>
      <c r="I4" s="307"/>
      <c r="J4" s="307"/>
      <c r="K4" s="54"/>
      <c r="O4" s="86" t="s">
        <v>25</v>
      </c>
      <c r="P4" s="52" t="s">
        <v>439</v>
      </c>
    </row>
    <row r="5" spans="1:17" ht="15" customHeight="1" thickBot="1" x14ac:dyDescent="0.2"/>
    <row r="6" spans="1:17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7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7" s="3" customFormat="1" ht="39.950000000000003" customHeight="1" x14ac:dyDescent="0.15">
      <c r="A8" s="22" t="s">
        <v>101</v>
      </c>
      <c r="B8" s="20"/>
      <c r="C8" s="20" t="s">
        <v>100</v>
      </c>
      <c r="D8" s="448" t="s">
        <v>103</v>
      </c>
      <c r="E8" s="449"/>
      <c r="F8" s="141">
        <v>1</v>
      </c>
      <c r="G8" s="140">
        <v>403000</v>
      </c>
      <c r="H8" s="140">
        <f t="shared" ref="H8:H9" si="0">F8*G8</f>
        <v>403000</v>
      </c>
      <c r="I8" s="140">
        <v>1</v>
      </c>
      <c r="J8" s="140">
        <v>403000</v>
      </c>
      <c r="K8" s="140">
        <v>403000</v>
      </c>
      <c r="L8" s="230">
        <f>(F8-I8)</f>
        <v>0</v>
      </c>
      <c r="M8" s="230"/>
      <c r="N8" s="231">
        <f>(H8-K8)</f>
        <v>0</v>
      </c>
      <c r="O8" s="139"/>
      <c r="P8" s="138" t="s">
        <v>102</v>
      </c>
      <c r="Q8" s="59"/>
    </row>
    <row r="9" spans="1:17" s="3" customFormat="1" ht="39.950000000000003" customHeight="1" x14ac:dyDescent="0.15">
      <c r="A9" s="94" t="s">
        <v>101</v>
      </c>
      <c r="B9" s="31"/>
      <c r="C9" s="31" t="s">
        <v>100</v>
      </c>
      <c r="D9" s="342" t="s">
        <v>99</v>
      </c>
      <c r="E9" s="343"/>
      <c r="F9" s="27">
        <v>1</v>
      </c>
      <c r="G9" s="26">
        <v>69333</v>
      </c>
      <c r="H9" s="26">
        <f t="shared" si="0"/>
        <v>69333</v>
      </c>
      <c r="I9" s="26">
        <v>1</v>
      </c>
      <c r="J9" s="26">
        <v>69333</v>
      </c>
      <c r="K9" s="26">
        <v>69333</v>
      </c>
      <c r="L9" s="26">
        <f t="shared" ref="L9:L27" si="1">(F9-I9)</f>
        <v>0</v>
      </c>
      <c r="M9" s="26"/>
      <c r="N9" s="25">
        <f t="shared" ref="N9:N28" si="2">(H9-K9)</f>
        <v>0</v>
      </c>
      <c r="O9" s="24"/>
      <c r="P9" s="89" t="s">
        <v>98</v>
      </c>
    </row>
    <row r="10" spans="1:17" ht="39.950000000000003" customHeight="1" x14ac:dyDescent="0.15">
      <c r="A10" s="32" t="s">
        <v>96</v>
      </c>
      <c r="B10" s="31"/>
      <c r="C10" s="30" t="s">
        <v>33</v>
      </c>
      <c r="D10" s="350" t="s">
        <v>95</v>
      </c>
      <c r="E10" s="351"/>
      <c r="F10" s="27">
        <v>1</v>
      </c>
      <c r="G10" s="26">
        <v>38900</v>
      </c>
      <c r="H10" s="26">
        <f t="shared" ref="H10:H20" si="3">F10*G10</f>
        <v>38900</v>
      </c>
      <c r="I10" s="26"/>
      <c r="J10" s="26"/>
      <c r="K10" s="26"/>
      <c r="L10" s="26">
        <f t="shared" si="1"/>
        <v>1</v>
      </c>
      <c r="M10" s="26"/>
      <c r="N10" s="25">
        <f t="shared" si="2"/>
        <v>38900</v>
      </c>
      <c r="O10" s="24"/>
      <c r="P10" s="23"/>
    </row>
    <row r="11" spans="1:17" ht="39.75" customHeight="1" x14ac:dyDescent="0.15">
      <c r="A11" s="32" t="s">
        <v>94</v>
      </c>
      <c r="B11" s="31"/>
      <c r="C11" s="30" t="s">
        <v>33</v>
      </c>
      <c r="D11" s="377" t="s">
        <v>93</v>
      </c>
      <c r="E11" s="378"/>
      <c r="F11" s="27">
        <v>1</v>
      </c>
      <c r="G11" s="26">
        <v>33075</v>
      </c>
      <c r="H11" s="26">
        <f t="shared" si="3"/>
        <v>33075</v>
      </c>
      <c r="I11" s="26">
        <v>1</v>
      </c>
      <c r="J11" s="26">
        <v>33075</v>
      </c>
      <c r="K11" s="26">
        <v>33075</v>
      </c>
      <c r="L11" s="26">
        <f t="shared" si="1"/>
        <v>0</v>
      </c>
      <c r="M11" s="26"/>
      <c r="N11" s="25">
        <f t="shared" si="2"/>
        <v>0</v>
      </c>
      <c r="O11" s="24"/>
      <c r="P11" s="23" t="s">
        <v>397</v>
      </c>
    </row>
    <row r="12" spans="1:17" ht="39.950000000000003" customHeight="1" x14ac:dyDescent="0.15">
      <c r="A12" s="32" t="s">
        <v>92</v>
      </c>
      <c r="B12" s="31"/>
      <c r="C12" s="30" t="s">
        <v>33</v>
      </c>
      <c r="D12" s="350" t="s">
        <v>91</v>
      </c>
      <c r="E12" s="351"/>
      <c r="F12" s="27">
        <v>1</v>
      </c>
      <c r="G12" s="26">
        <v>40600</v>
      </c>
      <c r="H12" s="26">
        <f t="shared" si="3"/>
        <v>40600</v>
      </c>
      <c r="I12" s="26"/>
      <c r="J12" s="26"/>
      <c r="K12" s="26"/>
      <c r="L12" s="26">
        <f t="shared" si="1"/>
        <v>1</v>
      </c>
      <c r="M12" s="26"/>
      <c r="N12" s="25">
        <f t="shared" si="2"/>
        <v>40600</v>
      </c>
      <c r="O12" s="24"/>
      <c r="P12" s="23"/>
    </row>
    <row r="13" spans="1:17" ht="39.950000000000003" customHeight="1" x14ac:dyDescent="0.15">
      <c r="A13" s="32" t="s">
        <v>90</v>
      </c>
      <c r="B13" s="31"/>
      <c r="C13" s="30" t="s">
        <v>33</v>
      </c>
      <c r="D13" s="318" t="s">
        <v>89</v>
      </c>
      <c r="E13" s="319"/>
      <c r="F13" s="27">
        <v>1</v>
      </c>
      <c r="G13" s="26">
        <v>76650</v>
      </c>
      <c r="H13" s="26">
        <f t="shared" si="3"/>
        <v>76650</v>
      </c>
      <c r="I13" s="26">
        <v>1</v>
      </c>
      <c r="J13" s="26">
        <v>76650</v>
      </c>
      <c r="K13" s="26">
        <v>76650</v>
      </c>
      <c r="L13" s="26">
        <f t="shared" si="1"/>
        <v>0</v>
      </c>
      <c r="M13" s="26"/>
      <c r="N13" s="25">
        <f t="shared" si="2"/>
        <v>0</v>
      </c>
      <c r="O13" s="24"/>
      <c r="P13" s="23" t="s">
        <v>396</v>
      </c>
    </row>
    <row r="14" spans="1:17" ht="39.950000000000003" customHeight="1" x14ac:dyDescent="0.15">
      <c r="A14" s="32" t="s">
        <v>88</v>
      </c>
      <c r="B14" s="31"/>
      <c r="C14" s="30" t="s">
        <v>33</v>
      </c>
      <c r="D14" s="320" t="s">
        <v>87</v>
      </c>
      <c r="E14" s="321"/>
      <c r="F14" s="27">
        <v>1</v>
      </c>
      <c r="G14" s="26">
        <v>126000</v>
      </c>
      <c r="H14" s="26">
        <f t="shared" si="3"/>
        <v>126000</v>
      </c>
      <c r="I14" s="26"/>
      <c r="J14" s="26"/>
      <c r="K14" s="26"/>
      <c r="L14" s="26">
        <f t="shared" si="1"/>
        <v>1</v>
      </c>
      <c r="M14" s="26"/>
      <c r="N14" s="25">
        <f t="shared" si="2"/>
        <v>126000</v>
      </c>
      <c r="O14" s="24"/>
      <c r="P14" s="23" t="s">
        <v>381</v>
      </c>
    </row>
    <row r="15" spans="1:17" ht="39.950000000000003" customHeight="1" x14ac:dyDescent="0.15">
      <c r="A15" s="103" t="s">
        <v>85</v>
      </c>
      <c r="B15" s="136"/>
      <c r="C15" s="102" t="s">
        <v>33</v>
      </c>
      <c r="D15" s="416" t="s">
        <v>86</v>
      </c>
      <c r="E15" s="417"/>
      <c r="F15" s="135">
        <v>1</v>
      </c>
      <c r="G15" s="99">
        <v>42630</v>
      </c>
      <c r="H15" s="99">
        <f t="shared" si="3"/>
        <v>42630</v>
      </c>
      <c r="I15" s="99"/>
      <c r="J15" s="99"/>
      <c r="K15" s="99"/>
      <c r="L15" s="26">
        <f t="shared" si="1"/>
        <v>1</v>
      </c>
      <c r="M15" s="99"/>
      <c r="N15" s="25">
        <f t="shared" si="2"/>
        <v>42630</v>
      </c>
      <c r="O15" s="97"/>
      <c r="P15" s="96"/>
    </row>
    <row r="16" spans="1:17" ht="39.950000000000003" customHeight="1" x14ac:dyDescent="0.15">
      <c r="A16" s="32" t="s">
        <v>85</v>
      </c>
      <c r="B16" s="31"/>
      <c r="C16" s="30" t="s">
        <v>33</v>
      </c>
      <c r="D16" s="320" t="s">
        <v>84</v>
      </c>
      <c r="E16" s="321"/>
      <c r="F16" s="27">
        <v>1</v>
      </c>
      <c r="G16" s="26">
        <v>316050</v>
      </c>
      <c r="H16" s="26">
        <f t="shared" si="3"/>
        <v>316050</v>
      </c>
      <c r="I16" s="26"/>
      <c r="J16" s="26"/>
      <c r="K16" s="26"/>
      <c r="L16" s="26">
        <f t="shared" si="1"/>
        <v>1</v>
      </c>
      <c r="M16" s="26"/>
      <c r="N16" s="25">
        <f t="shared" si="2"/>
        <v>316050</v>
      </c>
      <c r="O16" s="24"/>
      <c r="P16" s="23"/>
    </row>
    <row r="17" spans="1:16" ht="39.950000000000003" customHeight="1" x14ac:dyDescent="0.15">
      <c r="A17" s="32" t="s">
        <v>83</v>
      </c>
      <c r="B17" s="31"/>
      <c r="C17" s="30" t="s">
        <v>33</v>
      </c>
      <c r="D17" s="320" t="s">
        <v>82</v>
      </c>
      <c r="E17" s="321"/>
      <c r="F17" s="27">
        <v>1</v>
      </c>
      <c r="G17" s="26">
        <v>40147</v>
      </c>
      <c r="H17" s="26">
        <f t="shared" si="3"/>
        <v>40147</v>
      </c>
      <c r="I17" s="26"/>
      <c r="J17" s="26"/>
      <c r="K17" s="26"/>
      <c r="L17" s="26">
        <f t="shared" si="1"/>
        <v>1</v>
      </c>
      <c r="M17" s="26"/>
      <c r="N17" s="25">
        <f t="shared" si="2"/>
        <v>40147</v>
      </c>
      <c r="O17" s="24"/>
      <c r="P17" s="23"/>
    </row>
    <row r="18" spans="1:16" ht="39.950000000000003" customHeight="1" x14ac:dyDescent="0.15">
      <c r="A18" s="32" t="s">
        <v>81</v>
      </c>
      <c r="B18" s="31"/>
      <c r="C18" s="30" t="s">
        <v>33</v>
      </c>
      <c r="D18" s="318" t="s">
        <v>80</v>
      </c>
      <c r="E18" s="319"/>
      <c r="F18" s="27">
        <v>1</v>
      </c>
      <c r="G18" s="26">
        <v>51017</v>
      </c>
      <c r="H18" s="26">
        <f t="shared" si="3"/>
        <v>51017</v>
      </c>
      <c r="I18" s="26"/>
      <c r="J18" s="26"/>
      <c r="K18" s="26"/>
      <c r="L18" s="26">
        <f t="shared" si="1"/>
        <v>1</v>
      </c>
      <c r="M18" s="26"/>
      <c r="N18" s="25">
        <f t="shared" si="2"/>
        <v>51017</v>
      </c>
      <c r="O18" s="24"/>
      <c r="P18" s="23"/>
    </row>
    <row r="19" spans="1:16" ht="39.950000000000003" customHeight="1" x14ac:dyDescent="0.15">
      <c r="A19" s="32" t="s">
        <v>78</v>
      </c>
      <c r="B19" s="31"/>
      <c r="C19" s="30" t="s">
        <v>33</v>
      </c>
      <c r="D19" s="318" t="s">
        <v>79</v>
      </c>
      <c r="E19" s="319"/>
      <c r="F19" s="27">
        <v>1</v>
      </c>
      <c r="G19" s="26">
        <v>31800</v>
      </c>
      <c r="H19" s="26">
        <f t="shared" si="3"/>
        <v>31800</v>
      </c>
      <c r="I19" s="26">
        <v>1</v>
      </c>
      <c r="J19" s="26">
        <v>31800</v>
      </c>
      <c r="K19" s="26">
        <v>31800</v>
      </c>
      <c r="L19" s="26">
        <f t="shared" si="1"/>
        <v>0</v>
      </c>
      <c r="M19" s="26"/>
      <c r="N19" s="25">
        <f t="shared" si="2"/>
        <v>0</v>
      </c>
      <c r="O19" s="24"/>
      <c r="P19" s="23" t="s">
        <v>398</v>
      </c>
    </row>
    <row r="20" spans="1:16" s="95" customFormat="1" ht="39.950000000000003" customHeight="1" thickBot="1" x14ac:dyDescent="0.2">
      <c r="A20" s="103" t="s">
        <v>77</v>
      </c>
      <c r="B20" s="136"/>
      <c r="C20" s="102" t="s">
        <v>33</v>
      </c>
      <c r="D20" s="336" t="s">
        <v>76</v>
      </c>
      <c r="E20" s="344"/>
      <c r="F20" s="135">
        <v>2</v>
      </c>
      <c r="G20" s="99">
        <v>30000</v>
      </c>
      <c r="H20" s="99">
        <f t="shared" si="3"/>
        <v>60000</v>
      </c>
      <c r="I20" s="99"/>
      <c r="J20" s="99"/>
      <c r="K20" s="99"/>
      <c r="L20" s="26">
        <f t="shared" si="1"/>
        <v>2</v>
      </c>
      <c r="M20" s="99"/>
      <c r="N20" s="25">
        <f t="shared" si="2"/>
        <v>60000</v>
      </c>
      <c r="O20" s="97"/>
      <c r="P20" s="96"/>
    </row>
    <row r="21" spans="1:16" s="95" customFormat="1" ht="39.950000000000003" customHeight="1" thickBot="1" x14ac:dyDescent="0.2">
      <c r="A21" s="199"/>
      <c r="B21" s="250"/>
      <c r="C21" s="278"/>
      <c r="D21" s="357"/>
      <c r="E21" s="358"/>
      <c r="F21" s="101"/>
      <c r="G21" s="100"/>
      <c r="H21" s="100"/>
      <c r="I21" s="100"/>
      <c r="J21" s="100"/>
      <c r="K21" s="100"/>
      <c r="L21" s="99"/>
      <c r="M21" s="100"/>
      <c r="N21" s="179"/>
      <c r="O21" s="24"/>
      <c r="P21" s="91"/>
    </row>
    <row r="22" spans="1:16" ht="39.950000000000003" customHeight="1" x14ac:dyDescent="0.15">
      <c r="A22" s="151"/>
      <c r="B22" s="31"/>
      <c r="C22" s="278"/>
      <c r="D22" s="318"/>
      <c r="E22" s="321"/>
      <c r="F22" s="27"/>
      <c r="G22" s="26"/>
      <c r="H22" s="26"/>
      <c r="I22" s="26"/>
      <c r="J22" s="26"/>
      <c r="K22" s="26"/>
      <c r="L22" s="26"/>
      <c r="M22" s="26"/>
      <c r="N22" s="25"/>
      <c r="O22" s="24"/>
      <c r="P22" s="23"/>
    </row>
    <row r="23" spans="1:16" ht="39.950000000000003" customHeight="1" x14ac:dyDescent="0.15">
      <c r="A23" s="103"/>
      <c r="B23" s="102"/>
      <c r="C23" s="102"/>
      <c r="D23" s="397"/>
      <c r="E23" s="398"/>
      <c r="F23" s="101"/>
      <c r="G23" s="100"/>
      <c r="H23" s="100"/>
      <c r="I23" s="100"/>
      <c r="J23" s="100"/>
      <c r="K23" s="100"/>
      <c r="L23" s="26">
        <f t="shared" si="1"/>
        <v>0</v>
      </c>
      <c r="M23" s="99"/>
      <c r="N23" s="25">
        <f t="shared" si="2"/>
        <v>0</v>
      </c>
      <c r="O23" s="97"/>
      <c r="P23" s="96"/>
    </row>
    <row r="24" spans="1:16" ht="39.950000000000003" customHeight="1" x14ac:dyDescent="0.15">
      <c r="A24" s="32"/>
      <c r="B24" s="31"/>
      <c r="C24" s="30"/>
      <c r="D24" s="320"/>
      <c r="E24" s="321"/>
      <c r="F24" s="27"/>
      <c r="G24" s="26"/>
      <c r="H24" s="26"/>
      <c r="I24" s="26"/>
      <c r="J24" s="26"/>
      <c r="K24" s="26"/>
      <c r="L24" s="26">
        <f t="shared" si="1"/>
        <v>0</v>
      </c>
      <c r="M24" s="26"/>
      <c r="N24" s="25">
        <f t="shared" si="2"/>
        <v>0</v>
      </c>
      <c r="O24" s="24"/>
      <c r="P24" s="23"/>
    </row>
    <row r="25" spans="1:16" ht="39.75" customHeight="1" x14ac:dyDescent="0.15">
      <c r="A25" s="32"/>
      <c r="B25" s="31"/>
      <c r="C25" s="30"/>
      <c r="D25" s="350"/>
      <c r="E25" s="351"/>
      <c r="F25" s="27"/>
      <c r="G25" s="26"/>
      <c r="H25" s="26"/>
      <c r="I25" s="26"/>
      <c r="J25" s="26"/>
      <c r="K25" s="26"/>
      <c r="L25" s="26">
        <f t="shared" si="1"/>
        <v>0</v>
      </c>
      <c r="M25" s="26"/>
      <c r="N25" s="25">
        <f t="shared" si="2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414"/>
      <c r="E26" s="415"/>
      <c r="F26" s="17"/>
      <c r="G26" s="16"/>
      <c r="H26" s="16"/>
      <c r="I26" s="16"/>
      <c r="J26" s="16"/>
      <c r="K26" s="16"/>
      <c r="L26" s="26">
        <f t="shared" si="1"/>
        <v>0</v>
      </c>
      <c r="M26" s="26"/>
      <c r="N26" s="25">
        <f t="shared" si="2"/>
        <v>0</v>
      </c>
      <c r="O26" s="14"/>
      <c r="P26" s="13"/>
    </row>
    <row r="27" spans="1:16" s="95" customFormat="1" ht="39.950000000000003" customHeight="1" x14ac:dyDescent="0.15">
      <c r="A27" s="137"/>
      <c r="B27" s="136"/>
      <c r="C27" s="136"/>
      <c r="D27" s="336"/>
      <c r="E27" s="344"/>
      <c r="F27" s="135"/>
      <c r="G27" s="99"/>
      <c r="H27" s="99"/>
      <c r="I27" s="99"/>
      <c r="J27" s="99"/>
      <c r="K27" s="99"/>
      <c r="L27" s="26">
        <f t="shared" si="1"/>
        <v>0</v>
      </c>
      <c r="M27" s="99"/>
      <c r="N27" s="25">
        <f t="shared" si="2"/>
        <v>0</v>
      </c>
      <c r="O27" s="97"/>
      <c r="P27" s="23"/>
    </row>
    <row r="28" spans="1:16" s="95" customFormat="1" ht="39.950000000000003" customHeight="1" thickBot="1" x14ac:dyDescent="0.2">
      <c r="A28" s="134"/>
      <c r="B28" s="133"/>
      <c r="C28" s="133"/>
      <c r="D28" s="418"/>
      <c r="E28" s="419"/>
      <c r="F28" s="132"/>
      <c r="G28" s="131"/>
      <c r="H28" s="131"/>
      <c r="I28" s="131"/>
      <c r="J28" s="131"/>
      <c r="K28" s="131"/>
      <c r="L28" s="7"/>
      <c r="M28" s="131"/>
      <c r="N28" s="6">
        <f t="shared" si="2"/>
        <v>0</v>
      </c>
      <c r="O28" s="129"/>
      <c r="P28" s="128"/>
    </row>
    <row r="29" spans="1:16" s="95" customFormat="1" ht="15.75" customHeight="1" x14ac:dyDescent="0.15">
      <c r="A29" s="127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</row>
    <row r="30" spans="1:16" s="126" customFormat="1" ht="20.100000000000001" customHeight="1" x14ac:dyDescent="0.15">
      <c r="B30" s="126" t="s">
        <v>5</v>
      </c>
      <c r="J30" s="126" t="s">
        <v>4</v>
      </c>
    </row>
    <row r="31" spans="1:16" s="126" customFormat="1" ht="20.100000000000001" customHeight="1" x14ac:dyDescent="0.15">
      <c r="B31" s="126" t="s">
        <v>3</v>
      </c>
      <c r="J31" s="126" t="s">
        <v>2</v>
      </c>
    </row>
    <row r="32" spans="1:16" s="126" customFormat="1" ht="20.100000000000001" customHeight="1" x14ac:dyDescent="0.15">
      <c r="B32" s="126" t="s">
        <v>1</v>
      </c>
      <c r="J32" s="126" t="s">
        <v>0</v>
      </c>
    </row>
  </sheetData>
  <mergeCells count="33">
    <mergeCell ref="D9:E9"/>
    <mergeCell ref="D12:E12"/>
    <mergeCell ref="A1:P1"/>
    <mergeCell ref="G4:J4"/>
    <mergeCell ref="C2:D2"/>
    <mergeCell ref="D8:E8"/>
    <mergeCell ref="P6:P7"/>
    <mergeCell ref="F3:G3"/>
    <mergeCell ref="A6:A7"/>
    <mergeCell ref="C3:D3"/>
    <mergeCell ref="C4:D4"/>
    <mergeCell ref="L6:N6"/>
    <mergeCell ref="F6:H6"/>
    <mergeCell ref="I6:K6"/>
    <mergeCell ref="D6:E7"/>
    <mergeCell ref="D11:E11"/>
    <mergeCell ref="D28:E28"/>
    <mergeCell ref="D27:E27"/>
    <mergeCell ref="D20:E20"/>
    <mergeCell ref="D25:E25"/>
    <mergeCell ref="D23:E23"/>
    <mergeCell ref="D21:E21"/>
    <mergeCell ref="D22:E22"/>
    <mergeCell ref="D24:E24"/>
    <mergeCell ref="D26:E26"/>
    <mergeCell ref="D19:E19"/>
    <mergeCell ref="D18:E18"/>
    <mergeCell ref="D16:E16"/>
    <mergeCell ref="D10:E10"/>
    <mergeCell ref="D13:E13"/>
    <mergeCell ref="D14:E14"/>
    <mergeCell ref="D15:E15"/>
    <mergeCell ref="D17:E17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 xml:space="preserve">&amp;L&amp;"ＭＳ ゴシック,標準"&amp;16第14号様式（第43条）&amp;R 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1"/>
  <sheetViews>
    <sheetView zoomScale="50" zoomScaleNormal="50" workbookViewId="0">
      <selection activeCell="P34" sqref="P34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261" t="s">
        <v>31</v>
      </c>
      <c r="C2" s="299" t="s">
        <v>30</v>
      </c>
      <c r="D2" s="300"/>
    </row>
    <row r="3" spans="1:16" s="51" customFormat="1" ht="18" customHeight="1" x14ac:dyDescent="0.2">
      <c r="A3" s="59" t="s">
        <v>29</v>
      </c>
      <c r="B3" s="262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264"/>
      <c r="C4" s="304"/>
      <c r="D4" s="305"/>
      <c r="F4" s="55"/>
      <c r="G4" s="306" t="s">
        <v>141</v>
      </c>
      <c r="H4" s="307"/>
      <c r="I4" s="307"/>
      <c r="J4" s="307"/>
      <c r="K4" s="54"/>
      <c r="O4" s="263" t="s">
        <v>25</v>
      </c>
      <c r="P4" s="52" t="s">
        <v>432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/>
      <c r="B8" s="31"/>
      <c r="C8" s="30"/>
      <c r="D8" s="408"/>
      <c r="E8" s="409"/>
      <c r="F8" s="27"/>
      <c r="G8" s="26"/>
      <c r="H8" s="26">
        <f>F8*G8</f>
        <v>0</v>
      </c>
      <c r="I8" s="26"/>
      <c r="J8" s="26"/>
      <c r="K8" s="26"/>
      <c r="L8" s="26"/>
      <c r="M8" s="26"/>
      <c r="N8" s="25"/>
      <c r="O8" s="24"/>
      <c r="P8" s="23"/>
    </row>
    <row r="9" spans="1:16" ht="39.950000000000003" customHeight="1" x14ac:dyDescent="0.15">
      <c r="A9" s="32"/>
      <c r="B9" s="31"/>
      <c r="C9" s="30"/>
      <c r="D9" s="257"/>
      <c r="E9" s="258"/>
      <c r="F9" s="27"/>
      <c r="G9" s="26"/>
      <c r="H9" s="26"/>
      <c r="I9" s="26"/>
      <c r="J9" s="26"/>
      <c r="K9" s="26"/>
      <c r="L9" s="26"/>
      <c r="M9" s="26"/>
      <c r="N9" s="25"/>
      <c r="O9" s="24"/>
      <c r="P9" s="23"/>
    </row>
    <row r="10" spans="1:16" ht="39.950000000000003" customHeight="1" x14ac:dyDescent="0.15">
      <c r="A10" s="32"/>
      <c r="B10" s="31"/>
      <c r="C10" s="30"/>
      <c r="D10" s="257"/>
      <c r="E10" s="256"/>
      <c r="F10" s="27"/>
      <c r="G10" s="26"/>
      <c r="H10" s="26"/>
      <c r="I10" s="26"/>
      <c r="J10" s="26"/>
      <c r="K10" s="26"/>
      <c r="L10" s="26"/>
      <c r="M10" s="26"/>
      <c r="N10" s="25"/>
      <c r="O10" s="24"/>
      <c r="P10" s="23"/>
    </row>
    <row r="11" spans="1:16" ht="39.950000000000003" customHeight="1" x14ac:dyDescent="0.15">
      <c r="A11" s="32"/>
      <c r="B11" s="31"/>
      <c r="C11" s="30"/>
      <c r="D11" s="257"/>
      <c r="E11" s="258"/>
      <c r="F11" s="27"/>
      <c r="G11" s="26"/>
      <c r="H11" s="26"/>
      <c r="I11" s="26"/>
      <c r="J11" s="26"/>
      <c r="K11" s="26"/>
      <c r="L11" s="26"/>
      <c r="M11" s="26"/>
      <c r="N11" s="25"/>
      <c r="O11" s="24"/>
      <c r="P11" s="23"/>
    </row>
    <row r="12" spans="1:16" ht="39.950000000000003" customHeight="1" x14ac:dyDescent="0.15">
      <c r="A12" s="32"/>
      <c r="B12" s="31"/>
      <c r="C12" s="30"/>
      <c r="D12" s="257"/>
      <c r="E12" s="258"/>
      <c r="F12" s="27"/>
      <c r="G12" s="26"/>
      <c r="H12" s="26"/>
      <c r="I12" s="26"/>
      <c r="J12" s="26"/>
      <c r="K12" s="26"/>
      <c r="L12" s="26"/>
      <c r="M12" s="26"/>
      <c r="N12" s="25"/>
      <c r="O12" s="24"/>
      <c r="P12" s="23"/>
    </row>
    <row r="13" spans="1:16" ht="39.950000000000003" customHeight="1" x14ac:dyDescent="0.15">
      <c r="A13" s="32"/>
      <c r="B13" s="31"/>
      <c r="C13" s="30"/>
      <c r="D13" s="255"/>
      <c r="E13" s="256"/>
      <c r="F13" s="27"/>
      <c r="G13" s="26"/>
      <c r="H13" s="26"/>
      <c r="I13" s="26"/>
      <c r="J13" s="26"/>
      <c r="K13" s="26"/>
      <c r="L13" s="26"/>
      <c r="M13" s="26"/>
      <c r="N13" s="25"/>
      <c r="O13" s="24"/>
      <c r="P13" s="23"/>
    </row>
    <row r="14" spans="1:16" ht="39.950000000000003" customHeight="1" x14ac:dyDescent="0.15">
      <c r="A14" s="32"/>
      <c r="B14" s="31"/>
      <c r="C14" s="30"/>
      <c r="D14" s="255"/>
      <c r="E14" s="256"/>
      <c r="F14" s="27"/>
      <c r="G14" s="26"/>
      <c r="H14" s="26"/>
      <c r="I14" s="26"/>
      <c r="J14" s="26"/>
      <c r="K14" s="26"/>
      <c r="L14" s="26"/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257"/>
      <c r="E15" s="258"/>
      <c r="F15" s="27"/>
      <c r="G15" s="26"/>
      <c r="H15" s="26"/>
      <c r="I15" s="26"/>
      <c r="J15" s="26"/>
      <c r="K15" s="26"/>
      <c r="L15" s="26"/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257"/>
      <c r="E16" s="258"/>
      <c r="F16" s="27"/>
      <c r="G16" s="26"/>
      <c r="H16" s="26"/>
      <c r="I16" s="26"/>
      <c r="J16" s="26"/>
      <c r="K16" s="26"/>
      <c r="L16" s="26"/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259"/>
      <c r="E17" s="260"/>
      <c r="F17" s="27"/>
      <c r="G17" s="26"/>
      <c r="H17" s="26"/>
      <c r="I17" s="26"/>
      <c r="J17" s="26"/>
      <c r="K17" s="26"/>
      <c r="L17" s="26"/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255"/>
      <c r="E18" s="256"/>
      <c r="F18" s="41"/>
      <c r="G18" s="40"/>
      <c r="H18" s="26"/>
      <c r="I18" s="26"/>
      <c r="J18" s="26"/>
      <c r="K18" s="26"/>
      <c r="L18" s="26"/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257"/>
      <c r="E19" s="258"/>
      <c r="F19" s="27"/>
      <c r="G19" s="26"/>
      <c r="H19" s="26"/>
      <c r="I19" s="26"/>
      <c r="J19" s="26"/>
      <c r="K19" s="26"/>
      <c r="L19" s="26"/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257"/>
      <c r="E20" s="258"/>
      <c r="F20" s="27"/>
      <c r="G20" s="26"/>
      <c r="H20" s="26"/>
      <c r="I20" s="26"/>
      <c r="J20" s="26"/>
      <c r="K20" s="26"/>
      <c r="L20" s="26"/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257"/>
      <c r="E21" s="258"/>
      <c r="F21" s="27"/>
      <c r="G21" s="26"/>
      <c r="H21" s="26"/>
      <c r="I21" s="26"/>
      <c r="J21" s="26"/>
      <c r="K21" s="26"/>
      <c r="L21" s="26"/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267"/>
      <c r="E22" s="268"/>
      <c r="F22" s="27"/>
      <c r="G22" s="26"/>
      <c r="H22" s="26"/>
      <c r="I22" s="26"/>
      <c r="J22" s="26"/>
      <c r="K22" s="26"/>
      <c r="L22" s="26"/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257"/>
      <c r="E23" s="258"/>
      <c r="F23" s="27"/>
      <c r="G23" s="26"/>
      <c r="H23" s="26"/>
      <c r="I23" s="26"/>
      <c r="J23" s="26"/>
      <c r="K23" s="26"/>
      <c r="L23" s="26"/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257"/>
      <c r="E24" s="258"/>
      <c r="F24" s="27"/>
      <c r="G24" s="26"/>
      <c r="H24" s="26"/>
      <c r="I24" s="26"/>
      <c r="J24" s="26"/>
      <c r="K24" s="26"/>
      <c r="L24" s="26"/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255"/>
      <c r="E25" s="256"/>
      <c r="F25" s="27"/>
      <c r="G25" s="26"/>
      <c r="H25" s="26"/>
      <c r="I25" s="26"/>
      <c r="J25" s="26"/>
      <c r="K25" s="26"/>
      <c r="L25" s="26"/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274"/>
      <c r="E26" s="275"/>
      <c r="F26" s="17"/>
      <c r="G26" s="16"/>
      <c r="H26" s="16"/>
      <c r="I26" s="16"/>
      <c r="J26" s="16"/>
      <c r="K26" s="16"/>
      <c r="L26" s="16"/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220"/>
      <c r="E27" s="221"/>
      <c r="F27" s="8"/>
      <c r="G27" s="7"/>
      <c r="H27" s="7"/>
      <c r="I27" s="7"/>
      <c r="J27" s="7"/>
      <c r="K27" s="7"/>
      <c r="L27" s="7"/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3">
    <mergeCell ref="D8:E8"/>
    <mergeCell ref="A6:A7"/>
    <mergeCell ref="D6:E7"/>
    <mergeCell ref="F6:H6"/>
    <mergeCell ref="I6:K6"/>
    <mergeCell ref="L6:N6"/>
    <mergeCell ref="P6:P7"/>
    <mergeCell ref="A1:P1"/>
    <mergeCell ref="C2:D2"/>
    <mergeCell ref="C3:D3"/>
    <mergeCell ref="F3:G3"/>
    <mergeCell ref="C4:D4"/>
    <mergeCell ref="G4:J4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31"/>
  <sheetViews>
    <sheetView zoomScale="50" zoomScaleNormal="50" workbookViewId="0">
      <selection activeCell="P23" sqref="P23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141</v>
      </c>
      <c r="H4" s="307"/>
      <c r="I4" s="307"/>
      <c r="J4" s="307"/>
      <c r="K4" s="54"/>
      <c r="O4" s="86" t="s">
        <v>25</v>
      </c>
      <c r="P4" s="52" t="s">
        <v>109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 t="s">
        <v>8</v>
      </c>
      <c r="B8" s="31"/>
      <c r="C8" s="30" t="s">
        <v>7</v>
      </c>
      <c r="D8" s="408" t="s">
        <v>142</v>
      </c>
      <c r="E8" s="409"/>
      <c r="F8" s="27">
        <v>3</v>
      </c>
      <c r="G8" s="26">
        <v>89800</v>
      </c>
      <c r="H8" s="26">
        <f>F8*G8</f>
        <v>269400</v>
      </c>
      <c r="I8" s="26"/>
      <c r="J8" s="26"/>
      <c r="K8" s="26"/>
      <c r="L8" s="26">
        <f>(F8-I8)</f>
        <v>3</v>
      </c>
      <c r="M8" s="26"/>
      <c r="N8" s="25">
        <f>(H8-K8)</f>
        <v>269400</v>
      </c>
      <c r="O8" s="24"/>
      <c r="P8" s="23"/>
    </row>
    <row r="9" spans="1:16" ht="39.950000000000003" customHeight="1" x14ac:dyDescent="0.15">
      <c r="A9" s="32"/>
      <c r="B9" s="31"/>
      <c r="C9" s="30"/>
      <c r="D9" s="80"/>
      <c r="E9" s="81"/>
      <c r="F9" s="27"/>
      <c r="G9" s="26"/>
      <c r="H9" s="26"/>
      <c r="I9" s="26"/>
      <c r="J9" s="26"/>
      <c r="K9" s="26"/>
      <c r="L9" s="26">
        <f t="shared" ref="L9:L27" si="0">(F9-I9)</f>
        <v>0</v>
      </c>
      <c r="M9" s="26"/>
      <c r="N9" s="25">
        <f t="shared" ref="N9:N27" si="1">(H9-K9)</f>
        <v>0</v>
      </c>
      <c r="O9" s="24"/>
      <c r="P9" s="23"/>
    </row>
    <row r="10" spans="1:16" ht="39.950000000000003" customHeight="1" x14ac:dyDescent="0.15">
      <c r="A10" s="32"/>
      <c r="B10" s="31"/>
      <c r="C10" s="30"/>
      <c r="D10" s="80"/>
      <c r="E10" s="83"/>
      <c r="F10" s="27"/>
      <c r="G10" s="26"/>
      <c r="H10" s="26"/>
      <c r="I10" s="26"/>
      <c r="J10" s="26"/>
      <c r="K10" s="26"/>
      <c r="L10" s="26">
        <f t="shared" si="0"/>
        <v>0</v>
      </c>
      <c r="M10" s="26"/>
      <c r="N10" s="25">
        <f t="shared" si="1"/>
        <v>0</v>
      </c>
      <c r="O10" s="24"/>
      <c r="P10" s="23"/>
    </row>
    <row r="11" spans="1:16" ht="39.950000000000003" customHeight="1" x14ac:dyDescent="0.15">
      <c r="A11" s="32"/>
      <c r="B11" s="31"/>
      <c r="C11" s="30"/>
      <c r="D11" s="80"/>
      <c r="E11" s="81"/>
      <c r="F11" s="27"/>
      <c r="G11" s="26"/>
      <c r="H11" s="26"/>
      <c r="I11" s="26"/>
      <c r="J11" s="26"/>
      <c r="K11" s="26"/>
      <c r="L11" s="26">
        <f t="shared" si="0"/>
        <v>0</v>
      </c>
      <c r="M11" s="26"/>
      <c r="N11" s="25">
        <f t="shared" si="1"/>
        <v>0</v>
      </c>
      <c r="O11" s="24"/>
      <c r="P11" s="23"/>
    </row>
    <row r="12" spans="1:16" ht="39.950000000000003" customHeight="1" x14ac:dyDescent="0.15">
      <c r="A12" s="32"/>
      <c r="B12" s="31"/>
      <c r="C12" s="30"/>
      <c r="D12" s="80"/>
      <c r="E12" s="81"/>
      <c r="F12" s="27"/>
      <c r="G12" s="26"/>
      <c r="H12" s="26"/>
      <c r="I12" s="26"/>
      <c r="J12" s="26"/>
      <c r="K12" s="26"/>
      <c r="L12" s="26">
        <f t="shared" si="0"/>
        <v>0</v>
      </c>
      <c r="M12" s="26"/>
      <c r="N12" s="25">
        <f t="shared" si="1"/>
        <v>0</v>
      </c>
      <c r="O12" s="24"/>
      <c r="P12" s="23"/>
    </row>
    <row r="13" spans="1:16" ht="39.950000000000003" customHeight="1" x14ac:dyDescent="0.15">
      <c r="A13" s="32"/>
      <c r="B13" s="31"/>
      <c r="C13" s="30"/>
      <c r="D13" s="82"/>
      <c r="E13" s="83"/>
      <c r="F13" s="27"/>
      <c r="G13" s="26"/>
      <c r="H13" s="26"/>
      <c r="I13" s="26"/>
      <c r="J13" s="26"/>
      <c r="K13" s="26"/>
      <c r="L13" s="26">
        <f t="shared" si="0"/>
        <v>0</v>
      </c>
      <c r="M13" s="26"/>
      <c r="N13" s="25">
        <f t="shared" si="1"/>
        <v>0</v>
      </c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6"/>
      <c r="I14" s="26"/>
      <c r="J14" s="26"/>
      <c r="K14" s="26"/>
      <c r="L14" s="26">
        <f t="shared" si="0"/>
        <v>0</v>
      </c>
      <c r="M14" s="26"/>
      <c r="N14" s="25">
        <f t="shared" si="1"/>
        <v>0</v>
      </c>
      <c r="O14" s="24"/>
      <c r="P14" s="23"/>
    </row>
    <row r="15" spans="1:16" ht="39.950000000000003" customHeight="1" x14ac:dyDescent="0.15">
      <c r="A15" s="32"/>
      <c r="B15" s="31"/>
      <c r="C15" s="30"/>
      <c r="D15" s="80"/>
      <c r="E15" s="81"/>
      <c r="F15" s="27"/>
      <c r="G15" s="26"/>
      <c r="H15" s="26"/>
      <c r="I15" s="26"/>
      <c r="J15" s="26"/>
      <c r="K15" s="26"/>
      <c r="L15" s="26">
        <f t="shared" si="0"/>
        <v>0</v>
      </c>
      <c r="M15" s="26"/>
      <c r="N15" s="25">
        <f t="shared" si="1"/>
        <v>0</v>
      </c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>
        <f t="shared" si="0"/>
        <v>0</v>
      </c>
      <c r="M16" s="26"/>
      <c r="N16" s="25">
        <f t="shared" si="1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144"/>
      <c r="E17" s="143"/>
      <c r="F17" s="27"/>
      <c r="G17" s="26"/>
      <c r="H17" s="26"/>
      <c r="I17" s="26"/>
      <c r="J17" s="26"/>
      <c r="K17" s="26"/>
      <c r="L17" s="26">
        <f t="shared" si="0"/>
        <v>0</v>
      </c>
      <c r="M17" s="26"/>
      <c r="N17" s="25">
        <f t="shared" si="1"/>
        <v>0</v>
      </c>
      <c r="O17" s="24"/>
      <c r="P17" s="23"/>
    </row>
    <row r="18" spans="1:16" ht="39.950000000000003" customHeight="1" x14ac:dyDescent="0.15">
      <c r="A18" s="32"/>
      <c r="B18" s="30"/>
      <c r="C18" s="30"/>
      <c r="D18" s="82"/>
      <c r="E18" s="83"/>
      <c r="F18" s="41"/>
      <c r="G18" s="40"/>
      <c r="H18" s="26"/>
      <c r="I18" s="26"/>
      <c r="J18" s="26"/>
      <c r="K18" s="26"/>
      <c r="L18" s="26">
        <f t="shared" si="0"/>
        <v>0</v>
      </c>
      <c r="M18" s="40"/>
      <c r="N18" s="25">
        <f t="shared" si="1"/>
        <v>0</v>
      </c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/>
      <c r="I19" s="26"/>
      <c r="J19" s="26"/>
      <c r="K19" s="26"/>
      <c r="L19" s="26">
        <f t="shared" si="0"/>
        <v>0</v>
      </c>
      <c r="M19" s="26"/>
      <c r="N19" s="25">
        <f t="shared" si="1"/>
        <v>0</v>
      </c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>
        <f t="shared" si="0"/>
        <v>0</v>
      </c>
      <c r="M20" s="26"/>
      <c r="N20" s="25">
        <f t="shared" si="1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>
        <f t="shared" si="0"/>
        <v>0</v>
      </c>
      <c r="M21" s="26"/>
      <c r="N21" s="25">
        <f t="shared" si="1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>
        <f t="shared" si="0"/>
        <v>0</v>
      </c>
      <c r="M22" s="26"/>
      <c r="N22" s="25">
        <f t="shared" si="1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>
        <f t="shared" si="0"/>
        <v>0</v>
      </c>
      <c r="M23" s="26"/>
      <c r="N23" s="25">
        <f t="shared" si="1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>
        <f t="shared" si="0"/>
        <v>0</v>
      </c>
      <c r="M24" s="26"/>
      <c r="N24" s="25">
        <f t="shared" si="1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>
        <f t="shared" si="0"/>
        <v>0</v>
      </c>
      <c r="M25" s="26"/>
      <c r="N25" s="25">
        <f t="shared" si="1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26">
        <f t="shared" si="0"/>
        <v>0</v>
      </c>
      <c r="M26" s="16"/>
      <c r="N26" s="25">
        <f t="shared" si="1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7"/>
      <c r="I27" s="7"/>
      <c r="J27" s="7"/>
      <c r="K27" s="7"/>
      <c r="L27" s="7">
        <f t="shared" si="0"/>
        <v>0</v>
      </c>
      <c r="M27" s="7"/>
      <c r="N27" s="6">
        <f t="shared" si="1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3">
    <mergeCell ref="D8:E8"/>
    <mergeCell ref="A1:P1"/>
    <mergeCell ref="G4:J4"/>
    <mergeCell ref="C2:D2"/>
    <mergeCell ref="P6:P7"/>
    <mergeCell ref="F3:G3"/>
    <mergeCell ref="A6:A7"/>
    <mergeCell ref="C3:D3"/>
    <mergeCell ref="C4:D4"/>
    <mergeCell ref="L6:N6"/>
    <mergeCell ref="F6:H6"/>
    <mergeCell ref="I6:K6"/>
    <mergeCell ref="D6:E7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P94"/>
  <sheetViews>
    <sheetView view="pageBreakPreview" topLeftCell="A55" zoomScale="50" zoomScaleNormal="50" zoomScaleSheetLayoutView="50" workbookViewId="0">
      <selection activeCell="J72" sqref="J72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3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261" t="s">
        <v>31</v>
      </c>
      <c r="C2" s="299" t="s">
        <v>30</v>
      </c>
      <c r="D2" s="300"/>
    </row>
    <row r="3" spans="1:16" s="162" customFormat="1" ht="18" customHeight="1" x14ac:dyDescent="0.2">
      <c r="A3" s="59" t="s">
        <v>29</v>
      </c>
      <c r="B3" s="262"/>
      <c r="C3" s="301"/>
      <c r="D3" s="302"/>
      <c r="E3" s="51"/>
      <c r="F3" s="303" t="s">
        <v>28</v>
      </c>
      <c r="G3" s="303"/>
      <c r="H3" s="51"/>
      <c r="I3" s="51"/>
      <c r="J3" s="51"/>
      <c r="K3" s="51"/>
      <c r="L3" s="51"/>
      <c r="M3" s="51"/>
      <c r="N3" s="51"/>
      <c r="O3" s="51"/>
      <c r="P3" s="51"/>
    </row>
    <row r="4" spans="1:16" s="162" customFormat="1" ht="28.5" customHeight="1" thickBot="1" x14ac:dyDescent="0.25">
      <c r="A4" s="57" t="s">
        <v>27</v>
      </c>
      <c r="B4" s="264"/>
      <c r="C4" s="304"/>
      <c r="D4" s="305"/>
      <c r="E4" s="51"/>
      <c r="F4" s="55"/>
      <c r="G4" s="306" t="s">
        <v>145</v>
      </c>
      <c r="H4" s="307"/>
      <c r="I4" s="307"/>
      <c r="J4" s="307"/>
      <c r="K4" s="54"/>
      <c r="L4" s="51"/>
      <c r="M4" s="51"/>
      <c r="N4" s="51"/>
      <c r="O4" s="263" t="s">
        <v>25</v>
      </c>
      <c r="P4" s="52" t="s">
        <v>439</v>
      </c>
    </row>
    <row r="5" spans="1:16" ht="15" customHeight="1" thickBot="1" x14ac:dyDescent="0.2"/>
    <row r="6" spans="1:16" s="152" customFormat="1" ht="24.7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152" customFormat="1" ht="24.7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94" t="s">
        <v>279</v>
      </c>
      <c r="B8" s="31"/>
      <c r="C8" s="31" t="s">
        <v>33</v>
      </c>
      <c r="D8" s="320" t="s">
        <v>281</v>
      </c>
      <c r="E8" s="321"/>
      <c r="F8" s="27">
        <v>2</v>
      </c>
      <c r="G8" s="26">
        <v>33300</v>
      </c>
      <c r="H8" s="26">
        <f t="shared" ref="H8:H27" si="0">F8*G8</f>
        <v>66600</v>
      </c>
      <c r="I8" s="26"/>
      <c r="J8" s="26"/>
      <c r="K8" s="26"/>
      <c r="L8" s="26">
        <f t="shared" ref="L8:L27" si="1">F8-I8</f>
        <v>2</v>
      </c>
      <c r="M8" s="26"/>
      <c r="N8" s="25">
        <f>H8-K8</f>
        <v>66600</v>
      </c>
      <c r="O8" s="24"/>
      <c r="P8" s="23"/>
    </row>
    <row r="9" spans="1:16" ht="39.950000000000003" customHeight="1" x14ac:dyDescent="0.15">
      <c r="A9" s="94" t="s">
        <v>279</v>
      </c>
      <c r="B9" s="31"/>
      <c r="C9" s="31" t="s">
        <v>33</v>
      </c>
      <c r="D9" s="320" t="s">
        <v>280</v>
      </c>
      <c r="E9" s="321"/>
      <c r="F9" s="27">
        <v>4</v>
      </c>
      <c r="G9" s="26">
        <v>21300</v>
      </c>
      <c r="H9" s="26">
        <f t="shared" si="0"/>
        <v>85200</v>
      </c>
      <c r="I9" s="26"/>
      <c r="J9" s="26"/>
      <c r="K9" s="26"/>
      <c r="L9" s="26">
        <f t="shared" si="1"/>
        <v>4</v>
      </c>
      <c r="M9" s="26"/>
      <c r="N9" s="25">
        <f t="shared" ref="N9:N27" si="2">H9-K9</f>
        <v>85200</v>
      </c>
      <c r="O9" s="24"/>
      <c r="P9" s="23"/>
    </row>
    <row r="10" spans="1:16" ht="39.950000000000003" customHeight="1" x14ac:dyDescent="0.15">
      <c r="A10" s="32" t="s">
        <v>279</v>
      </c>
      <c r="B10" s="30"/>
      <c r="C10" s="30" t="s">
        <v>33</v>
      </c>
      <c r="D10" s="340" t="s">
        <v>278</v>
      </c>
      <c r="E10" s="341"/>
      <c r="F10" s="41">
        <v>1</v>
      </c>
      <c r="G10" s="40">
        <v>50300</v>
      </c>
      <c r="H10" s="40">
        <f t="shared" si="0"/>
        <v>50300</v>
      </c>
      <c r="I10" s="40"/>
      <c r="J10" s="40"/>
      <c r="K10" s="40"/>
      <c r="L10" s="26">
        <f t="shared" si="1"/>
        <v>1</v>
      </c>
      <c r="M10" s="40"/>
      <c r="N10" s="25">
        <f t="shared" si="2"/>
        <v>50300</v>
      </c>
      <c r="O10" s="38"/>
      <c r="P10" s="37"/>
    </row>
    <row r="11" spans="1:16" ht="39.950000000000003" customHeight="1" x14ac:dyDescent="0.15">
      <c r="A11" s="94" t="s">
        <v>101</v>
      </c>
      <c r="B11" s="31"/>
      <c r="C11" s="31" t="s">
        <v>100</v>
      </c>
      <c r="D11" s="318" t="s">
        <v>277</v>
      </c>
      <c r="E11" s="319"/>
      <c r="F11" s="27">
        <v>1</v>
      </c>
      <c r="G11" s="26">
        <v>397000</v>
      </c>
      <c r="H11" s="26">
        <f t="shared" si="0"/>
        <v>397000</v>
      </c>
      <c r="I11" s="26">
        <v>1</v>
      </c>
      <c r="J11" s="26">
        <v>397000</v>
      </c>
      <c r="K11" s="26">
        <v>397000</v>
      </c>
      <c r="L11" s="26">
        <f t="shared" si="1"/>
        <v>0</v>
      </c>
      <c r="M11" s="26"/>
      <c r="N11" s="25">
        <f t="shared" si="2"/>
        <v>0</v>
      </c>
      <c r="O11" s="24"/>
      <c r="P11" s="89" t="s">
        <v>260</v>
      </c>
    </row>
    <row r="12" spans="1:16" ht="39.950000000000003" customHeight="1" x14ac:dyDescent="0.15">
      <c r="A12" s="94" t="s">
        <v>101</v>
      </c>
      <c r="B12" s="31"/>
      <c r="C12" s="31" t="s">
        <v>100</v>
      </c>
      <c r="D12" s="318" t="s">
        <v>276</v>
      </c>
      <c r="E12" s="319"/>
      <c r="F12" s="27">
        <v>1</v>
      </c>
      <c r="G12" s="26">
        <v>40000</v>
      </c>
      <c r="H12" s="26">
        <f t="shared" si="0"/>
        <v>40000</v>
      </c>
      <c r="I12" s="26">
        <v>1</v>
      </c>
      <c r="J12" s="26">
        <v>40000</v>
      </c>
      <c r="K12" s="26">
        <v>40000</v>
      </c>
      <c r="L12" s="26">
        <f t="shared" si="1"/>
        <v>0</v>
      </c>
      <c r="M12" s="26"/>
      <c r="N12" s="25">
        <f t="shared" si="2"/>
        <v>0</v>
      </c>
      <c r="O12" s="24"/>
      <c r="P12" s="89" t="s">
        <v>260</v>
      </c>
    </row>
    <row r="13" spans="1:16" ht="39.950000000000003" customHeight="1" x14ac:dyDescent="0.15">
      <c r="A13" s="94" t="s">
        <v>101</v>
      </c>
      <c r="B13" s="31"/>
      <c r="C13" s="31" t="s">
        <v>100</v>
      </c>
      <c r="D13" s="320" t="s">
        <v>275</v>
      </c>
      <c r="E13" s="321"/>
      <c r="F13" s="27">
        <v>1</v>
      </c>
      <c r="G13" s="26">
        <v>128000</v>
      </c>
      <c r="H13" s="26">
        <f t="shared" si="0"/>
        <v>128000</v>
      </c>
      <c r="I13" s="26">
        <v>1</v>
      </c>
      <c r="J13" s="26">
        <v>128000</v>
      </c>
      <c r="K13" s="26">
        <v>128000</v>
      </c>
      <c r="L13" s="26">
        <f t="shared" si="1"/>
        <v>0</v>
      </c>
      <c r="M13" s="26"/>
      <c r="N13" s="25">
        <f t="shared" si="2"/>
        <v>0</v>
      </c>
      <c r="O13" s="24"/>
      <c r="P13" s="89" t="s">
        <v>102</v>
      </c>
    </row>
    <row r="14" spans="1:16" ht="39.950000000000003" customHeight="1" x14ac:dyDescent="0.15">
      <c r="A14" s="94" t="s">
        <v>101</v>
      </c>
      <c r="B14" s="31"/>
      <c r="C14" s="31" t="s">
        <v>100</v>
      </c>
      <c r="D14" s="320" t="s">
        <v>274</v>
      </c>
      <c r="E14" s="321"/>
      <c r="F14" s="27">
        <v>1</v>
      </c>
      <c r="G14" s="26">
        <v>49800</v>
      </c>
      <c r="H14" s="26">
        <f t="shared" si="0"/>
        <v>49800</v>
      </c>
      <c r="I14" s="26">
        <v>1</v>
      </c>
      <c r="J14" s="26">
        <v>49800</v>
      </c>
      <c r="K14" s="26">
        <v>49800</v>
      </c>
      <c r="L14" s="26">
        <f t="shared" si="1"/>
        <v>0</v>
      </c>
      <c r="M14" s="26"/>
      <c r="N14" s="25">
        <f t="shared" si="2"/>
        <v>0</v>
      </c>
      <c r="O14" s="24"/>
      <c r="P14" s="89" t="s">
        <v>102</v>
      </c>
    </row>
    <row r="15" spans="1:16" ht="39.950000000000003" customHeight="1" x14ac:dyDescent="0.15">
      <c r="A15" s="94" t="s">
        <v>101</v>
      </c>
      <c r="B15" s="31"/>
      <c r="C15" s="31" t="s">
        <v>100</v>
      </c>
      <c r="D15" s="320" t="s">
        <v>273</v>
      </c>
      <c r="E15" s="321"/>
      <c r="F15" s="27">
        <v>1</v>
      </c>
      <c r="G15" s="26">
        <v>62000</v>
      </c>
      <c r="H15" s="26">
        <f t="shared" si="0"/>
        <v>62000</v>
      </c>
      <c r="I15" s="26">
        <v>1</v>
      </c>
      <c r="J15" s="26">
        <v>62000</v>
      </c>
      <c r="K15" s="26">
        <v>62000</v>
      </c>
      <c r="L15" s="26">
        <f t="shared" si="1"/>
        <v>0</v>
      </c>
      <c r="M15" s="26"/>
      <c r="N15" s="25">
        <f t="shared" si="2"/>
        <v>0</v>
      </c>
      <c r="O15" s="24"/>
      <c r="P15" s="89" t="s">
        <v>260</v>
      </c>
    </row>
    <row r="16" spans="1:16" ht="39.950000000000003" customHeight="1" x14ac:dyDescent="0.15">
      <c r="A16" s="94" t="s">
        <v>101</v>
      </c>
      <c r="B16" s="31"/>
      <c r="C16" s="31" t="s">
        <v>100</v>
      </c>
      <c r="D16" s="350" t="s">
        <v>272</v>
      </c>
      <c r="E16" s="351"/>
      <c r="F16" s="27">
        <v>1</v>
      </c>
      <c r="G16" s="26">
        <v>85800</v>
      </c>
      <c r="H16" s="26">
        <f t="shared" si="0"/>
        <v>85800</v>
      </c>
      <c r="I16" s="26">
        <v>1</v>
      </c>
      <c r="J16" s="26">
        <v>85800</v>
      </c>
      <c r="K16" s="26">
        <v>85800</v>
      </c>
      <c r="L16" s="26">
        <f t="shared" si="1"/>
        <v>0</v>
      </c>
      <c r="M16" s="26"/>
      <c r="N16" s="25">
        <f t="shared" si="2"/>
        <v>0</v>
      </c>
      <c r="O16" s="24"/>
      <c r="P16" s="89" t="s">
        <v>260</v>
      </c>
    </row>
    <row r="17" spans="1:16" ht="39.950000000000003" customHeight="1" x14ac:dyDescent="0.15">
      <c r="A17" s="94" t="s">
        <v>101</v>
      </c>
      <c r="B17" s="31"/>
      <c r="C17" s="31" t="s">
        <v>100</v>
      </c>
      <c r="D17" s="350" t="s">
        <v>271</v>
      </c>
      <c r="E17" s="351"/>
      <c r="F17" s="27">
        <v>1</v>
      </c>
      <c r="G17" s="26">
        <v>70000</v>
      </c>
      <c r="H17" s="26">
        <f t="shared" si="0"/>
        <v>70000</v>
      </c>
      <c r="I17" s="26">
        <v>1</v>
      </c>
      <c r="J17" s="26">
        <v>70000</v>
      </c>
      <c r="K17" s="26">
        <v>70000</v>
      </c>
      <c r="L17" s="26">
        <f t="shared" si="1"/>
        <v>0</v>
      </c>
      <c r="M17" s="26"/>
      <c r="N17" s="25">
        <f t="shared" si="2"/>
        <v>0</v>
      </c>
      <c r="O17" s="24"/>
      <c r="P17" s="89" t="s">
        <v>260</v>
      </c>
    </row>
    <row r="18" spans="1:16" ht="39.950000000000003" customHeight="1" x14ac:dyDescent="0.15">
      <c r="A18" s="94" t="s">
        <v>101</v>
      </c>
      <c r="B18" s="31"/>
      <c r="C18" s="31" t="s">
        <v>100</v>
      </c>
      <c r="D18" s="342" t="s">
        <v>270</v>
      </c>
      <c r="E18" s="343"/>
      <c r="F18" s="27">
        <v>1</v>
      </c>
      <c r="G18" s="26">
        <v>329000</v>
      </c>
      <c r="H18" s="26">
        <f t="shared" si="0"/>
        <v>329000</v>
      </c>
      <c r="I18" s="26">
        <v>1</v>
      </c>
      <c r="J18" s="26">
        <v>329000</v>
      </c>
      <c r="K18" s="26">
        <v>329000</v>
      </c>
      <c r="L18" s="26">
        <f t="shared" si="1"/>
        <v>0</v>
      </c>
      <c r="M18" s="26"/>
      <c r="N18" s="25">
        <f t="shared" si="2"/>
        <v>0</v>
      </c>
      <c r="O18" s="24"/>
      <c r="P18" s="89" t="s">
        <v>102</v>
      </c>
    </row>
    <row r="19" spans="1:16" ht="39.950000000000003" customHeight="1" x14ac:dyDescent="0.15">
      <c r="A19" s="94" t="s">
        <v>101</v>
      </c>
      <c r="B19" s="31"/>
      <c r="C19" s="31" t="s">
        <v>100</v>
      </c>
      <c r="D19" s="350" t="s">
        <v>269</v>
      </c>
      <c r="E19" s="351"/>
      <c r="F19" s="27">
        <v>1</v>
      </c>
      <c r="G19" s="26">
        <v>15800</v>
      </c>
      <c r="H19" s="26">
        <f t="shared" si="0"/>
        <v>15800</v>
      </c>
      <c r="I19" s="26">
        <v>1</v>
      </c>
      <c r="J19" s="26">
        <v>15800</v>
      </c>
      <c r="K19" s="26">
        <v>15800</v>
      </c>
      <c r="L19" s="26">
        <f t="shared" si="1"/>
        <v>0</v>
      </c>
      <c r="M19" s="26"/>
      <c r="N19" s="25">
        <f t="shared" si="2"/>
        <v>0</v>
      </c>
      <c r="O19" s="24"/>
      <c r="P19" s="89" t="s">
        <v>102</v>
      </c>
    </row>
    <row r="20" spans="1:16" ht="39.950000000000003" customHeight="1" x14ac:dyDescent="0.15">
      <c r="A20" s="94" t="s">
        <v>101</v>
      </c>
      <c r="B20" s="31"/>
      <c r="C20" s="31" t="s">
        <v>100</v>
      </c>
      <c r="D20" s="318" t="s">
        <v>268</v>
      </c>
      <c r="E20" s="319"/>
      <c r="F20" s="27">
        <v>1</v>
      </c>
      <c r="G20" s="26">
        <v>298000</v>
      </c>
      <c r="H20" s="26">
        <f t="shared" si="0"/>
        <v>298000</v>
      </c>
      <c r="I20" s="26">
        <v>1</v>
      </c>
      <c r="J20" s="26">
        <v>298000</v>
      </c>
      <c r="K20" s="26">
        <v>298000</v>
      </c>
      <c r="L20" s="26">
        <f t="shared" si="1"/>
        <v>0</v>
      </c>
      <c r="M20" s="26"/>
      <c r="N20" s="25">
        <f t="shared" si="2"/>
        <v>0</v>
      </c>
      <c r="O20" s="24"/>
      <c r="P20" s="89" t="s">
        <v>102</v>
      </c>
    </row>
    <row r="21" spans="1:16" ht="39.950000000000003" customHeight="1" x14ac:dyDescent="0.15">
      <c r="A21" s="94" t="s">
        <v>101</v>
      </c>
      <c r="B21" s="31"/>
      <c r="C21" s="31" t="s">
        <v>100</v>
      </c>
      <c r="D21" s="318" t="s">
        <v>267</v>
      </c>
      <c r="E21" s="319"/>
      <c r="F21" s="27">
        <v>1</v>
      </c>
      <c r="G21" s="26">
        <v>27800</v>
      </c>
      <c r="H21" s="26">
        <f t="shared" si="0"/>
        <v>27800</v>
      </c>
      <c r="I21" s="26">
        <v>1</v>
      </c>
      <c r="J21" s="26">
        <v>27800</v>
      </c>
      <c r="K21" s="26">
        <v>27800</v>
      </c>
      <c r="L21" s="26">
        <f t="shared" si="1"/>
        <v>0</v>
      </c>
      <c r="M21" s="26"/>
      <c r="N21" s="25">
        <f t="shared" si="2"/>
        <v>0</v>
      </c>
      <c r="O21" s="24"/>
      <c r="P21" s="89" t="s">
        <v>102</v>
      </c>
    </row>
    <row r="22" spans="1:16" ht="39.950000000000003" customHeight="1" x14ac:dyDescent="0.15">
      <c r="A22" s="94" t="s">
        <v>101</v>
      </c>
      <c r="B22" s="31"/>
      <c r="C22" s="31" t="s">
        <v>100</v>
      </c>
      <c r="D22" s="320" t="s">
        <v>266</v>
      </c>
      <c r="E22" s="321"/>
      <c r="F22" s="27">
        <v>1</v>
      </c>
      <c r="G22" s="26">
        <v>20000</v>
      </c>
      <c r="H22" s="26">
        <f t="shared" si="0"/>
        <v>20000</v>
      </c>
      <c r="I22" s="26">
        <v>1</v>
      </c>
      <c r="J22" s="26">
        <v>20000</v>
      </c>
      <c r="K22" s="26">
        <v>20000</v>
      </c>
      <c r="L22" s="26">
        <f t="shared" si="1"/>
        <v>0</v>
      </c>
      <c r="M22" s="26"/>
      <c r="N22" s="25">
        <f t="shared" si="2"/>
        <v>0</v>
      </c>
      <c r="O22" s="24"/>
      <c r="P22" s="89" t="s">
        <v>102</v>
      </c>
    </row>
    <row r="23" spans="1:16" ht="39.950000000000003" customHeight="1" x14ac:dyDescent="0.15">
      <c r="A23" s="94" t="s">
        <v>262</v>
      </c>
      <c r="B23" s="31"/>
      <c r="C23" s="31" t="s">
        <v>100</v>
      </c>
      <c r="D23" s="350" t="s">
        <v>265</v>
      </c>
      <c r="E23" s="351"/>
      <c r="F23" s="27">
        <v>1</v>
      </c>
      <c r="G23" s="26">
        <v>120000</v>
      </c>
      <c r="H23" s="26">
        <f t="shared" si="0"/>
        <v>120000</v>
      </c>
      <c r="I23" s="26">
        <v>1</v>
      </c>
      <c r="J23" s="26">
        <v>120000</v>
      </c>
      <c r="K23" s="26">
        <v>120000</v>
      </c>
      <c r="L23" s="26">
        <f t="shared" si="1"/>
        <v>0</v>
      </c>
      <c r="M23" s="26"/>
      <c r="N23" s="25">
        <f t="shared" si="2"/>
        <v>0</v>
      </c>
      <c r="O23" s="24"/>
      <c r="P23" s="89" t="s">
        <v>264</v>
      </c>
    </row>
    <row r="24" spans="1:16" ht="39.950000000000003" customHeight="1" x14ac:dyDescent="0.15">
      <c r="A24" s="94" t="s">
        <v>262</v>
      </c>
      <c r="B24" s="31"/>
      <c r="C24" s="31" t="s">
        <v>100</v>
      </c>
      <c r="D24" s="350" t="s">
        <v>263</v>
      </c>
      <c r="E24" s="351"/>
      <c r="F24" s="27">
        <v>1</v>
      </c>
      <c r="G24" s="26">
        <v>255000</v>
      </c>
      <c r="H24" s="26">
        <f t="shared" si="0"/>
        <v>255000</v>
      </c>
      <c r="I24" s="26">
        <v>1</v>
      </c>
      <c r="J24" s="26">
        <v>255000</v>
      </c>
      <c r="K24" s="26">
        <v>255000</v>
      </c>
      <c r="L24" s="26">
        <f t="shared" si="1"/>
        <v>0</v>
      </c>
      <c r="M24" s="26"/>
      <c r="N24" s="25">
        <f t="shared" si="2"/>
        <v>0</v>
      </c>
      <c r="O24" s="24"/>
      <c r="P24" s="89" t="s">
        <v>260</v>
      </c>
    </row>
    <row r="25" spans="1:16" ht="39.950000000000003" customHeight="1" x14ac:dyDescent="0.15">
      <c r="A25" s="94" t="s">
        <v>262</v>
      </c>
      <c r="B25" s="31"/>
      <c r="C25" s="31" t="s">
        <v>100</v>
      </c>
      <c r="D25" s="342" t="s">
        <v>261</v>
      </c>
      <c r="E25" s="343"/>
      <c r="F25" s="27">
        <v>1</v>
      </c>
      <c r="G25" s="26">
        <v>16800</v>
      </c>
      <c r="H25" s="26">
        <f t="shared" si="0"/>
        <v>16800</v>
      </c>
      <c r="I25" s="26">
        <v>1</v>
      </c>
      <c r="J25" s="26">
        <v>16800</v>
      </c>
      <c r="K25" s="26">
        <v>16800</v>
      </c>
      <c r="L25" s="26">
        <f t="shared" si="1"/>
        <v>0</v>
      </c>
      <c r="M25" s="26"/>
      <c r="N25" s="25">
        <f t="shared" si="2"/>
        <v>0</v>
      </c>
      <c r="O25" s="24"/>
      <c r="P25" s="89" t="s">
        <v>260</v>
      </c>
    </row>
    <row r="26" spans="1:16" ht="39.950000000000003" customHeight="1" x14ac:dyDescent="0.15">
      <c r="A26" s="94" t="s">
        <v>259</v>
      </c>
      <c r="B26" s="31"/>
      <c r="C26" s="31" t="s">
        <v>33</v>
      </c>
      <c r="D26" s="320" t="s">
        <v>258</v>
      </c>
      <c r="E26" s="321"/>
      <c r="F26" s="27">
        <v>2</v>
      </c>
      <c r="G26" s="26">
        <v>34800</v>
      </c>
      <c r="H26" s="26">
        <f t="shared" si="0"/>
        <v>69600</v>
      </c>
      <c r="I26" s="26"/>
      <c r="J26" s="26"/>
      <c r="K26" s="26"/>
      <c r="L26" s="26">
        <f t="shared" si="1"/>
        <v>2</v>
      </c>
      <c r="M26" s="26"/>
      <c r="N26" s="25">
        <f t="shared" si="2"/>
        <v>69600</v>
      </c>
      <c r="O26" s="24"/>
      <c r="P26" s="23"/>
    </row>
    <row r="27" spans="1:16" ht="39.950000000000003" customHeight="1" thickBot="1" x14ac:dyDescent="0.2">
      <c r="A27" s="247" t="s">
        <v>97</v>
      </c>
      <c r="B27" s="248"/>
      <c r="C27" s="248" t="s">
        <v>33</v>
      </c>
      <c r="D27" s="387" t="s">
        <v>257</v>
      </c>
      <c r="E27" s="388"/>
      <c r="F27" s="8">
        <v>1</v>
      </c>
      <c r="G27" s="7">
        <v>33360</v>
      </c>
      <c r="H27" s="7">
        <f t="shared" si="0"/>
        <v>33360</v>
      </c>
      <c r="I27" s="7"/>
      <c r="J27" s="7"/>
      <c r="K27" s="7"/>
      <c r="L27" s="7">
        <f t="shared" si="1"/>
        <v>1</v>
      </c>
      <c r="M27" s="7"/>
      <c r="N27" s="6">
        <f t="shared" si="2"/>
        <v>33360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63" customFormat="1" ht="20.100000000000001" customHeight="1" x14ac:dyDescent="0.15">
      <c r="A29" s="2"/>
      <c r="B29" s="2" t="s">
        <v>5</v>
      </c>
      <c r="C29" s="2"/>
      <c r="D29" s="2"/>
      <c r="E29" s="2"/>
      <c r="F29" s="2"/>
      <c r="G29" s="2"/>
      <c r="H29" s="2"/>
      <c r="I29" s="2"/>
      <c r="J29" s="2" t="s">
        <v>4</v>
      </c>
      <c r="K29" s="2"/>
      <c r="L29" s="2"/>
      <c r="M29" s="2"/>
      <c r="N29" s="2"/>
      <c r="O29" s="2"/>
      <c r="P29" s="2"/>
    </row>
    <row r="30" spans="1:16" s="163" customFormat="1" ht="20.100000000000001" customHeight="1" x14ac:dyDescent="0.15">
      <c r="A30" s="2"/>
      <c r="B30" s="2" t="s">
        <v>3</v>
      </c>
      <c r="C30" s="2"/>
      <c r="D30" s="2"/>
      <c r="E30" s="2"/>
      <c r="F30" s="2"/>
      <c r="G30" s="2"/>
      <c r="H30" s="2"/>
      <c r="I30" s="2"/>
      <c r="J30" s="2" t="s">
        <v>2</v>
      </c>
      <c r="K30" s="2"/>
      <c r="L30" s="2"/>
      <c r="M30" s="2"/>
      <c r="N30" s="2"/>
      <c r="O30" s="2"/>
      <c r="P30" s="2"/>
    </row>
    <row r="31" spans="1:16" s="163" customFormat="1" ht="20.100000000000001" customHeight="1" x14ac:dyDescent="0.15">
      <c r="A31" s="2"/>
      <c r="B31" s="2" t="s">
        <v>1</v>
      </c>
      <c r="C31" s="2"/>
      <c r="D31" s="2"/>
      <c r="E31" s="2"/>
      <c r="F31" s="2"/>
      <c r="G31" s="2"/>
      <c r="H31" s="2"/>
      <c r="I31" s="2"/>
      <c r="J31" s="2" t="s">
        <v>0</v>
      </c>
      <c r="K31" s="2"/>
      <c r="L31" s="2"/>
      <c r="M31" s="2"/>
      <c r="N31" s="2"/>
      <c r="O31" s="2"/>
      <c r="P31" s="2"/>
    </row>
    <row r="32" spans="1:16" ht="26.25" thickBot="1" x14ac:dyDescent="0.2">
      <c r="A32" s="298" t="s">
        <v>32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</row>
    <row r="33" spans="1:16" ht="25.5" customHeight="1" x14ac:dyDescent="0.15">
      <c r="A33" s="61"/>
      <c r="B33" s="261" t="s">
        <v>31</v>
      </c>
      <c r="C33" s="299" t="s">
        <v>30</v>
      </c>
      <c r="D33" s="300"/>
    </row>
    <row r="34" spans="1:16" s="162" customFormat="1" ht="18" customHeight="1" x14ac:dyDescent="0.2">
      <c r="A34" s="59" t="s">
        <v>29</v>
      </c>
      <c r="B34" s="262"/>
      <c r="C34" s="301"/>
      <c r="D34" s="302"/>
      <c r="E34" s="51"/>
      <c r="F34" s="303" t="s">
        <v>28</v>
      </c>
      <c r="G34" s="303"/>
      <c r="H34" s="51"/>
      <c r="I34" s="51"/>
      <c r="J34" s="51"/>
      <c r="K34" s="51"/>
      <c r="L34" s="51"/>
      <c r="M34" s="51"/>
      <c r="N34" s="51"/>
      <c r="O34" s="51"/>
      <c r="P34" s="51"/>
    </row>
    <row r="35" spans="1:16" s="162" customFormat="1" ht="28.5" customHeight="1" thickBot="1" x14ac:dyDescent="0.25">
      <c r="A35" s="57" t="s">
        <v>27</v>
      </c>
      <c r="B35" s="264"/>
      <c r="C35" s="304"/>
      <c r="D35" s="305"/>
      <c r="E35" s="51"/>
      <c r="F35" s="55"/>
      <c r="G35" s="306" t="s">
        <v>145</v>
      </c>
      <c r="H35" s="307"/>
      <c r="I35" s="307"/>
      <c r="J35" s="307"/>
      <c r="K35" s="54"/>
      <c r="L35" s="51"/>
      <c r="M35" s="51"/>
      <c r="N35" s="51"/>
      <c r="O35" s="263" t="s">
        <v>25</v>
      </c>
      <c r="P35" s="52" t="s">
        <v>439</v>
      </c>
    </row>
    <row r="36" spans="1:16" ht="15" customHeight="1" thickBot="1" x14ac:dyDescent="0.2"/>
    <row r="37" spans="1:16" s="152" customFormat="1" ht="24.75" customHeight="1" x14ac:dyDescent="0.15">
      <c r="A37" s="308" t="s">
        <v>24</v>
      </c>
      <c r="B37" s="50" t="s">
        <v>23</v>
      </c>
      <c r="C37" s="50" t="s">
        <v>22</v>
      </c>
      <c r="D37" s="310" t="s">
        <v>21</v>
      </c>
      <c r="E37" s="300"/>
      <c r="F37" s="313" t="s">
        <v>20</v>
      </c>
      <c r="G37" s="314"/>
      <c r="H37" s="315"/>
      <c r="I37" s="316" t="s">
        <v>19</v>
      </c>
      <c r="J37" s="314"/>
      <c r="K37" s="315"/>
      <c r="L37" s="316" t="s">
        <v>18</v>
      </c>
      <c r="M37" s="314"/>
      <c r="N37" s="317"/>
      <c r="O37" s="49" t="s">
        <v>17</v>
      </c>
      <c r="P37" s="296" t="s">
        <v>16</v>
      </c>
    </row>
    <row r="38" spans="1:16" s="152" customFormat="1" ht="24.75" customHeight="1" thickBot="1" x14ac:dyDescent="0.2">
      <c r="A38" s="345"/>
      <c r="B38" s="160" t="s">
        <v>11</v>
      </c>
      <c r="C38" s="160" t="s">
        <v>15</v>
      </c>
      <c r="D38" s="346"/>
      <c r="E38" s="347"/>
      <c r="F38" s="161" t="s">
        <v>14</v>
      </c>
      <c r="G38" s="160" t="s">
        <v>13</v>
      </c>
      <c r="H38" s="160" t="s">
        <v>12</v>
      </c>
      <c r="I38" s="160" t="s">
        <v>14</v>
      </c>
      <c r="J38" s="160" t="s">
        <v>13</v>
      </c>
      <c r="K38" s="160" t="s">
        <v>12</v>
      </c>
      <c r="L38" s="160" t="s">
        <v>14</v>
      </c>
      <c r="M38" s="160" t="s">
        <v>13</v>
      </c>
      <c r="N38" s="159" t="s">
        <v>12</v>
      </c>
      <c r="O38" s="158" t="s">
        <v>11</v>
      </c>
      <c r="P38" s="352"/>
    </row>
    <row r="39" spans="1:16" ht="39.950000000000003" customHeight="1" x14ac:dyDescent="0.15">
      <c r="A39" s="246" t="s">
        <v>97</v>
      </c>
      <c r="B39" s="236"/>
      <c r="C39" s="236" t="s">
        <v>33</v>
      </c>
      <c r="D39" s="375" t="s">
        <v>256</v>
      </c>
      <c r="E39" s="376"/>
      <c r="F39" s="237">
        <v>1</v>
      </c>
      <c r="G39" s="230">
        <v>39840</v>
      </c>
      <c r="H39" s="230">
        <f t="shared" ref="H39:H47" si="3">F39*G39</f>
        <v>39840</v>
      </c>
      <c r="I39" s="230"/>
      <c r="J39" s="230"/>
      <c r="K39" s="230"/>
      <c r="L39" s="230">
        <f t="shared" ref="L39:L57" si="4">F39-I39</f>
        <v>1</v>
      </c>
      <c r="M39" s="230"/>
      <c r="N39" s="231">
        <f>H39-K39</f>
        <v>39840</v>
      </c>
      <c r="O39" s="238"/>
      <c r="P39" s="239"/>
    </row>
    <row r="40" spans="1:16" ht="39.950000000000003" customHeight="1" x14ac:dyDescent="0.15">
      <c r="A40" s="32" t="s">
        <v>255</v>
      </c>
      <c r="B40" s="31"/>
      <c r="C40" s="30" t="s">
        <v>33</v>
      </c>
      <c r="D40" s="320" t="s">
        <v>254</v>
      </c>
      <c r="E40" s="321"/>
      <c r="F40" s="27">
        <v>1</v>
      </c>
      <c r="G40" s="26">
        <v>47040</v>
      </c>
      <c r="H40" s="26">
        <f t="shared" si="3"/>
        <v>47040</v>
      </c>
      <c r="I40" s="26"/>
      <c r="J40" s="26"/>
      <c r="K40" s="26"/>
      <c r="L40" s="26">
        <f t="shared" si="4"/>
        <v>1</v>
      </c>
      <c r="M40" s="26"/>
      <c r="N40" s="25">
        <f t="shared" ref="N40:N57" si="5">H40-K40</f>
        <v>47040</v>
      </c>
      <c r="O40" s="24"/>
      <c r="P40" s="23"/>
    </row>
    <row r="41" spans="1:16" ht="39.950000000000003" customHeight="1" x14ac:dyDescent="0.15">
      <c r="A41" s="32" t="s">
        <v>253</v>
      </c>
      <c r="B41" s="31"/>
      <c r="C41" s="30" t="s">
        <v>33</v>
      </c>
      <c r="D41" s="350" t="s">
        <v>252</v>
      </c>
      <c r="E41" s="351"/>
      <c r="F41" s="27">
        <v>1</v>
      </c>
      <c r="G41" s="26">
        <v>42000</v>
      </c>
      <c r="H41" s="26">
        <f t="shared" si="3"/>
        <v>42000</v>
      </c>
      <c r="I41" s="26"/>
      <c r="J41" s="26"/>
      <c r="K41" s="26"/>
      <c r="L41" s="26">
        <f t="shared" si="4"/>
        <v>1</v>
      </c>
      <c r="M41" s="26"/>
      <c r="N41" s="25">
        <f t="shared" si="5"/>
        <v>42000</v>
      </c>
      <c r="O41" s="24"/>
      <c r="P41" s="23"/>
    </row>
    <row r="42" spans="1:16" ht="39.950000000000003" customHeight="1" x14ac:dyDescent="0.15">
      <c r="A42" s="103" t="s">
        <v>251</v>
      </c>
      <c r="B42" s="136"/>
      <c r="C42" s="102" t="s">
        <v>33</v>
      </c>
      <c r="D42" s="367" t="s">
        <v>250</v>
      </c>
      <c r="E42" s="368"/>
      <c r="F42" s="135">
        <v>1</v>
      </c>
      <c r="G42" s="99">
        <v>58680</v>
      </c>
      <c r="H42" s="99">
        <f t="shared" si="3"/>
        <v>58680</v>
      </c>
      <c r="I42" s="99"/>
      <c r="J42" s="99"/>
      <c r="K42" s="99"/>
      <c r="L42" s="26">
        <f t="shared" si="4"/>
        <v>1</v>
      </c>
      <c r="M42" s="99"/>
      <c r="N42" s="25">
        <f t="shared" si="5"/>
        <v>58680</v>
      </c>
      <c r="O42" s="97"/>
      <c r="P42" s="96"/>
    </row>
    <row r="43" spans="1:16" ht="39.950000000000003" customHeight="1" x14ac:dyDescent="0.15">
      <c r="A43" s="137" t="s">
        <v>247</v>
      </c>
      <c r="B43" s="136"/>
      <c r="C43" s="136" t="s">
        <v>33</v>
      </c>
      <c r="D43" s="391" t="s">
        <v>246</v>
      </c>
      <c r="E43" s="392"/>
      <c r="F43" s="135">
        <v>1</v>
      </c>
      <c r="G43" s="99">
        <v>198450</v>
      </c>
      <c r="H43" s="176">
        <f t="shared" si="3"/>
        <v>198450</v>
      </c>
      <c r="I43" s="99">
        <v>1</v>
      </c>
      <c r="J43" s="99">
        <v>198450</v>
      </c>
      <c r="K43" s="99">
        <f>I43*J43</f>
        <v>198450</v>
      </c>
      <c r="L43" s="26">
        <f t="shared" si="4"/>
        <v>0</v>
      </c>
      <c r="M43" s="99"/>
      <c r="N43" s="25">
        <f t="shared" si="5"/>
        <v>0</v>
      </c>
      <c r="O43" s="97"/>
      <c r="P43" s="96" t="s">
        <v>245</v>
      </c>
    </row>
    <row r="44" spans="1:16" ht="39.75" customHeight="1" x14ac:dyDescent="0.15">
      <c r="A44" s="137" t="s">
        <v>85</v>
      </c>
      <c r="B44" s="136"/>
      <c r="C44" s="136" t="s">
        <v>33</v>
      </c>
      <c r="D44" s="336" t="s">
        <v>244</v>
      </c>
      <c r="E44" s="337"/>
      <c r="F44" s="135">
        <v>1</v>
      </c>
      <c r="G44" s="99">
        <v>130840</v>
      </c>
      <c r="H44" s="99">
        <f t="shared" si="3"/>
        <v>130840</v>
      </c>
      <c r="I44" s="99">
        <v>1</v>
      </c>
      <c r="J44" s="99">
        <v>130840</v>
      </c>
      <c r="K44" s="99">
        <v>130840</v>
      </c>
      <c r="L44" s="26">
        <f t="shared" si="4"/>
        <v>0</v>
      </c>
      <c r="M44" s="99"/>
      <c r="N44" s="25">
        <f t="shared" si="5"/>
        <v>0</v>
      </c>
      <c r="O44" s="97"/>
      <c r="P44" s="146" t="s">
        <v>243</v>
      </c>
    </row>
    <row r="45" spans="1:16" ht="39.75" customHeight="1" x14ac:dyDescent="0.15">
      <c r="A45" s="137" t="s">
        <v>249</v>
      </c>
      <c r="B45" s="136"/>
      <c r="C45" s="136" t="s">
        <v>33</v>
      </c>
      <c r="D45" s="367" t="s">
        <v>248</v>
      </c>
      <c r="E45" s="368"/>
      <c r="F45" s="135">
        <v>1</v>
      </c>
      <c r="G45" s="99">
        <v>120000</v>
      </c>
      <c r="H45" s="99">
        <f t="shared" si="3"/>
        <v>120000</v>
      </c>
      <c r="I45" s="99"/>
      <c r="J45" s="99"/>
      <c r="K45" s="99"/>
      <c r="L45" s="26">
        <f t="shared" si="4"/>
        <v>1</v>
      </c>
      <c r="M45" s="99"/>
      <c r="N45" s="25">
        <f t="shared" si="5"/>
        <v>120000</v>
      </c>
      <c r="O45" s="97"/>
      <c r="P45" s="96"/>
    </row>
    <row r="46" spans="1:16" ht="39.950000000000003" customHeight="1" x14ac:dyDescent="0.15">
      <c r="A46" s="174">
        <v>38288</v>
      </c>
      <c r="B46" s="136"/>
      <c r="C46" s="136" t="s">
        <v>33</v>
      </c>
      <c r="D46" s="369" t="s">
        <v>241</v>
      </c>
      <c r="E46" s="370"/>
      <c r="F46" s="135">
        <v>1</v>
      </c>
      <c r="G46" s="99">
        <v>137126</v>
      </c>
      <c r="H46" s="176">
        <f t="shared" si="3"/>
        <v>137126</v>
      </c>
      <c r="I46" s="99">
        <v>1</v>
      </c>
      <c r="J46" s="99">
        <v>137126</v>
      </c>
      <c r="K46" s="176">
        <v>137126</v>
      </c>
      <c r="L46" s="26">
        <f t="shared" si="4"/>
        <v>0</v>
      </c>
      <c r="M46" s="99"/>
      <c r="N46" s="25">
        <f t="shared" si="5"/>
        <v>0</v>
      </c>
      <c r="O46" s="97"/>
      <c r="P46" s="96" t="s">
        <v>242</v>
      </c>
    </row>
    <row r="47" spans="1:16" ht="39.75" customHeight="1" x14ac:dyDescent="0.15">
      <c r="A47" s="174">
        <v>38288</v>
      </c>
      <c r="B47" s="136"/>
      <c r="C47" s="136" t="s">
        <v>33</v>
      </c>
      <c r="D47" s="369" t="s">
        <v>241</v>
      </c>
      <c r="E47" s="370"/>
      <c r="F47" s="135">
        <v>1</v>
      </c>
      <c r="G47" s="99">
        <v>137125</v>
      </c>
      <c r="H47" s="176">
        <f t="shared" si="3"/>
        <v>137125</v>
      </c>
      <c r="I47" s="99">
        <v>1</v>
      </c>
      <c r="J47" s="99">
        <v>137125</v>
      </c>
      <c r="K47" s="99">
        <v>137125</v>
      </c>
      <c r="L47" s="26">
        <f t="shared" si="4"/>
        <v>0</v>
      </c>
      <c r="M47" s="99"/>
      <c r="N47" s="25">
        <f t="shared" si="5"/>
        <v>0</v>
      </c>
      <c r="O47" s="97"/>
      <c r="P47" s="177" t="s">
        <v>240</v>
      </c>
    </row>
    <row r="48" spans="1:16" ht="39.950000000000003" customHeight="1" x14ac:dyDescent="0.15">
      <c r="A48" s="178">
        <v>38371</v>
      </c>
      <c r="B48" s="102"/>
      <c r="C48" s="102" t="s">
        <v>33</v>
      </c>
      <c r="D48" s="332" t="s">
        <v>239</v>
      </c>
      <c r="E48" s="333"/>
      <c r="F48" s="101">
        <v>1</v>
      </c>
      <c r="G48" s="100">
        <v>115185</v>
      </c>
      <c r="H48" s="100">
        <f t="shared" ref="H48:H57" si="6">G48*F48</f>
        <v>115185</v>
      </c>
      <c r="I48" s="100">
        <v>1</v>
      </c>
      <c r="J48" s="100">
        <f>G48</f>
        <v>115185</v>
      </c>
      <c r="K48" s="100">
        <f>J48*I48</f>
        <v>115185</v>
      </c>
      <c r="L48" s="26">
        <f t="shared" si="4"/>
        <v>0</v>
      </c>
      <c r="M48" s="100"/>
      <c r="N48" s="25">
        <f t="shared" si="5"/>
        <v>0</v>
      </c>
      <c r="O48" s="180"/>
      <c r="P48" s="175" t="s">
        <v>238</v>
      </c>
    </row>
    <row r="49" spans="1:16" ht="40.5" customHeight="1" x14ac:dyDescent="0.15">
      <c r="A49" s="178">
        <v>38770</v>
      </c>
      <c r="B49" s="136"/>
      <c r="C49" s="102" t="s">
        <v>33</v>
      </c>
      <c r="D49" s="332" t="s">
        <v>237</v>
      </c>
      <c r="E49" s="333"/>
      <c r="F49" s="135">
        <v>1</v>
      </c>
      <c r="G49" s="99">
        <v>108150</v>
      </c>
      <c r="H49" s="99">
        <f t="shared" si="6"/>
        <v>108150</v>
      </c>
      <c r="I49" s="99">
        <v>1</v>
      </c>
      <c r="J49" s="99">
        <f>G49</f>
        <v>108150</v>
      </c>
      <c r="K49" s="99">
        <f>J49*I49</f>
        <v>108150</v>
      </c>
      <c r="L49" s="26">
        <f t="shared" si="4"/>
        <v>0</v>
      </c>
      <c r="M49" s="99"/>
      <c r="N49" s="25">
        <f t="shared" si="5"/>
        <v>0</v>
      </c>
      <c r="O49" s="97"/>
      <c r="P49" s="177" t="s">
        <v>236</v>
      </c>
    </row>
    <row r="50" spans="1:16" s="163" customFormat="1" ht="40.5" customHeight="1" x14ac:dyDescent="0.15">
      <c r="A50" s="178">
        <v>38806</v>
      </c>
      <c r="B50" s="102"/>
      <c r="C50" s="102" t="s">
        <v>33</v>
      </c>
      <c r="D50" s="393" t="s">
        <v>235</v>
      </c>
      <c r="E50" s="394"/>
      <c r="F50" s="101">
        <v>1</v>
      </c>
      <c r="G50" s="100">
        <v>122850</v>
      </c>
      <c r="H50" s="100">
        <f t="shared" si="6"/>
        <v>122850</v>
      </c>
      <c r="I50" s="100">
        <v>1</v>
      </c>
      <c r="J50" s="100">
        <v>122850</v>
      </c>
      <c r="K50" s="100">
        <v>122850</v>
      </c>
      <c r="L50" s="26">
        <f t="shared" si="4"/>
        <v>0</v>
      </c>
      <c r="M50" s="100"/>
      <c r="N50" s="25">
        <f t="shared" si="5"/>
        <v>0</v>
      </c>
      <c r="O50" s="180"/>
      <c r="P50" s="175" t="s">
        <v>370</v>
      </c>
    </row>
    <row r="51" spans="1:16" s="163" customFormat="1" ht="40.5" customHeight="1" x14ac:dyDescent="0.15">
      <c r="A51" s="174">
        <v>39015</v>
      </c>
      <c r="B51" s="136"/>
      <c r="C51" s="136" t="s">
        <v>33</v>
      </c>
      <c r="D51" s="382" t="s">
        <v>234</v>
      </c>
      <c r="E51" s="337"/>
      <c r="F51" s="135">
        <v>1</v>
      </c>
      <c r="G51" s="99">
        <v>92925</v>
      </c>
      <c r="H51" s="99">
        <f t="shared" si="6"/>
        <v>92925</v>
      </c>
      <c r="I51" s="99">
        <v>1</v>
      </c>
      <c r="J51" s="99">
        <v>92925</v>
      </c>
      <c r="K51" s="99">
        <v>92925</v>
      </c>
      <c r="L51" s="26">
        <f t="shared" si="4"/>
        <v>0</v>
      </c>
      <c r="M51" s="99"/>
      <c r="N51" s="25">
        <f t="shared" si="5"/>
        <v>0</v>
      </c>
      <c r="O51" s="97"/>
      <c r="P51" s="96" t="s">
        <v>427</v>
      </c>
    </row>
    <row r="52" spans="1:16" s="163" customFormat="1" ht="40.5" customHeight="1" x14ac:dyDescent="0.15">
      <c r="A52" s="174">
        <v>39773</v>
      </c>
      <c r="B52" s="136"/>
      <c r="C52" s="136" t="s">
        <v>33</v>
      </c>
      <c r="D52" s="382" t="s">
        <v>233</v>
      </c>
      <c r="E52" s="337"/>
      <c r="F52" s="135">
        <v>2</v>
      </c>
      <c r="G52" s="99">
        <v>80850</v>
      </c>
      <c r="H52" s="99">
        <f t="shared" si="6"/>
        <v>161700</v>
      </c>
      <c r="I52" s="99">
        <v>2</v>
      </c>
      <c r="J52" s="99">
        <v>80850</v>
      </c>
      <c r="K52" s="99">
        <v>161700</v>
      </c>
      <c r="L52" s="26">
        <f t="shared" si="4"/>
        <v>0</v>
      </c>
      <c r="M52" s="99"/>
      <c r="N52" s="25">
        <f t="shared" si="5"/>
        <v>0</v>
      </c>
      <c r="O52" s="97"/>
      <c r="P52" s="181" t="s">
        <v>428</v>
      </c>
    </row>
    <row r="53" spans="1:16" ht="39.950000000000003" customHeight="1" x14ac:dyDescent="0.15">
      <c r="A53" s="178">
        <v>39917</v>
      </c>
      <c r="B53" s="102"/>
      <c r="C53" s="102" t="s">
        <v>231</v>
      </c>
      <c r="D53" s="395" t="s">
        <v>232</v>
      </c>
      <c r="E53" s="396"/>
      <c r="F53" s="101">
        <v>1</v>
      </c>
      <c r="G53" s="100">
        <v>93975</v>
      </c>
      <c r="H53" s="100">
        <f t="shared" si="6"/>
        <v>93975</v>
      </c>
      <c r="I53" s="100">
        <v>1</v>
      </c>
      <c r="J53" s="100">
        <v>93975</v>
      </c>
      <c r="K53" s="100">
        <v>93975</v>
      </c>
      <c r="L53" s="100">
        <f t="shared" si="4"/>
        <v>0</v>
      </c>
      <c r="M53" s="100"/>
      <c r="N53" s="39">
        <f t="shared" si="5"/>
        <v>0</v>
      </c>
      <c r="O53" s="180"/>
      <c r="P53" s="235" t="s">
        <v>426</v>
      </c>
    </row>
    <row r="54" spans="1:16" ht="39.950000000000003" customHeight="1" x14ac:dyDescent="0.15">
      <c r="A54" s="178">
        <v>39917</v>
      </c>
      <c r="B54" s="102"/>
      <c r="C54" s="102" t="s">
        <v>231</v>
      </c>
      <c r="D54" s="389" t="s">
        <v>232</v>
      </c>
      <c r="E54" s="390"/>
      <c r="F54" s="101">
        <v>1</v>
      </c>
      <c r="G54" s="100">
        <v>84210</v>
      </c>
      <c r="H54" s="100">
        <f t="shared" si="6"/>
        <v>84210</v>
      </c>
      <c r="I54" s="99">
        <v>1</v>
      </c>
      <c r="J54" s="99">
        <v>84210</v>
      </c>
      <c r="K54" s="99">
        <v>84210</v>
      </c>
      <c r="L54" s="99">
        <f t="shared" si="4"/>
        <v>0</v>
      </c>
      <c r="M54" s="99"/>
      <c r="N54" s="25">
        <f t="shared" si="5"/>
        <v>0</v>
      </c>
      <c r="O54" s="97"/>
      <c r="P54" s="168" t="s">
        <v>425</v>
      </c>
    </row>
    <row r="55" spans="1:16" ht="39.950000000000003" customHeight="1" x14ac:dyDescent="0.15">
      <c r="A55" s="178">
        <v>40255</v>
      </c>
      <c r="B55" s="102"/>
      <c r="C55" s="102" t="s">
        <v>231</v>
      </c>
      <c r="D55" s="336" t="s">
        <v>230</v>
      </c>
      <c r="E55" s="344"/>
      <c r="F55" s="101">
        <v>1</v>
      </c>
      <c r="G55" s="100">
        <v>95200</v>
      </c>
      <c r="H55" s="100">
        <f t="shared" si="6"/>
        <v>95200</v>
      </c>
      <c r="I55" s="99"/>
      <c r="J55" s="99"/>
      <c r="K55" s="99"/>
      <c r="L55" s="99">
        <f t="shared" si="4"/>
        <v>1</v>
      </c>
      <c r="M55" s="99"/>
      <c r="N55" s="25">
        <f t="shared" si="5"/>
        <v>95200</v>
      </c>
      <c r="O55" s="97"/>
      <c r="P55" s="96" t="s">
        <v>217</v>
      </c>
    </row>
    <row r="56" spans="1:16" ht="39.950000000000003" customHeight="1" x14ac:dyDescent="0.15">
      <c r="A56" s="178">
        <v>40255</v>
      </c>
      <c r="B56" s="136"/>
      <c r="C56" s="102" t="s">
        <v>33</v>
      </c>
      <c r="D56" s="367" t="s">
        <v>229</v>
      </c>
      <c r="E56" s="368"/>
      <c r="F56" s="135">
        <v>1</v>
      </c>
      <c r="G56" s="99">
        <v>16900</v>
      </c>
      <c r="H56" s="99">
        <f t="shared" si="6"/>
        <v>16900</v>
      </c>
      <c r="I56" s="99"/>
      <c r="J56" s="99"/>
      <c r="K56" s="99"/>
      <c r="L56" s="99">
        <f t="shared" si="4"/>
        <v>1</v>
      </c>
      <c r="M56" s="99"/>
      <c r="N56" s="25">
        <f t="shared" si="5"/>
        <v>16900</v>
      </c>
      <c r="O56" s="97"/>
      <c r="P56" s="96"/>
    </row>
    <row r="57" spans="1:16" ht="39.950000000000003" customHeight="1" x14ac:dyDescent="0.15">
      <c r="A57" s="178">
        <v>40473</v>
      </c>
      <c r="B57" s="136"/>
      <c r="C57" s="102" t="s">
        <v>33</v>
      </c>
      <c r="D57" s="397" t="s">
        <v>228</v>
      </c>
      <c r="E57" s="398"/>
      <c r="F57" s="135">
        <v>1</v>
      </c>
      <c r="G57" s="99">
        <v>98122</v>
      </c>
      <c r="H57" s="99">
        <f t="shared" si="6"/>
        <v>98122</v>
      </c>
      <c r="I57" s="99"/>
      <c r="J57" s="99"/>
      <c r="K57" s="99"/>
      <c r="L57" s="99">
        <f t="shared" si="4"/>
        <v>1</v>
      </c>
      <c r="M57" s="99"/>
      <c r="N57" s="25">
        <f t="shared" si="5"/>
        <v>98122</v>
      </c>
      <c r="O57" s="97"/>
      <c r="P57" s="182" t="s">
        <v>417</v>
      </c>
    </row>
    <row r="58" spans="1:16" ht="39.950000000000003" customHeight="1" x14ac:dyDescent="0.15">
      <c r="A58" s="178">
        <v>40522</v>
      </c>
      <c r="B58" s="102"/>
      <c r="C58" s="102" t="s">
        <v>33</v>
      </c>
      <c r="D58" s="332" t="s">
        <v>148</v>
      </c>
      <c r="E58" s="333"/>
      <c r="F58" s="101">
        <v>1</v>
      </c>
      <c r="G58" s="100">
        <v>31500</v>
      </c>
      <c r="H58" s="100">
        <f>G58*F58</f>
        <v>31500</v>
      </c>
      <c r="I58" s="100"/>
      <c r="J58" s="100"/>
      <c r="K58" s="100"/>
      <c r="L58" s="100">
        <f>F58-I58</f>
        <v>1</v>
      </c>
      <c r="M58" s="100"/>
      <c r="N58" s="179">
        <f>H58-K58</f>
        <v>31500</v>
      </c>
      <c r="O58" s="180"/>
      <c r="P58" s="175" t="s">
        <v>227</v>
      </c>
    </row>
    <row r="59" spans="1:16" ht="16.5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6.5" customHeight="1" x14ac:dyDescent="0.15">
      <c r="A60" s="2"/>
      <c r="B60" s="2" t="s">
        <v>5</v>
      </c>
      <c r="C60" s="2"/>
      <c r="D60" s="2"/>
      <c r="E60" s="2"/>
      <c r="F60" s="2"/>
      <c r="G60" s="2"/>
      <c r="H60" s="2"/>
      <c r="I60" s="2"/>
      <c r="J60" s="2" t="s">
        <v>4</v>
      </c>
      <c r="K60" s="2"/>
      <c r="L60" s="2"/>
      <c r="M60" s="2"/>
      <c r="N60" s="2"/>
      <c r="O60" s="2"/>
      <c r="P60" s="2"/>
    </row>
    <row r="61" spans="1:16" s="162" customFormat="1" ht="16.5" customHeight="1" x14ac:dyDescent="0.2">
      <c r="A61" s="2"/>
      <c r="B61" s="2" t="s">
        <v>3</v>
      </c>
      <c r="C61" s="2"/>
      <c r="D61" s="2"/>
      <c r="E61" s="2"/>
      <c r="F61" s="2"/>
      <c r="G61" s="2"/>
      <c r="H61" s="2"/>
      <c r="I61" s="2"/>
      <c r="J61" s="2" t="s">
        <v>2</v>
      </c>
      <c r="K61" s="2"/>
      <c r="L61" s="2"/>
      <c r="M61" s="2"/>
      <c r="N61" s="2"/>
      <c r="O61" s="2"/>
      <c r="P61" s="2"/>
    </row>
    <row r="62" spans="1:16" s="162" customFormat="1" ht="16.5" customHeight="1" x14ac:dyDescent="0.2">
      <c r="A62" s="2"/>
      <c r="B62" s="2" t="s">
        <v>1</v>
      </c>
      <c r="C62" s="2"/>
      <c r="D62" s="2"/>
      <c r="E62" s="2"/>
      <c r="F62" s="2"/>
      <c r="G62" s="2"/>
      <c r="H62" s="2"/>
      <c r="I62" s="2"/>
      <c r="J62" s="2" t="s">
        <v>0</v>
      </c>
      <c r="K62" s="2"/>
      <c r="L62" s="2"/>
      <c r="M62" s="2"/>
      <c r="N62" s="2"/>
      <c r="O62" s="2"/>
      <c r="P62" s="2"/>
    </row>
    <row r="63" spans="1:16" ht="27" customHeight="1" thickBot="1" x14ac:dyDescent="0.2">
      <c r="A63" s="298" t="s">
        <v>32</v>
      </c>
      <c r="B63" s="298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</row>
    <row r="64" spans="1:16" s="152" customFormat="1" ht="24.95" customHeight="1" x14ac:dyDescent="0.15">
      <c r="A64" s="61"/>
      <c r="B64" s="261" t="s">
        <v>31</v>
      </c>
      <c r="C64" s="299" t="s">
        <v>30</v>
      </c>
      <c r="D64" s="300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s="152" customFormat="1" ht="18" customHeight="1" x14ac:dyDescent="0.2">
      <c r="A65" s="59" t="s">
        <v>29</v>
      </c>
      <c r="B65" s="262"/>
      <c r="C65" s="301"/>
      <c r="D65" s="302"/>
      <c r="E65" s="51"/>
      <c r="F65" s="303" t="s">
        <v>28</v>
      </c>
      <c r="G65" s="303"/>
      <c r="H65" s="51"/>
      <c r="I65" s="51"/>
      <c r="J65" s="51"/>
      <c r="K65" s="51"/>
      <c r="L65" s="51"/>
      <c r="M65" s="51"/>
      <c r="N65" s="51"/>
      <c r="O65" s="51"/>
      <c r="P65" s="51"/>
    </row>
    <row r="66" spans="1:16" ht="28.5" customHeight="1" thickBot="1" x14ac:dyDescent="0.25">
      <c r="A66" s="57" t="s">
        <v>27</v>
      </c>
      <c r="B66" s="264"/>
      <c r="C66" s="304"/>
      <c r="D66" s="305"/>
      <c r="E66" s="51"/>
      <c r="F66" s="55"/>
      <c r="G66" s="306" t="s">
        <v>145</v>
      </c>
      <c r="H66" s="307"/>
      <c r="I66" s="307"/>
      <c r="J66" s="307"/>
      <c r="K66" s="54"/>
      <c r="L66" s="51"/>
      <c r="M66" s="51"/>
      <c r="N66" s="51"/>
      <c r="O66" s="263" t="s">
        <v>25</v>
      </c>
      <c r="P66" s="52" t="s">
        <v>439</v>
      </c>
    </row>
    <row r="67" spans="1:16" ht="20.100000000000001" customHeight="1" thickBot="1" x14ac:dyDescent="0.2"/>
    <row r="68" spans="1:16" ht="25.5" customHeight="1" x14ac:dyDescent="0.15">
      <c r="A68" s="308" t="s">
        <v>24</v>
      </c>
      <c r="B68" s="241" t="s">
        <v>23</v>
      </c>
      <c r="C68" s="241" t="s">
        <v>22</v>
      </c>
      <c r="D68" s="316" t="s">
        <v>21</v>
      </c>
      <c r="E68" s="329"/>
      <c r="F68" s="313" t="s">
        <v>20</v>
      </c>
      <c r="G68" s="314"/>
      <c r="H68" s="315"/>
      <c r="I68" s="316" t="s">
        <v>19</v>
      </c>
      <c r="J68" s="314"/>
      <c r="K68" s="315"/>
      <c r="L68" s="316" t="s">
        <v>18</v>
      </c>
      <c r="M68" s="314"/>
      <c r="N68" s="317"/>
      <c r="O68" s="265" t="s">
        <v>17</v>
      </c>
      <c r="P68" s="326" t="s">
        <v>16</v>
      </c>
    </row>
    <row r="69" spans="1:16" ht="42" customHeight="1" thickBot="1" x14ac:dyDescent="0.2">
      <c r="A69" s="328"/>
      <c r="B69" s="242" t="s">
        <v>11</v>
      </c>
      <c r="C69" s="242" t="s">
        <v>15</v>
      </c>
      <c r="D69" s="330"/>
      <c r="E69" s="331"/>
      <c r="F69" s="243" t="s">
        <v>14</v>
      </c>
      <c r="G69" s="242" t="s">
        <v>13</v>
      </c>
      <c r="H69" s="242" t="s">
        <v>12</v>
      </c>
      <c r="I69" s="242" t="s">
        <v>14</v>
      </c>
      <c r="J69" s="242" t="s">
        <v>13</v>
      </c>
      <c r="K69" s="242" t="s">
        <v>12</v>
      </c>
      <c r="L69" s="242" t="s">
        <v>14</v>
      </c>
      <c r="M69" s="242" t="s">
        <v>13</v>
      </c>
      <c r="N69" s="244" t="s">
        <v>12</v>
      </c>
      <c r="O69" s="245" t="s">
        <v>11</v>
      </c>
      <c r="P69" s="327"/>
    </row>
    <row r="70" spans="1:16" ht="39.950000000000003" customHeight="1" x14ac:dyDescent="0.15">
      <c r="A70" s="178">
        <v>40522</v>
      </c>
      <c r="B70" s="136"/>
      <c r="C70" s="136" t="s">
        <v>33</v>
      </c>
      <c r="D70" s="332" t="s">
        <v>148</v>
      </c>
      <c r="E70" s="333"/>
      <c r="F70" s="101">
        <v>1</v>
      </c>
      <c r="G70" s="100">
        <v>31500</v>
      </c>
      <c r="H70" s="100">
        <f>G70*F70</f>
        <v>31500</v>
      </c>
      <c r="I70" s="100"/>
      <c r="J70" s="100"/>
      <c r="K70" s="100"/>
      <c r="L70" s="99">
        <f>F70-I70</f>
        <v>1</v>
      </c>
      <c r="M70" s="100"/>
      <c r="N70" s="179">
        <f t="shared" ref="N70:N72" si="7">H70-K70</f>
        <v>31500</v>
      </c>
      <c r="O70" s="180"/>
      <c r="P70" s="96" t="s">
        <v>226</v>
      </c>
    </row>
    <row r="71" spans="1:16" ht="39.950000000000003" customHeight="1" x14ac:dyDescent="0.15">
      <c r="A71" s="178">
        <v>40522</v>
      </c>
      <c r="B71" s="136"/>
      <c r="C71" s="136" t="s">
        <v>33</v>
      </c>
      <c r="D71" s="391" t="s">
        <v>225</v>
      </c>
      <c r="E71" s="399"/>
      <c r="F71" s="101">
        <v>2</v>
      </c>
      <c r="G71" s="100">
        <v>66500</v>
      </c>
      <c r="H71" s="100">
        <f>G71*F71</f>
        <v>133000</v>
      </c>
      <c r="I71" s="100"/>
      <c r="J71" s="100"/>
      <c r="K71" s="100"/>
      <c r="L71" s="99">
        <f>F71-I71</f>
        <v>2</v>
      </c>
      <c r="M71" s="100"/>
      <c r="N71" s="179">
        <f t="shared" si="7"/>
        <v>133000</v>
      </c>
      <c r="O71" s="180"/>
      <c r="P71" s="96" t="s">
        <v>217</v>
      </c>
    </row>
    <row r="72" spans="1:16" ht="39.950000000000003" customHeight="1" thickBot="1" x14ac:dyDescent="0.2">
      <c r="A72" s="178">
        <v>40522</v>
      </c>
      <c r="B72" s="136"/>
      <c r="C72" s="136" t="s">
        <v>33</v>
      </c>
      <c r="D72" s="391" t="s">
        <v>224</v>
      </c>
      <c r="E72" s="399"/>
      <c r="F72" s="101">
        <v>2</v>
      </c>
      <c r="G72" s="100">
        <v>27400</v>
      </c>
      <c r="H72" s="100">
        <f>G72*F72</f>
        <v>54800</v>
      </c>
      <c r="I72" s="100"/>
      <c r="J72" s="100"/>
      <c r="K72" s="100"/>
      <c r="L72" s="99">
        <f>F72-I72</f>
        <v>2</v>
      </c>
      <c r="M72" s="100"/>
      <c r="N72" s="179">
        <f t="shared" si="7"/>
        <v>54800</v>
      </c>
      <c r="O72" s="180"/>
      <c r="P72" s="96" t="s">
        <v>217</v>
      </c>
    </row>
    <row r="73" spans="1:16" ht="39.950000000000003" customHeight="1" thickBot="1" x14ac:dyDescent="0.2">
      <c r="A73" s="199"/>
      <c r="B73" s="250"/>
      <c r="C73" s="278"/>
      <c r="D73" s="357"/>
      <c r="E73" s="358"/>
      <c r="F73" s="101"/>
      <c r="G73" s="100"/>
      <c r="H73" s="100"/>
      <c r="I73" s="100"/>
      <c r="J73" s="100"/>
      <c r="K73" s="100"/>
      <c r="L73" s="99"/>
      <c r="M73" s="100"/>
      <c r="N73" s="179"/>
      <c r="O73" s="180"/>
      <c r="P73" s="175"/>
    </row>
    <row r="74" spans="1:16" ht="39.950000000000003" customHeight="1" thickBot="1" x14ac:dyDescent="0.2">
      <c r="A74" s="199"/>
      <c r="B74" s="250"/>
      <c r="C74" s="278"/>
      <c r="D74" s="357"/>
      <c r="E74" s="358"/>
      <c r="F74" s="101"/>
      <c r="G74" s="100"/>
      <c r="H74" s="100"/>
      <c r="I74" s="100"/>
      <c r="J74" s="100"/>
      <c r="K74" s="100"/>
      <c r="L74" s="99"/>
      <c r="M74" s="100"/>
      <c r="N74" s="179"/>
      <c r="O74" s="180"/>
      <c r="P74" s="175"/>
    </row>
    <row r="75" spans="1:16" ht="39.950000000000003" customHeight="1" thickBot="1" x14ac:dyDescent="0.2">
      <c r="A75" s="199"/>
      <c r="B75" s="250"/>
      <c r="C75" s="278"/>
      <c r="D75" s="357"/>
      <c r="E75" s="358"/>
      <c r="F75" s="41"/>
      <c r="G75" s="40"/>
      <c r="H75" s="100"/>
      <c r="I75" s="40"/>
      <c r="J75" s="40"/>
      <c r="K75" s="40"/>
      <c r="L75" s="99"/>
      <c r="M75" s="40"/>
      <c r="N75" s="179"/>
      <c r="O75" s="38"/>
      <c r="P75" s="37"/>
    </row>
    <row r="76" spans="1:16" s="1" customFormat="1" ht="39.950000000000003" customHeight="1" thickBot="1" x14ac:dyDescent="0.2">
      <c r="A76" s="199"/>
      <c r="B76" s="250"/>
      <c r="C76" s="278"/>
      <c r="D76" s="357"/>
      <c r="E76" s="358"/>
      <c r="F76" s="202"/>
      <c r="G76" s="291"/>
      <c r="H76" s="100"/>
      <c r="I76" s="26"/>
      <c r="J76" s="26"/>
      <c r="K76" s="26"/>
      <c r="L76" s="99"/>
      <c r="M76" s="26"/>
      <c r="N76" s="179"/>
      <c r="O76" s="24"/>
      <c r="P76" s="37"/>
    </row>
    <row r="77" spans="1:16" ht="39.950000000000003" customHeight="1" x14ac:dyDescent="0.15">
      <c r="A77" s="151"/>
      <c r="B77" s="31"/>
      <c r="C77" s="278"/>
      <c r="D77" s="318"/>
      <c r="E77" s="319"/>
      <c r="F77" s="27"/>
      <c r="G77" s="26"/>
      <c r="H77" s="26"/>
      <c r="I77" s="26"/>
      <c r="J77" s="26"/>
      <c r="K77" s="26"/>
      <c r="L77" s="99"/>
      <c r="M77" s="26"/>
      <c r="N77" s="179"/>
      <c r="O77" s="24"/>
      <c r="P77" s="23"/>
    </row>
    <row r="78" spans="1:16" s="1" customFormat="1" ht="39.950000000000003" customHeight="1" x14ac:dyDescent="0.15">
      <c r="A78" s="151"/>
      <c r="B78" s="31"/>
      <c r="C78" s="31"/>
      <c r="D78" s="336"/>
      <c r="E78" s="337"/>
      <c r="F78" s="27"/>
      <c r="G78" s="26"/>
      <c r="H78" s="26"/>
      <c r="I78" s="26"/>
      <c r="J78" s="26"/>
      <c r="K78" s="26"/>
      <c r="L78" s="26"/>
      <c r="M78" s="26"/>
      <c r="N78" s="25"/>
      <c r="O78" s="24"/>
      <c r="P78" s="23"/>
    </row>
    <row r="79" spans="1:16" ht="40.5" customHeight="1" x14ac:dyDescent="0.15">
      <c r="A79" s="151"/>
      <c r="B79" s="31"/>
      <c r="C79" s="31"/>
      <c r="D79" s="342"/>
      <c r="E79" s="343"/>
      <c r="F79" s="27"/>
      <c r="G79" s="26"/>
      <c r="H79" s="142"/>
      <c r="I79" s="26"/>
      <c r="J79" s="26"/>
      <c r="K79" s="26"/>
      <c r="L79" s="99"/>
      <c r="M79" s="26"/>
      <c r="N79" s="179"/>
      <c r="O79" s="24"/>
      <c r="P79" s="91"/>
    </row>
    <row r="80" spans="1:16" s="163" customFormat="1" ht="40.5" customHeight="1" x14ac:dyDescent="0.15">
      <c r="A80" s="151"/>
      <c r="B80" s="31"/>
      <c r="C80" s="31"/>
      <c r="D80" s="318"/>
      <c r="E80" s="321"/>
      <c r="F80" s="27"/>
      <c r="G80" s="26"/>
      <c r="H80" s="26"/>
      <c r="I80" s="26"/>
      <c r="J80" s="26"/>
      <c r="K80" s="26"/>
      <c r="L80" s="99"/>
      <c r="M80" s="26"/>
      <c r="N80" s="179"/>
      <c r="O80" s="24"/>
      <c r="P80" s="23"/>
    </row>
    <row r="81" spans="1:16" s="163" customFormat="1" ht="40.5" customHeight="1" x14ac:dyDescent="0.15">
      <c r="A81" s="147"/>
      <c r="B81" s="30"/>
      <c r="C81" s="30"/>
      <c r="D81" s="340"/>
      <c r="E81" s="341"/>
      <c r="F81" s="41"/>
      <c r="G81" s="40"/>
      <c r="H81" s="40"/>
      <c r="I81" s="40"/>
      <c r="J81" s="40"/>
      <c r="K81" s="40"/>
      <c r="L81" s="99"/>
      <c r="M81" s="40"/>
      <c r="N81" s="179"/>
      <c r="O81" s="38"/>
      <c r="P81" s="37"/>
    </row>
    <row r="82" spans="1:16" s="163" customFormat="1" ht="40.5" customHeight="1" x14ac:dyDescent="0.15">
      <c r="A82" s="147"/>
      <c r="B82" s="30"/>
      <c r="C82" s="30"/>
      <c r="D82" s="353"/>
      <c r="E82" s="354"/>
      <c r="F82" s="41"/>
      <c r="G82" s="40"/>
      <c r="H82" s="40"/>
      <c r="I82" s="40"/>
      <c r="J82" s="40"/>
      <c r="K82" s="40"/>
      <c r="L82" s="99"/>
      <c r="M82" s="40"/>
      <c r="N82" s="179"/>
      <c r="O82" s="38"/>
      <c r="P82" s="88"/>
    </row>
    <row r="83" spans="1:16" ht="40.5" customHeight="1" x14ac:dyDescent="0.15">
      <c r="A83" s="151"/>
      <c r="B83" s="31"/>
      <c r="C83" s="31"/>
      <c r="D83" s="334"/>
      <c r="E83" s="335"/>
      <c r="F83" s="27"/>
      <c r="G83" s="26"/>
      <c r="H83" s="26"/>
      <c r="I83" s="26"/>
      <c r="J83" s="26"/>
      <c r="K83" s="26"/>
      <c r="L83" s="99"/>
      <c r="M83" s="26"/>
      <c r="N83" s="179"/>
      <c r="O83" s="24"/>
      <c r="P83" s="172"/>
    </row>
    <row r="84" spans="1:16" s="1" customFormat="1" ht="39.950000000000003" customHeight="1" x14ac:dyDescent="0.15">
      <c r="A84" s="147"/>
      <c r="B84" s="31"/>
      <c r="C84" s="31"/>
      <c r="D84" s="334"/>
      <c r="E84" s="335"/>
      <c r="F84" s="27"/>
      <c r="G84" s="26"/>
      <c r="H84" s="142"/>
      <c r="I84" s="26"/>
      <c r="J84" s="26"/>
      <c r="K84" s="26"/>
      <c r="L84" s="26"/>
      <c r="M84" s="26"/>
      <c r="N84" s="179"/>
      <c r="O84" s="24"/>
      <c r="P84" s="23"/>
    </row>
    <row r="85" spans="1:16" s="1" customFormat="1" ht="39.950000000000003" customHeight="1" x14ac:dyDescent="0.15">
      <c r="A85" s="147"/>
      <c r="B85" s="31"/>
      <c r="C85" s="31"/>
      <c r="D85" s="334"/>
      <c r="E85" s="335"/>
      <c r="F85" s="27"/>
      <c r="G85" s="26"/>
      <c r="H85" s="142"/>
      <c r="I85" s="26"/>
      <c r="J85" s="26"/>
      <c r="K85" s="26"/>
      <c r="L85" s="26"/>
      <c r="M85" s="26"/>
      <c r="N85" s="179"/>
      <c r="O85" s="24"/>
      <c r="P85" s="23"/>
    </row>
    <row r="86" spans="1:16" s="1" customFormat="1" ht="39.950000000000003" customHeight="1" x14ac:dyDescent="0.15">
      <c r="A86" s="147"/>
      <c r="B86" s="31"/>
      <c r="C86" s="31"/>
      <c r="D86" s="338"/>
      <c r="E86" s="339"/>
      <c r="F86" s="27"/>
      <c r="G86" s="26"/>
      <c r="H86" s="26"/>
      <c r="I86" s="26"/>
      <c r="J86" s="26"/>
      <c r="K86" s="26"/>
      <c r="L86" s="26"/>
      <c r="M86" s="26"/>
      <c r="N86" s="179"/>
      <c r="O86" s="24"/>
      <c r="P86" s="168"/>
    </row>
    <row r="87" spans="1:16" s="1" customFormat="1" ht="39.950000000000003" customHeight="1" x14ac:dyDescent="0.15">
      <c r="A87" s="147"/>
      <c r="B87" s="31"/>
      <c r="C87" s="31"/>
      <c r="D87" s="318"/>
      <c r="E87" s="321"/>
      <c r="F87" s="27"/>
      <c r="G87" s="26"/>
      <c r="H87" s="26"/>
      <c r="I87" s="26"/>
      <c r="J87" s="26"/>
      <c r="K87" s="26"/>
      <c r="L87" s="26"/>
      <c r="M87" s="26"/>
      <c r="N87" s="179"/>
      <c r="O87" s="24"/>
      <c r="P87" s="168"/>
    </row>
    <row r="88" spans="1:16" ht="40.5" customHeight="1" x14ac:dyDescent="0.15">
      <c r="A88" s="151"/>
      <c r="B88" s="31"/>
      <c r="C88" s="31"/>
      <c r="D88" s="334"/>
      <c r="E88" s="335"/>
      <c r="F88" s="27"/>
      <c r="G88" s="26"/>
      <c r="H88" s="26"/>
      <c r="I88" s="26"/>
      <c r="J88" s="26"/>
      <c r="K88" s="26"/>
      <c r="L88" s="99"/>
      <c r="M88" s="26"/>
      <c r="N88" s="98"/>
      <c r="O88" s="24"/>
      <c r="P88" s="91"/>
    </row>
    <row r="89" spans="1:16" s="1" customFormat="1" ht="39.950000000000003" customHeight="1" x14ac:dyDescent="0.15">
      <c r="A89" s="252"/>
      <c r="B89" s="21"/>
      <c r="C89" s="21"/>
      <c r="D89" s="348"/>
      <c r="E89" s="349"/>
      <c r="F89" s="17"/>
      <c r="G89" s="16"/>
      <c r="H89" s="16"/>
      <c r="I89" s="16"/>
      <c r="J89" s="16"/>
      <c r="K89" s="16"/>
      <c r="L89" s="16"/>
      <c r="M89" s="16"/>
      <c r="N89" s="253"/>
      <c r="O89" s="14"/>
      <c r="P89" s="254"/>
    </row>
    <row r="90" spans="1:16" ht="39.950000000000003" customHeight="1" thickBot="1" x14ac:dyDescent="0.2">
      <c r="A90" s="232"/>
      <c r="B90" s="11"/>
      <c r="C90" s="11"/>
      <c r="D90" s="400"/>
      <c r="E90" s="401"/>
      <c r="F90" s="8"/>
      <c r="G90" s="7"/>
      <c r="H90" s="7"/>
      <c r="I90" s="7"/>
      <c r="J90" s="7"/>
      <c r="K90" s="7"/>
      <c r="L90" s="7"/>
      <c r="M90" s="7"/>
      <c r="N90" s="6"/>
      <c r="O90" s="5"/>
      <c r="P90" s="4"/>
    </row>
    <row r="91" spans="1:16" s="162" customFormat="1" ht="16.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6.5" customHeight="1" x14ac:dyDescent="0.15">
      <c r="A92" s="2"/>
      <c r="B92" s="2" t="s">
        <v>5</v>
      </c>
      <c r="C92" s="2"/>
      <c r="D92" s="2"/>
      <c r="E92" s="2"/>
      <c r="F92" s="2"/>
      <c r="G92" s="2"/>
      <c r="H92" s="2"/>
      <c r="I92" s="2"/>
      <c r="J92" s="2" t="s">
        <v>4</v>
      </c>
      <c r="K92" s="2"/>
      <c r="L92" s="2"/>
      <c r="M92" s="2"/>
      <c r="N92" s="2"/>
      <c r="O92" s="2"/>
      <c r="P92" s="2"/>
    </row>
    <row r="93" spans="1:16" s="152" customFormat="1" ht="16.5" customHeight="1" x14ac:dyDescent="0.15">
      <c r="A93" s="2"/>
      <c r="B93" s="2" t="s">
        <v>3</v>
      </c>
      <c r="C93" s="2"/>
      <c r="D93" s="2"/>
      <c r="E93" s="2"/>
      <c r="F93" s="2"/>
      <c r="G93" s="2"/>
      <c r="H93" s="2"/>
      <c r="I93" s="2"/>
      <c r="J93" s="2" t="s">
        <v>2</v>
      </c>
      <c r="K93" s="2"/>
      <c r="L93" s="2"/>
      <c r="M93" s="2"/>
      <c r="N93" s="2"/>
      <c r="O93" s="2"/>
      <c r="P93" s="2"/>
    </row>
    <row r="94" spans="1:16" s="152" customFormat="1" ht="16.5" customHeight="1" x14ac:dyDescent="0.15">
      <c r="A94" s="2"/>
      <c r="B94" s="2" t="s">
        <v>1</v>
      </c>
      <c r="C94" s="2"/>
      <c r="D94" s="2"/>
      <c r="E94" s="2"/>
      <c r="F94" s="2"/>
      <c r="G94" s="2"/>
      <c r="H94" s="2"/>
      <c r="I94" s="2"/>
      <c r="J94" s="2" t="s">
        <v>0</v>
      </c>
      <c r="K94" s="2"/>
      <c r="L94" s="2"/>
      <c r="M94" s="2"/>
      <c r="N94" s="2"/>
      <c r="O94" s="2"/>
      <c r="P94" s="2"/>
    </row>
  </sheetData>
  <mergeCells count="97">
    <mergeCell ref="D86:E86"/>
    <mergeCell ref="D87:E87"/>
    <mergeCell ref="D88:E88"/>
    <mergeCell ref="D89:E89"/>
    <mergeCell ref="D90:E90"/>
    <mergeCell ref="D85:E85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73:E73"/>
    <mergeCell ref="C65:D65"/>
    <mergeCell ref="F65:G65"/>
    <mergeCell ref="C66:D66"/>
    <mergeCell ref="G66:J66"/>
    <mergeCell ref="D70:E70"/>
    <mergeCell ref="D71:E71"/>
    <mergeCell ref="D72:E72"/>
    <mergeCell ref="A68:A69"/>
    <mergeCell ref="D68:E69"/>
    <mergeCell ref="F68:H68"/>
    <mergeCell ref="I68:K68"/>
    <mergeCell ref="D55:E55"/>
    <mergeCell ref="D56:E56"/>
    <mergeCell ref="D57:E57"/>
    <mergeCell ref="D58:E58"/>
    <mergeCell ref="A63:P63"/>
    <mergeCell ref="C64:D64"/>
    <mergeCell ref="L68:N68"/>
    <mergeCell ref="P68:P69"/>
    <mergeCell ref="D54:E54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L37:N37"/>
    <mergeCell ref="P37:P38"/>
    <mergeCell ref="D39:E39"/>
    <mergeCell ref="D40:E40"/>
    <mergeCell ref="D41:E41"/>
    <mergeCell ref="D42:E42"/>
    <mergeCell ref="C35:D35"/>
    <mergeCell ref="G35:J35"/>
    <mergeCell ref="A37:A38"/>
    <mergeCell ref="D37:E38"/>
    <mergeCell ref="F37:H37"/>
    <mergeCell ref="I37:K37"/>
    <mergeCell ref="D26:E26"/>
    <mergeCell ref="D27:E27"/>
    <mergeCell ref="A32:P32"/>
    <mergeCell ref="C33:D33"/>
    <mergeCell ref="C34:D34"/>
    <mergeCell ref="F34:G34"/>
    <mergeCell ref="D25:E25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13:E13"/>
    <mergeCell ref="A6:A7"/>
    <mergeCell ref="D6:E7"/>
    <mergeCell ref="F6:H6"/>
    <mergeCell ref="I6:K6"/>
    <mergeCell ref="D8:E8"/>
    <mergeCell ref="D9:E9"/>
    <mergeCell ref="D10:E10"/>
    <mergeCell ref="D11:E11"/>
    <mergeCell ref="D12:E12"/>
    <mergeCell ref="L6:N6"/>
    <mergeCell ref="P6:P7"/>
    <mergeCell ref="A1:P1"/>
    <mergeCell ref="C2:D2"/>
    <mergeCell ref="C3:D3"/>
    <mergeCell ref="F3:G3"/>
    <mergeCell ref="C4:D4"/>
    <mergeCell ref="G4:J4"/>
  </mergeCells>
  <phoneticPr fontId="3"/>
  <printOptions horizontalCentered="1"/>
  <pageMargins left="0.39370078740157483" right="0.27559055118110237" top="0.59055118110236227" bottom="0.19685039370078741" header="0.31496062992125984" footer="0.19685039370078741"/>
  <pageSetup paperSize="9" scale="51" orientation="landscape" r:id="rId1"/>
  <headerFooter alignWithMargins="0">
    <oddHeader xml:space="preserve">&amp;L&amp;"ＭＳ ゴシック,標準"&amp;16第14号様式（第43条）&amp;R </oddHeader>
  </headerFooter>
  <rowBreaks count="2" manualBreakCount="2">
    <brk id="31" max="16383" man="1"/>
    <brk id="6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1"/>
  <sheetViews>
    <sheetView zoomScale="50" zoomScaleNormal="50" workbookViewId="0">
      <selection activeCell="P4" sqref="P4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141</v>
      </c>
      <c r="H4" s="307"/>
      <c r="I4" s="307"/>
      <c r="J4" s="307"/>
      <c r="K4" s="54"/>
      <c r="O4" s="86" t="s">
        <v>25</v>
      </c>
      <c r="P4" s="52" t="s">
        <v>439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/>
      <c r="B8" s="31"/>
      <c r="C8" s="30"/>
      <c r="D8" s="408"/>
      <c r="E8" s="409"/>
      <c r="F8" s="27"/>
      <c r="G8" s="26"/>
      <c r="H8" s="26">
        <f>F8*G8</f>
        <v>0</v>
      </c>
      <c r="I8" s="26"/>
      <c r="J8" s="26"/>
      <c r="K8" s="26"/>
      <c r="L8" s="26"/>
      <c r="M8" s="26"/>
      <c r="N8" s="25"/>
      <c r="O8" s="24"/>
      <c r="P8" s="23"/>
    </row>
    <row r="9" spans="1:16" ht="39.950000000000003" customHeight="1" x14ac:dyDescent="0.15">
      <c r="A9" s="32"/>
      <c r="B9" s="31"/>
      <c r="C9" s="30"/>
      <c r="D9" s="80"/>
      <c r="E9" s="81"/>
      <c r="F9" s="27"/>
      <c r="G9" s="26"/>
      <c r="H9" s="26"/>
      <c r="I9" s="26"/>
      <c r="J9" s="26"/>
      <c r="K9" s="26"/>
      <c r="L9" s="26"/>
      <c r="M9" s="26"/>
      <c r="N9" s="25"/>
      <c r="O9" s="24"/>
      <c r="P9" s="23"/>
    </row>
    <row r="10" spans="1:16" ht="39.950000000000003" customHeight="1" x14ac:dyDescent="0.15">
      <c r="A10" s="32"/>
      <c r="B10" s="31"/>
      <c r="C10" s="30"/>
      <c r="D10" s="80"/>
      <c r="E10" s="83"/>
      <c r="F10" s="27"/>
      <c r="G10" s="26"/>
      <c r="H10" s="26"/>
      <c r="I10" s="26"/>
      <c r="J10" s="26"/>
      <c r="K10" s="26"/>
      <c r="L10" s="26"/>
      <c r="M10" s="26"/>
      <c r="N10" s="25"/>
      <c r="O10" s="24"/>
      <c r="P10" s="23"/>
    </row>
    <row r="11" spans="1:16" ht="39.950000000000003" customHeight="1" x14ac:dyDescent="0.15">
      <c r="A11" s="32"/>
      <c r="B11" s="31"/>
      <c r="C11" s="30"/>
      <c r="D11" s="80"/>
      <c r="E11" s="81"/>
      <c r="F11" s="27"/>
      <c r="G11" s="26"/>
      <c r="H11" s="26"/>
      <c r="I11" s="26"/>
      <c r="J11" s="26"/>
      <c r="K11" s="26"/>
      <c r="L11" s="26"/>
      <c r="M11" s="26"/>
      <c r="N11" s="25"/>
      <c r="O11" s="24"/>
      <c r="P11" s="23"/>
    </row>
    <row r="12" spans="1:16" ht="39.950000000000003" customHeight="1" x14ac:dyDescent="0.15">
      <c r="A12" s="32"/>
      <c r="B12" s="31"/>
      <c r="C12" s="30"/>
      <c r="D12" s="80"/>
      <c r="E12" s="81"/>
      <c r="F12" s="27"/>
      <c r="G12" s="26"/>
      <c r="H12" s="26"/>
      <c r="I12" s="26"/>
      <c r="J12" s="26"/>
      <c r="K12" s="26"/>
      <c r="L12" s="26"/>
      <c r="M12" s="26"/>
      <c r="N12" s="25"/>
      <c r="O12" s="24"/>
      <c r="P12" s="23"/>
    </row>
    <row r="13" spans="1:16" ht="39.950000000000003" customHeight="1" x14ac:dyDescent="0.15">
      <c r="A13" s="32"/>
      <c r="B13" s="31"/>
      <c r="C13" s="30"/>
      <c r="D13" s="82"/>
      <c r="E13" s="83"/>
      <c r="F13" s="27"/>
      <c r="G13" s="26"/>
      <c r="H13" s="26"/>
      <c r="I13" s="26"/>
      <c r="J13" s="26"/>
      <c r="K13" s="26"/>
      <c r="L13" s="26"/>
      <c r="M13" s="26"/>
      <c r="N13" s="25"/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6"/>
      <c r="I14" s="26"/>
      <c r="J14" s="26"/>
      <c r="K14" s="26"/>
      <c r="L14" s="26"/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80"/>
      <c r="E15" s="81"/>
      <c r="F15" s="27"/>
      <c r="G15" s="26"/>
      <c r="H15" s="26"/>
      <c r="I15" s="26"/>
      <c r="J15" s="26"/>
      <c r="K15" s="26"/>
      <c r="L15" s="26"/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/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144"/>
      <c r="E17" s="143"/>
      <c r="F17" s="27"/>
      <c r="G17" s="26"/>
      <c r="H17" s="26"/>
      <c r="I17" s="26"/>
      <c r="J17" s="26"/>
      <c r="K17" s="26"/>
      <c r="L17" s="26"/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82"/>
      <c r="E18" s="83"/>
      <c r="F18" s="41"/>
      <c r="G18" s="40"/>
      <c r="H18" s="26"/>
      <c r="I18" s="26"/>
      <c r="J18" s="26"/>
      <c r="K18" s="26"/>
      <c r="L18" s="26"/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/>
      <c r="I19" s="26"/>
      <c r="J19" s="26"/>
      <c r="K19" s="26"/>
      <c r="L19" s="26"/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/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/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/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/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/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/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16"/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7"/>
      <c r="I27" s="7"/>
      <c r="J27" s="7"/>
      <c r="K27" s="7"/>
      <c r="L27" s="7"/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3">
    <mergeCell ref="D8:E8"/>
    <mergeCell ref="A6:A7"/>
    <mergeCell ref="D6:E7"/>
    <mergeCell ref="F6:H6"/>
    <mergeCell ref="I6:K6"/>
    <mergeCell ref="P6:P7"/>
    <mergeCell ref="A1:P1"/>
    <mergeCell ref="C2:D2"/>
    <mergeCell ref="C3:D3"/>
    <mergeCell ref="F3:G3"/>
    <mergeCell ref="C4:D4"/>
    <mergeCell ref="G4:J4"/>
    <mergeCell ref="L6:N6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1"/>
  <sheetViews>
    <sheetView zoomScale="50" zoomScaleNormal="50" workbookViewId="0">
      <selection activeCell="L20" sqref="L20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261" t="s">
        <v>31</v>
      </c>
      <c r="C2" s="299" t="s">
        <v>30</v>
      </c>
      <c r="D2" s="300"/>
    </row>
    <row r="3" spans="1:16" s="51" customFormat="1" ht="18" customHeight="1" x14ac:dyDescent="0.2">
      <c r="A3" s="59" t="s">
        <v>29</v>
      </c>
      <c r="B3" s="262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264"/>
      <c r="C4" s="304"/>
      <c r="D4" s="305"/>
      <c r="F4" s="55"/>
      <c r="G4" s="306" t="s">
        <v>410</v>
      </c>
      <c r="H4" s="307"/>
      <c r="I4" s="307"/>
      <c r="J4" s="307"/>
      <c r="K4" s="54"/>
      <c r="O4" s="263" t="s">
        <v>25</v>
      </c>
      <c r="P4" s="52" t="s">
        <v>432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198" t="s">
        <v>412</v>
      </c>
      <c r="B8" s="31"/>
      <c r="C8" s="30" t="s">
        <v>355</v>
      </c>
      <c r="D8" s="375" t="s">
        <v>413</v>
      </c>
      <c r="E8" s="376"/>
      <c r="F8" s="27">
        <v>1</v>
      </c>
      <c r="G8" s="26">
        <v>44200</v>
      </c>
      <c r="H8" s="26">
        <f>F8*G8</f>
        <v>44200</v>
      </c>
      <c r="I8" s="26"/>
      <c r="J8" s="26"/>
      <c r="K8" s="26"/>
      <c r="L8" s="26">
        <f>F8</f>
        <v>1</v>
      </c>
      <c r="M8" s="26"/>
      <c r="N8" s="25">
        <f>N15+H8-K8</f>
        <v>44200</v>
      </c>
      <c r="O8" s="24"/>
      <c r="P8" s="23"/>
    </row>
    <row r="9" spans="1:16" ht="39.950000000000003" customHeight="1" x14ac:dyDescent="0.15">
      <c r="A9" s="32"/>
      <c r="B9" s="31"/>
      <c r="C9" s="30"/>
      <c r="D9" s="340"/>
      <c r="E9" s="341"/>
      <c r="F9" s="27"/>
      <c r="G9" s="26"/>
      <c r="H9" s="26">
        <f t="shared" ref="H9:H26" si="0">F9*G9</f>
        <v>0</v>
      </c>
      <c r="I9" s="26"/>
      <c r="J9" s="26"/>
      <c r="K9" s="26"/>
      <c r="L9" s="26">
        <f t="shared" ref="L9:L27" si="1">F9</f>
        <v>0</v>
      </c>
      <c r="M9" s="26"/>
      <c r="N9" s="25">
        <f t="shared" ref="N9:N27" si="2">N16+H9-K9</f>
        <v>0</v>
      </c>
      <c r="O9" s="24"/>
      <c r="P9" s="23"/>
    </row>
    <row r="10" spans="1:16" ht="39.950000000000003" customHeight="1" x14ac:dyDescent="0.15">
      <c r="A10" s="32"/>
      <c r="B10" s="31"/>
      <c r="C10" s="30"/>
      <c r="D10" s="320"/>
      <c r="E10" s="321"/>
      <c r="F10" s="27"/>
      <c r="G10" s="26"/>
      <c r="H10" s="26">
        <f t="shared" si="0"/>
        <v>0</v>
      </c>
      <c r="I10" s="26"/>
      <c r="J10" s="26"/>
      <c r="K10" s="26"/>
      <c r="L10" s="26">
        <f t="shared" si="1"/>
        <v>0</v>
      </c>
      <c r="M10" s="26"/>
      <c r="N10" s="25">
        <f t="shared" si="2"/>
        <v>0</v>
      </c>
      <c r="O10" s="24"/>
      <c r="P10" s="23"/>
    </row>
    <row r="11" spans="1:16" ht="39.950000000000003" customHeight="1" x14ac:dyDescent="0.15">
      <c r="A11" s="32"/>
      <c r="B11" s="31"/>
      <c r="C11" s="30"/>
      <c r="D11" s="318"/>
      <c r="E11" s="319"/>
      <c r="F11" s="27"/>
      <c r="G11" s="26"/>
      <c r="H11" s="26">
        <f t="shared" si="0"/>
        <v>0</v>
      </c>
      <c r="I11" s="26"/>
      <c r="J11" s="26"/>
      <c r="K11" s="26"/>
      <c r="L11" s="26">
        <f t="shared" si="1"/>
        <v>0</v>
      </c>
      <c r="M11" s="26"/>
      <c r="N11" s="25">
        <f t="shared" si="2"/>
        <v>0</v>
      </c>
      <c r="O11" s="24"/>
      <c r="P11" s="23"/>
    </row>
    <row r="12" spans="1:16" ht="39.950000000000003" customHeight="1" x14ac:dyDescent="0.15">
      <c r="A12" s="32"/>
      <c r="B12" s="31"/>
      <c r="C12" s="30"/>
      <c r="D12" s="318"/>
      <c r="E12" s="319"/>
      <c r="F12" s="27"/>
      <c r="G12" s="26"/>
      <c r="H12" s="26">
        <f t="shared" si="0"/>
        <v>0</v>
      </c>
      <c r="I12" s="26"/>
      <c r="J12" s="26"/>
      <c r="K12" s="26"/>
      <c r="L12" s="26">
        <f t="shared" si="1"/>
        <v>0</v>
      </c>
      <c r="M12" s="26"/>
      <c r="N12" s="25">
        <f t="shared" si="2"/>
        <v>0</v>
      </c>
      <c r="O12" s="24"/>
      <c r="P12" s="23"/>
    </row>
    <row r="13" spans="1:16" ht="39.950000000000003" customHeight="1" x14ac:dyDescent="0.15">
      <c r="A13" s="32"/>
      <c r="B13" s="30"/>
      <c r="C13" s="30"/>
      <c r="D13" s="450"/>
      <c r="E13" s="451"/>
      <c r="F13" s="41"/>
      <c r="G13" s="40"/>
      <c r="H13" s="26">
        <f t="shared" si="0"/>
        <v>0</v>
      </c>
      <c r="I13" s="26"/>
      <c r="J13" s="26"/>
      <c r="K13" s="26"/>
      <c r="L13" s="26">
        <f t="shared" si="1"/>
        <v>0</v>
      </c>
      <c r="M13" s="26"/>
      <c r="N13" s="25">
        <f t="shared" si="2"/>
        <v>0</v>
      </c>
      <c r="O13" s="24"/>
      <c r="P13" s="23"/>
    </row>
    <row r="14" spans="1:16" ht="39.950000000000003" customHeight="1" x14ac:dyDescent="0.15">
      <c r="A14" s="32"/>
      <c r="B14" s="31"/>
      <c r="C14" s="30"/>
      <c r="D14" s="318"/>
      <c r="E14" s="319"/>
      <c r="F14" s="27"/>
      <c r="G14" s="26"/>
      <c r="H14" s="26">
        <f t="shared" si="0"/>
        <v>0</v>
      </c>
      <c r="I14" s="26"/>
      <c r="J14" s="26"/>
      <c r="K14" s="26"/>
      <c r="L14" s="26">
        <f t="shared" si="1"/>
        <v>0</v>
      </c>
      <c r="M14" s="26"/>
      <c r="N14" s="25">
        <f t="shared" si="2"/>
        <v>0</v>
      </c>
      <c r="O14" s="24"/>
      <c r="P14" s="23"/>
    </row>
    <row r="15" spans="1:16" ht="39.950000000000003" customHeight="1" x14ac:dyDescent="0.15">
      <c r="A15" s="32"/>
      <c r="B15" s="31"/>
      <c r="C15" s="30"/>
      <c r="D15" s="318"/>
      <c r="E15" s="319"/>
      <c r="F15" s="27"/>
      <c r="G15" s="26"/>
      <c r="H15" s="26">
        <f t="shared" si="0"/>
        <v>0</v>
      </c>
      <c r="I15" s="26"/>
      <c r="J15" s="26"/>
      <c r="K15" s="26"/>
      <c r="L15" s="26">
        <f t="shared" si="1"/>
        <v>0</v>
      </c>
      <c r="M15" s="26"/>
      <c r="N15" s="25">
        <f t="shared" si="2"/>
        <v>0</v>
      </c>
      <c r="O15" s="24"/>
      <c r="P15" s="23"/>
    </row>
    <row r="16" spans="1:16" ht="39.950000000000003" customHeight="1" x14ac:dyDescent="0.15">
      <c r="A16" s="32"/>
      <c r="B16" s="31"/>
      <c r="C16" s="30"/>
      <c r="D16" s="318"/>
      <c r="E16" s="319"/>
      <c r="F16" s="27"/>
      <c r="G16" s="26"/>
      <c r="H16" s="26">
        <f t="shared" si="0"/>
        <v>0</v>
      </c>
      <c r="I16" s="26"/>
      <c r="J16" s="26"/>
      <c r="K16" s="26"/>
      <c r="L16" s="26">
        <f t="shared" si="1"/>
        <v>0</v>
      </c>
      <c r="M16" s="26"/>
      <c r="N16" s="25">
        <f t="shared" si="2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318"/>
      <c r="E17" s="319"/>
      <c r="F17" s="27"/>
      <c r="G17" s="26"/>
      <c r="H17" s="26">
        <f t="shared" si="0"/>
        <v>0</v>
      </c>
      <c r="I17" s="26"/>
      <c r="J17" s="26"/>
      <c r="K17" s="26"/>
      <c r="L17" s="26">
        <f t="shared" si="1"/>
        <v>0</v>
      </c>
      <c r="M17" s="26"/>
      <c r="N17" s="25">
        <f t="shared" si="2"/>
        <v>0</v>
      </c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>
        <f t="shared" si="0"/>
        <v>0</v>
      </c>
      <c r="I18" s="26"/>
      <c r="J18" s="26"/>
      <c r="K18" s="26"/>
      <c r="L18" s="26">
        <f t="shared" si="1"/>
        <v>0</v>
      </c>
      <c r="M18" s="40"/>
      <c r="N18" s="25">
        <f t="shared" si="2"/>
        <v>0</v>
      </c>
      <c r="O18" s="38"/>
      <c r="P18" s="37"/>
    </row>
    <row r="19" spans="1:16" ht="39.950000000000003" customHeight="1" x14ac:dyDescent="0.15">
      <c r="A19" s="32"/>
      <c r="B19" s="31"/>
      <c r="C19" s="30"/>
      <c r="D19" s="257"/>
      <c r="E19" s="258"/>
      <c r="F19" s="27"/>
      <c r="G19" s="26"/>
      <c r="H19" s="26">
        <f t="shared" si="0"/>
        <v>0</v>
      </c>
      <c r="I19" s="26"/>
      <c r="J19" s="26"/>
      <c r="K19" s="26"/>
      <c r="L19" s="26">
        <f t="shared" si="1"/>
        <v>0</v>
      </c>
      <c r="M19" s="26"/>
      <c r="N19" s="25">
        <f t="shared" si="2"/>
        <v>0</v>
      </c>
      <c r="O19" s="24"/>
      <c r="P19" s="23"/>
    </row>
    <row r="20" spans="1:16" ht="39.950000000000003" customHeight="1" x14ac:dyDescent="0.15">
      <c r="A20" s="32"/>
      <c r="B20" s="31"/>
      <c r="C20" s="30"/>
      <c r="D20" s="257"/>
      <c r="E20" s="258"/>
      <c r="F20" s="27"/>
      <c r="G20" s="26"/>
      <c r="H20" s="26">
        <f t="shared" si="0"/>
        <v>0</v>
      </c>
      <c r="I20" s="26"/>
      <c r="J20" s="26"/>
      <c r="K20" s="26"/>
      <c r="L20" s="26">
        <f t="shared" si="1"/>
        <v>0</v>
      </c>
      <c r="M20" s="26"/>
      <c r="N20" s="25">
        <f t="shared" si="2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257"/>
      <c r="E21" s="258"/>
      <c r="F21" s="27"/>
      <c r="G21" s="26"/>
      <c r="H21" s="26">
        <f t="shared" si="0"/>
        <v>0</v>
      </c>
      <c r="I21" s="26"/>
      <c r="J21" s="26"/>
      <c r="K21" s="26"/>
      <c r="L21" s="26">
        <f t="shared" si="1"/>
        <v>0</v>
      </c>
      <c r="M21" s="26"/>
      <c r="N21" s="25">
        <f t="shared" si="2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267"/>
      <c r="E22" s="268"/>
      <c r="F22" s="27"/>
      <c r="G22" s="26"/>
      <c r="H22" s="26">
        <f t="shared" si="0"/>
        <v>0</v>
      </c>
      <c r="I22" s="26"/>
      <c r="J22" s="26"/>
      <c r="K22" s="26"/>
      <c r="L22" s="26">
        <f t="shared" si="1"/>
        <v>0</v>
      </c>
      <c r="M22" s="26"/>
      <c r="N22" s="25">
        <f t="shared" si="2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257"/>
      <c r="E23" s="258"/>
      <c r="F23" s="27"/>
      <c r="G23" s="26"/>
      <c r="H23" s="26">
        <f t="shared" si="0"/>
        <v>0</v>
      </c>
      <c r="I23" s="26"/>
      <c r="J23" s="26"/>
      <c r="K23" s="26"/>
      <c r="L23" s="26">
        <f t="shared" si="1"/>
        <v>0</v>
      </c>
      <c r="M23" s="26"/>
      <c r="N23" s="25">
        <f t="shared" si="2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257"/>
      <c r="E24" s="258"/>
      <c r="F24" s="27"/>
      <c r="G24" s="26"/>
      <c r="H24" s="26">
        <f t="shared" si="0"/>
        <v>0</v>
      </c>
      <c r="I24" s="26"/>
      <c r="J24" s="26"/>
      <c r="K24" s="26"/>
      <c r="L24" s="26">
        <f t="shared" si="1"/>
        <v>0</v>
      </c>
      <c r="M24" s="26"/>
      <c r="N24" s="25">
        <f t="shared" si="2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255"/>
      <c r="E25" s="256"/>
      <c r="F25" s="27"/>
      <c r="G25" s="26"/>
      <c r="H25" s="26">
        <f t="shared" si="0"/>
        <v>0</v>
      </c>
      <c r="I25" s="26"/>
      <c r="J25" s="26"/>
      <c r="K25" s="26"/>
      <c r="L25" s="26">
        <f t="shared" si="1"/>
        <v>0</v>
      </c>
      <c r="M25" s="26"/>
      <c r="N25" s="25">
        <f t="shared" si="2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274"/>
      <c r="E26" s="275"/>
      <c r="F26" s="17"/>
      <c r="G26" s="16"/>
      <c r="H26" s="26">
        <f t="shared" si="0"/>
        <v>0</v>
      </c>
      <c r="I26" s="16"/>
      <c r="J26" s="16"/>
      <c r="K26" s="16"/>
      <c r="L26" s="26">
        <f t="shared" si="1"/>
        <v>0</v>
      </c>
      <c r="M26" s="16"/>
      <c r="N26" s="25">
        <f t="shared" si="2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220"/>
      <c r="E27" s="221"/>
      <c r="F27" s="8"/>
      <c r="G27" s="7"/>
      <c r="H27" s="7"/>
      <c r="I27" s="7"/>
      <c r="J27" s="7"/>
      <c r="K27" s="7"/>
      <c r="L27" s="26">
        <f t="shared" si="1"/>
        <v>0</v>
      </c>
      <c r="M27" s="7"/>
      <c r="N27" s="25">
        <f t="shared" si="2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22">
    <mergeCell ref="D8:E8"/>
    <mergeCell ref="D15:E15"/>
    <mergeCell ref="D16:E16"/>
    <mergeCell ref="D17:E17"/>
    <mergeCell ref="D9:E9"/>
    <mergeCell ref="D10:E10"/>
    <mergeCell ref="D11:E11"/>
    <mergeCell ref="D12:E12"/>
    <mergeCell ref="D13:E13"/>
    <mergeCell ref="D14:E14"/>
    <mergeCell ref="P6:P7"/>
    <mergeCell ref="A1:P1"/>
    <mergeCell ref="C2:D2"/>
    <mergeCell ref="C3:D3"/>
    <mergeCell ref="F3:G3"/>
    <mergeCell ref="C4:D4"/>
    <mergeCell ref="G4:J4"/>
    <mergeCell ref="A6:A7"/>
    <mergeCell ref="D6:E7"/>
    <mergeCell ref="F6:H6"/>
    <mergeCell ref="I6:K6"/>
    <mergeCell ref="L6:N6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P31"/>
  <sheetViews>
    <sheetView zoomScale="50" zoomScaleNormal="50" workbookViewId="0">
      <selection activeCell="N24" sqref="N24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411</v>
      </c>
      <c r="H4" s="307"/>
      <c r="I4" s="307"/>
      <c r="J4" s="307"/>
      <c r="K4" s="54"/>
      <c r="O4" s="86" t="s">
        <v>25</v>
      </c>
      <c r="P4" s="52" t="s">
        <v>213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 t="s">
        <v>8</v>
      </c>
      <c r="B8" s="31"/>
      <c r="C8" s="30" t="s">
        <v>295</v>
      </c>
      <c r="D8" s="375" t="s">
        <v>294</v>
      </c>
      <c r="E8" s="376"/>
      <c r="F8" s="27">
        <v>1</v>
      </c>
      <c r="G8" s="26">
        <v>82000</v>
      </c>
      <c r="H8" s="26">
        <f t="shared" ref="H8:H18" si="0">F8*G8</f>
        <v>82000</v>
      </c>
      <c r="I8" s="26">
        <v>1</v>
      </c>
      <c r="J8" s="26">
        <v>82000</v>
      </c>
      <c r="K8" s="26">
        <f t="shared" ref="K8" si="1">I8*J8</f>
        <v>82000</v>
      </c>
      <c r="L8" s="26">
        <f>F8-I8</f>
        <v>0</v>
      </c>
      <c r="M8" s="26"/>
      <c r="N8" s="25">
        <f>H8-K8</f>
        <v>0</v>
      </c>
      <c r="O8" s="24"/>
      <c r="P8" s="23" t="s">
        <v>375</v>
      </c>
    </row>
    <row r="9" spans="1:16" ht="39.950000000000003" customHeight="1" x14ac:dyDescent="0.15">
      <c r="A9" s="32" t="s">
        <v>8</v>
      </c>
      <c r="B9" s="31"/>
      <c r="C9" s="30" t="s">
        <v>283</v>
      </c>
      <c r="D9" s="320" t="s">
        <v>293</v>
      </c>
      <c r="E9" s="321"/>
      <c r="F9" s="27">
        <v>3</v>
      </c>
      <c r="G9" s="26">
        <v>19000</v>
      </c>
      <c r="H9" s="26">
        <f t="shared" si="0"/>
        <v>57000</v>
      </c>
      <c r="I9" s="26">
        <v>3</v>
      </c>
      <c r="J9" s="26">
        <v>19000</v>
      </c>
      <c r="K9" s="26">
        <f>J9*I9</f>
        <v>57000</v>
      </c>
      <c r="L9" s="26">
        <f t="shared" ref="L9:L27" si="2">F9-I9</f>
        <v>0</v>
      </c>
      <c r="M9" s="26"/>
      <c r="N9" s="25">
        <f t="shared" ref="N9:N26" si="3">H9-K9</f>
        <v>0</v>
      </c>
      <c r="O9" s="24"/>
      <c r="P9" s="23" t="s">
        <v>292</v>
      </c>
    </row>
    <row r="10" spans="1:16" ht="39.950000000000003" customHeight="1" x14ac:dyDescent="0.15">
      <c r="A10" s="32" t="s">
        <v>8</v>
      </c>
      <c r="B10" s="31"/>
      <c r="C10" s="30" t="s">
        <v>283</v>
      </c>
      <c r="D10" s="318" t="s">
        <v>291</v>
      </c>
      <c r="E10" s="319"/>
      <c r="F10" s="27">
        <v>1</v>
      </c>
      <c r="G10" s="26">
        <v>23600</v>
      </c>
      <c r="H10" s="26">
        <f t="shared" si="0"/>
        <v>23600</v>
      </c>
      <c r="I10" s="26"/>
      <c r="J10" s="26"/>
      <c r="K10" s="26"/>
      <c r="L10" s="26">
        <f t="shared" si="2"/>
        <v>1</v>
      </c>
      <c r="M10" s="26"/>
      <c r="N10" s="25">
        <f t="shared" si="3"/>
        <v>23600</v>
      </c>
      <c r="O10" s="24"/>
      <c r="P10" s="23"/>
    </row>
    <row r="11" spans="1:16" ht="39.950000000000003" customHeight="1" x14ac:dyDescent="0.15">
      <c r="A11" s="32" t="s">
        <v>8</v>
      </c>
      <c r="B11" s="31"/>
      <c r="C11" s="30" t="s">
        <v>283</v>
      </c>
      <c r="D11" s="318" t="s">
        <v>290</v>
      </c>
      <c r="E11" s="319"/>
      <c r="F11" s="27">
        <v>1</v>
      </c>
      <c r="G11" s="26">
        <v>23800</v>
      </c>
      <c r="H11" s="26">
        <f t="shared" si="0"/>
        <v>23800</v>
      </c>
      <c r="I11" s="26">
        <v>1</v>
      </c>
      <c r="J11" s="26">
        <v>23800</v>
      </c>
      <c r="K11" s="26">
        <f>J11*I11</f>
        <v>23800</v>
      </c>
      <c r="L11" s="26">
        <f t="shared" si="2"/>
        <v>0</v>
      </c>
      <c r="M11" s="26"/>
      <c r="N11" s="25">
        <f t="shared" si="3"/>
        <v>0</v>
      </c>
      <c r="O11" s="24"/>
      <c r="P11" s="23" t="s">
        <v>289</v>
      </c>
    </row>
    <row r="12" spans="1:16" ht="39.950000000000003" customHeight="1" x14ac:dyDescent="0.15">
      <c r="A12" s="32" t="s">
        <v>8</v>
      </c>
      <c r="B12" s="31"/>
      <c r="C12" s="30" t="s">
        <v>283</v>
      </c>
      <c r="D12" s="318" t="s">
        <v>288</v>
      </c>
      <c r="E12" s="319"/>
      <c r="F12" s="27">
        <v>1</v>
      </c>
      <c r="G12" s="26">
        <v>40000</v>
      </c>
      <c r="H12" s="26">
        <f t="shared" si="0"/>
        <v>40000</v>
      </c>
      <c r="I12" s="26"/>
      <c r="J12" s="26"/>
      <c r="K12" s="26"/>
      <c r="L12" s="26">
        <f t="shared" si="2"/>
        <v>1</v>
      </c>
      <c r="M12" s="26"/>
      <c r="N12" s="25">
        <f t="shared" si="3"/>
        <v>40000</v>
      </c>
      <c r="O12" s="24"/>
      <c r="P12" s="23"/>
    </row>
    <row r="13" spans="1:16" ht="39.950000000000003" customHeight="1" x14ac:dyDescent="0.15">
      <c r="A13" s="32" t="s">
        <v>8</v>
      </c>
      <c r="B13" s="31"/>
      <c r="C13" s="30" t="s">
        <v>283</v>
      </c>
      <c r="D13" s="318" t="s">
        <v>287</v>
      </c>
      <c r="E13" s="319"/>
      <c r="F13" s="27">
        <v>1</v>
      </c>
      <c r="G13" s="26">
        <v>22000</v>
      </c>
      <c r="H13" s="26">
        <f t="shared" si="0"/>
        <v>22000</v>
      </c>
      <c r="I13" s="26"/>
      <c r="J13" s="26"/>
      <c r="K13" s="26"/>
      <c r="L13" s="26">
        <f t="shared" si="2"/>
        <v>1</v>
      </c>
      <c r="M13" s="26"/>
      <c r="N13" s="25">
        <f t="shared" si="3"/>
        <v>22000</v>
      </c>
      <c r="O13" s="24"/>
      <c r="P13" s="23"/>
    </row>
    <row r="14" spans="1:16" ht="39.950000000000003" customHeight="1" x14ac:dyDescent="0.15">
      <c r="A14" s="32" t="s">
        <v>8</v>
      </c>
      <c r="B14" s="31"/>
      <c r="C14" s="30" t="s">
        <v>283</v>
      </c>
      <c r="D14" s="318" t="s">
        <v>286</v>
      </c>
      <c r="E14" s="319"/>
      <c r="F14" s="27">
        <v>1</v>
      </c>
      <c r="G14" s="26">
        <v>36000</v>
      </c>
      <c r="H14" s="26">
        <f t="shared" si="0"/>
        <v>36000</v>
      </c>
      <c r="I14" s="26"/>
      <c r="J14" s="26"/>
      <c r="K14" s="26"/>
      <c r="L14" s="26">
        <f t="shared" si="2"/>
        <v>1</v>
      </c>
      <c r="M14" s="26"/>
      <c r="N14" s="25">
        <f t="shared" si="3"/>
        <v>36000</v>
      </c>
      <c r="O14" s="24"/>
      <c r="P14" s="23"/>
    </row>
    <row r="15" spans="1:16" ht="39.950000000000003" customHeight="1" x14ac:dyDescent="0.15">
      <c r="A15" s="32" t="s">
        <v>8</v>
      </c>
      <c r="B15" s="31"/>
      <c r="C15" s="30" t="s">
        <v>283</v>
      </c>
      <c r="D15" s="320" t="s">
        <v>285</v>
      </c>
      <c r="E15" s="321"/>
      <c r="F15" s="27">
        <v>1</v>
      </c>
      <c r="G15" s="26">
        <v>15000</v>
      </c>
      <c r="H15" s="26">
        <f t="shared" si="0"/>
        <v>15000</v>
      </c>
      <c r="I15" s="26"/>
      <c r="J15" s="26"/>
      <c r="K15" s="26"/>
      <c r="L15" s="26">
        <f t="shared" si="2"/>
        <v>1</v>
      </c>
      <c r="M15" s="26"/>
      <c r="N15" s="25">
        <f t="shared" si="3"/>
        <v>15000</v>
      </c>
      <c r="O15" s="24"/>
      <c r="P15" s="23"/>
    </row>
    <row r="16" spans="1:16" ht="39.950000000000003" customHeight="1" x14ac:dyDescent="0.15">
      <c r="A16" s="32" t="s">
        <v>8</v>
      </c>
      <c r="B16" s="31"/>
      <c r="C16" s="30" t="s">
        <v>283</v>
      </c>
      <c r="D16" s="318" t="s">
        <v>284</v>
      </c>
      <c r="E16" s="319"/>
      <c r="F16" s="27">
        <v>2</v>
      </c>
      <c r="G16" s="26">
        <v>17200</v>
      </c>
      <c r="H16" s="26">
        <f t="shared" si="0"/>
        <v>34400</v>
      </c>
      <c r="I16" s="26"/>
      <c r="J16" s="26"/>
      <c r="K16" s="26"/>
      <c r="L16" s="26">
        <f t="shared" si="2"/>
        <v>2</v>
      </c>
      <c r="M16" s="26"/>
      <c r="N16" s="25">
        <f t="shared" si="3"/>
        <v>34400</v>
      </c>
      <c r="O16" s="24"/>
      <c r="P16" s="23" t="s">
        <v>376</v>
      </c>
    </row>
    <row r="17" spans="1:16" ht="39.950000000000003" customHeight="1" x14ac:dyDescent="0.15">
      <c r="A17" s="32" t="s">
        <v>8</v>
      </c>
      <c r="B17" s="31"/>
      <c r="C17" s="30" t="s">
        <v>283</v>
      </c>
      <c r="D17" s="318" t="s">
        <v>282</v>
      </c>
      <c r="E17" s="319"/>
      <c r="F17" s="27">
        <v>2</v>
      </c>
      <c r="G17" s="26">
        <v>17600</v>
      </c>
      <c r="H17" s="26">
        <f t="shared" si="0"/>
        <v>35200</v>
      </c>
      <c r="I17" s="26">
        <v>2</v>
      </c>
      <c r="J17" s="26">
        <v>17600</v>
      </c>
      <c r="K17" s="26">
        <v>35200</v>
      </c>
      <c r="L17" s="26">
        <f t="shared" si="2"/>
        <v>0</v>
      </c>
      <c r="M17" s="26"/>
      <c r="N17" s="25">
        <f t="shared" si="3"/>
        <v>0</v>
      </c>
      <c r="O17" s="24"/>
      <c r="P17" s="23" t="s">
        <v>377</v>
      </c>
    </row>
    <row r="18" spans="1:16" ht="39.950000000000003" customHeight="1" x14ac:dyDescent="0.15">
      <c r="A18" s="32"/>
      <c r="B18" s="30"/>
      <c r="C18" s="30"/>
      <c r="D18" s="318"/>
      <c r="E18" s="319"/>
      <c r="F18" s="41"/>
      <c r="G18" s="40"/>
      <c r="H18" s="26">
        <f t="shared" si="0"/>
        <v>0</v>
      </c>
      <c r="I18" s="26"/>
      <c r="J18" s="26"/>
      <c r="K18" s="26"/>
      <c r="L18" s="26">
        <f t="shared" si="2"/>
        <v>0</v>
      </c>
      <c r="M18" s="40"/>
      <c r="N18" s="25">
        <f t="shared" si="3"/>
        <v>0</v>
      </c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/>
      <c r="I19" s="26"/>
      <c r="J19" s="26"/>
      <c r="K19" s="26"/>
      <c r="L19" s="26">
        <f t="shared" si="2"/>
        <v>0</v>
      </c>
      <c r="M19" s="26"/>
      <c r="N19" s="25">
        <f t="shared" si="3"/>
        <v>0</v>
      </c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>
        <f t="shared" si="2"/>
        <v>0</v>
      </c>
      <c r="M20" s="26"/>
      <c r="N20" s="25">
        <f t="shared" si="3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>
        <f t="shared" si="2"/>
        <v>0</v>
      </c>
      <c r="M21" s="26"/>
      <c r="N21" s="25">
        <f t="shared" si="3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>
        <f t="shared" si="2"/>
        <v>0</v>
      </c>
      <c r="M22" s="26"/>
      <c r="N22" s="25">
        <f t="shared" si="3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>
        <f t="shared" si="2"/>
        <v>0</v>
      </c>
      <c r="M23" s="26"/>
      <c r="N23" s="25">
        <f>H23-K23</f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>
        <f t="shared" si="2"/>
        <v>0</v>
      </c>
      <c r="M24" s="26"/>
      <c r="N24" s="25">
        <f t="shared" si="3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>
        <f t="shared" si="2"/>
        <v>0</v>
      </c>
      <c r="M25" s="26"/>
      <c r="N25" s="25">
        <f t="shared" si="3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26">
        <f t="shared" si="2"/>
        <v>0</v>
      </c>
      <c r="M26" s="16"/>
      <c r="N26" s="25">
        <f t="shared" si="3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221"/>
      <c r="F27" s="8"/>
      <c r="G27" s="7"/>
      <c r="H27" s="7"/>
      <c r="I27" s="7"/>
      <c r="J27" s="7"/>
      <c r="K27" s="7"/>
      <c r="L27" s="7">
        <f t="shared" si="2"/>
        <v>0</v>
      </c>
      <c r="M27" s="7"/>
      <c r="N27" s="6">
        <f>H27-K27</f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23">
    <mergeCell ref="D18:E18"/>
    <mergeCell ref="D8:E8"/>
    <mergeCell ref="D9:E9"/>
    <mergeCell ref="D10:E10"/>
    <mergeCell ref="D11:E11"/>
    <mergeCell ref="D12:E12"/>
    <mergeCell ref="D13:E13"/>
    <mergeCell ref="D16:E16"/>
    <mergeCell ref="D17:E17"/>
    <mergeCell ref="D14:E14"/>
    <mergeCell ref="D15:E15"/>
    <mergeCell ref="A1:P1"/>
    <mergeCell ref="G4:J4"/>
    <mergeCell ref="C2:D2"/>
    <mergeCell ref="P6:P7"/>
    <mergeCell ref="F3:G3"/>
    <mergeCell ref="A6:A7"/>
    <mergeCell ref="F6:H6"/>
    <mergeCell ref="I6:K6"/>
    <mergeCell ref="D6:E7"/>
    <mergeCell ref="C3:D3"/>
    <mergeCell ref="C4:D4"/>
    <mergeCell ref="L6:N6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1"/>
  <sheetViews>
    <sheetView zoomScale="50" zoomScaleNormal="50" workbookViewId="0">
      <selection activeCell="B20" sqref="B20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410</v>
      </c>
      <c r="H4" s="307"/>
      <c r="I4" s="307"/>
      <c r="J4" s="307"/>
      <c r="K4" s="54"/>
      <c r="O4" s="86" t="s">
        <v>25</v>
      </c>
      <c r="P4" s="52" t="s">
        <v>439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 t="s">
        <v>303</v>
      </c>
      <c r="B8" s="31"/>
      <c r="C8" s="30" t="s">
        <v>33</v>
      </c>
      <c r="D8" s="375" t="s">
        <v>305</v>
      </c>
      <c r="E8" s="376"/>
      <c r="F8" s="27">
        <v>2</v>
      </c>
      <c r="G8" s="26">
        <v>39690</v>
      </c>
      <c r="H8" s="26">
        <f>F8*G8</f>
        <v>79380</v>
      </c>
      <c r="I8" s="26">
        <v>2</v>
      </c>
      <c r="J8" s="26">
        <v>39690</v>
      </c>
      <c r="K8" s="26">
        <f>I8*J8</f>
        <v>79380</v>
      </c>
      <c r="L8" s="26">
        <f>F8-I8</f>
        <v>0</v>
      </c>
      <c r="M8" s="26"/>
      <c r="N8" s="25">
        <f>H8-K8</f>
        <v>0</v>
      </c>
      <c r="O8" s="24"/>
      <c r="P8" s="23" t="s">
        <v>392</v>
      </c>
    </row>
    <row r="9" spans="1:16" ht="39.950000000000003" customHeight="1" x14ac:dyDescent="0.15">
      <c r="A9" s="32" t="s">
        <v>303</v>
      </c>
      <c r="B9" s="31"/>
      <c r="C9" s="30" t="s">
        <v>33</v>
      </c>
      <c r="D9" s="320" t="s">
        <v>304</v>
      </c>
      <c r="E9" s="321"/>
      <c r="F9" s="27">
        <v>1</v>
      </c>
      <c r="G9" s="26">
        <v>99750</v>
      </c>
      <c r="H9" s="26">
        <f t="shared" ref="H9:H27" si="0">F9*G9</f>
        <v>99750</v>
      </c>
      <c r="I9" s="26">
        <v>1</v>
      </c>
      <c r="J9" s="26">
        <v>99750</v>
      </c>
      <c r="K9" s="26">
        <f t="shared" ref="K9:K27" si="1">I9*J9</f>
        <v>99750</v>
      </c>
      <c r="L9" s="26">
        <f t="shared" ref="L9:L27" si="2">F9-I9</f>
        <v>0</v>
      </c>
      <c r="M9" s="26"/>
      <c r="N9" s="25">
        <f t="shared" ref="N9:N27" si="3">H9-K9</f>
        <v>0</v>
      </c>
      <c r="O9" s="24"/>
      <c r="P9" s="23" t="s">
        <v>378</v>
      </c>
    </row>
    <row r="10" spans="1:16" ht="39.950000000000003" customHeight="1" x14ac:dyDescent="0.15">
      <c r="A10" s="32" t="s">
        <v>303</v>
      </c>
      <c r="B10" s="31"/>
      <c r="C10" s="30" t="s">
        <v>33</v>
      </c>
      <c r="D10" s="318" t="s">
        <v>302</v>
      </c>
      <c r="E10" s="319"/>
      <c r="F10" s="27">
        <v>1</v>
      </c>
      <c r="G10" s="26">
        <v>34000</v>
      </c>
      <c r="H10" s="26">
        <f t="shared" si="0"/>
        <v>34000</v>
      </c>
      <c r="I10" s="26">
        <v>1</v>
      </c>
      <c r="J10" s="26">
        <v>34000</v>
      </c>
      <c r="K10" s="26">
        <f t="shared" si="1"/>
        <v>34000</v>
      </c>
      <c r="L10" s="26">
        <f t="shared" si="2"/>
        <v>0</v>
      </c>
      <c r="M10" s="26"/>
      <c r="N10" s="25">
        <f t="shared" si="3"/>
        <v>0</v>
      </c>
      <c r="O10" s="24"/>
      <c r="P10" s="23" t="s">
        <v>393</v>
      </c>
    </row>
    <row r="11" spans="1:16" ht="39.950000000000003" customHeight="1" x14ac:dyDescent="0.15">
      <c r="A11" s="32" t="s">
        <v>301</v>
      </c>
      <c r="B11" s="31"/>
      <c r="C11" s="30" t="s">
        <v>33</v>
      </c>
      <c r="D11" s="318" t="s">
        <v>300</v>
      </c>
      <c r="E11" s="319"/>
      <c r="F11" s="27">
        <v>1</v>
      </c>
      <c r="G11" s="26">
        <v>982275</v>
      </c>
      <c r="H11" s="26">
        <f t="shared" si="0"/>
        <v>982275</v>
      </c>
      <c r="I11" s="26"/>
      <c r="J11" s="26"/>
      <c r="K11" s="26">
        <f t="shared" si="1"/>
        <v>0</v>
      </c>
      <c r="L11" s="26">
        <f t="shared" si="2"/>
        <v>1</v>
      </c>
      <c r="M11" s="26"/>
      <c r="N11" s="25">
        <f t="shared" si="3"/>
        <v>982275</v>
      </c>
      <c r="O11" s="24"/>
      <c r="P11" s="23"/>
    </row>
    <row r="12" spans="1:16" ht="39.950000000000003" customHeight="1" x14ac:dyDescent="0.15">
      <c r="A12" s="32" t="s">
        <v>299</v>
      </c>
      <c r="B12" s="30"/>
      <c r="C12" s="30" t="s">
        <v>33</v>
      </c>
      <c r="D12" s="450" t="s">
        <v>298</v>
      </c>
      <c r="E12" s="451"/>
      <c r="F12" s="41">
        <v>1</v>
      </c>
      <c r="G12" s="40">
        <v>93730</v>
      </c>
      <c r="H12" s="26">
        <f t="shared" si="0"/>
        <v>93730</v>
      </c>
      <c r="I12" s="26"/>
      <c r="J12" s="26"/>
      <c r="K12" s="26">
        <f t="shared" si="1"/>
        <v>0</v>
      </c>
      <c r="L12" s="26">
        <f t="shared" si="2"/>
        <v>1</v>
      </c>
      <c r="M12" s="26"/>
      <c r="N12" s="25">
        <f t="shared" si="3"/>
        <v>93730</v>
      </c>
      <c r="O12" s="24"/>
      <c r="P12" s="23"/>
    </row>
    <row r="13" spans="1:16" ht="39.950000000000003" customHeight="1" x14ac:dyDescent="0.15">
      <c r="A13" s="32" t="s">
        <v>297</v>
      </c>
      <c r="B13" s="31"/>
      <c r="C13" s="30" t="s">
        <v>33</v>
      </c>
      <c r="D13" s="318" t="s">
        <v>296</v>
      </c>
      <c r="E13" s="319"/>
      <c r="F13" s="27">
        <v>1</v>
      </c>
      <c r="G13" s="26">
        <v>99000</v>
      </c>
      <c r="H13" s="26">
        <f t="shared" si="0"/>
        <v>99000</v>
      </c>
      <c r="I13" s="26"/>
      <c r="J13" s="26"/>
      <c r="K13" s="26">
        <f t="shared" si="1"/>
        <v>0</v>
      </c>
      <c r="L13" s="26">
        <f t="shared" si="2"/>
        <v>1</v>
      </c>
      <c r="M13" s="26"/>
      <c r="N13" s="25">
        <f t="shared" si="3"/>
        <v>99000</v>
      </c>
      <c r="O13" s="24"/>
      <c r="P13" s="23"/>
    </row>
    <row r="14" spans="1:16" ht="39.950000000000003" customHeight="1" x14ac:dyDescent="0.15">
      <c r="A14" s="198"/>
      <c r="B14" s="31"/>
      <c r="C14" s="30"/>
      <c r="D14" s="320"/>
      <c r="E14" s="321"/>
      <c r="F14" s="27"/>
      <c r="G14" s="26"/>
      <c r="H14" s="26">
        <f t="shared" si="0"/>
        <v>0</v>
      </c>
      <c r="I14" s="26"/>
      <c r="J14" s="26"/>
      <c r="K14" s="26">
        <f t="shared" si="1"/>
        <v>0</v>
      </c>
      <c r="L14" s="26">
        <f t="shared" si="2"/>
        <v>0</v>
      </c>
      <c r="M14" s="26"/>
      <c r="N14" s="25">
        <f t="shared" si="3"/>
        <v>0</v>
      </c>
      <c r="O14" s="24"/>
      <c r="P14" s="23"/>
    </row>
    <row r="15" spans="1:16" ht="39.950000000000003" customHeight="1" x14ac:dyDescent="0.15">
      <c r="A15" s="32"/>
      <c r="B15" s="31"/>
      <c r="C15" s="30"/>
      <c r="D15" s="318"/>
      <c r="E15" s="319"/>
      <c r="F15" s="27"/>
      <c r="G15" s="26"/>
      <c r="H15" s="26">
        <f t="shared" si="0"/>
        <v>0</v>
      </c>
      <c r="I15" s="26"/>
      <c r="J15" s="26"/>
      <c r="K15" s="26">
        <f t="shared" si="1"/>
        <v>0</v>
      </c>
      <c r="L15" s="26">
        <f t="shared" si="2"/>
        <v>0</v>
      </c>
      <c r="M15" s="26"/>
      <c r="N15" s="25">
        <f t="shared" si="3"/>
        <v>0</v>
      </c>
      <c r="O15" s="24"/>
      <c r="P15" s="23"/>
    </row>
    <row r="16" spans="1:16" ht="39.950000000000003" customHeight="1" x14ac:dyDescent="0.15">
      <c r="A16" s="32"/>
      <c r="B16" s="31"/>
      <c r="C16" s="30"/>
      <c r="D16" s="318"/>
      <c r="E16" s="319"/>
      <c r="F16" s="27"/>
      <c r="G16" s="26"/>
      <c r="H16" s="26">
        <f t="shared" si="0"/>
        <v>0</v>
      </c>
      <c r="I16" s="26"/>
      <c r="J16" s="26"/>
      <c r="K16" s="26">
        <f t="shared" si="1"/>
        <v>0</v>
      </c>
      <c r="L16" s="26">
        <f t="shared" si="2"/>
        <v>0</v>
      </c>
      <c r="M16" s="26"/>
      <c r="N16" s="25">
        <f t="shared" si="3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318"/>
      <c r="E17" s="319"/>
      <c r="F17" s="27"/>
      <c r="G17" s="26"/>
      <c r="H17" s="26">
        <f t="shared" si="0"/>
        <v>0</v>
      </c>
      <c r="I17" s="26"/>
      <c r="J17" s="26"/>
      <c r="K17" s="26">
        <f t="shared" si="1"/>
        <v>0</v>
      </c>
      <c r="L17" s="26">
        <f t="shared" si="2"/>
        <v>0</v>
      </c>
      <c r="M17" s="26"/>
      <c r="N17" s="25">
        <f t="shared" si="3"/>
        <v>0</v>
      </c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>
        <f t="shared" si="0"/>
        <v>0</v>
      </c>
      <c r="I18" s="26"/>
      <c r="J18" s="26"/>
      <c r="K18" s="26">
        <f t="shared" si="1"/>
        <v>0</v>
      </c>
      <c r="L18" s="26">
        <f t="shared" si="2"/>
        <v>0</v>
      </c>
      <c r="M18" s="40"/>
      <c r="N18" s="25">
        <f t="shared" si="3"/>
        <v>0</v>
      </c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>
        <f t="shared" si="0"/>
        <v>0</v>
      </c>
      <c r="I19" s="26"/>
      <c r="J19" s="26"/>
      <c r="K19" s="26">
        <f t="shared" si="1"/>
        <v>0</v>
      </c>
      <c r="L19" s="26">
        <f t="shared" si="2"/>
        <v>0</v>
      </c>
      <c r="M19" s="26"/>
      <c r="N19" s="25">
        <f t="shared" si="3"/>
        <v>0</v>
      </c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>
        <f t="shared" si="0"/>
        <v>0</v>
      </c>
      <c r="I20" s="26"/>
      <c r="J20" s="26"/>
      <c r="K20" s="26">
        <f t="shared" si="1"/>
        <v>0</v>
      </c>
      <c r="L20" s="26">
        <f t="shared" si="2"/>
        <v>0</v>
      </c>
      <c r="M20" s="26"/>
      <c r="N20" s="25">
        <f t="shared" si="3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>
        <f t="shared" si="0"/>
        <v>0</v>
      </c>
      <c r="I21" s="26"/>
      <c r="J21" s="26"/>
      <c r="K21" s="26">
        <f t="shared" si="1"/>
        <v>0</v>
      </c>
      <c r="L21" s="26">
        <f t="shared" si="2"/>
        <v>0</v>
      </c>
      <c r="M21" s="26"/>
      <c r="N21" s="25">
        <f t="shared" si="3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>
        <f t="shared" si="0"/>
        <v>0</v>
      </c>
      <c r="I22" s="26"/>
      <c r="J22" s="26"/>
      <c r="K22" s="26">
        <f t="shared" si="1"/>
        <v>0</v>
      </c>
      <c r="L22" s="26">
        <f t="shared" si="2"/>
        <v>0</v>
      </c>
      <c r="M22" s="26"/>
      <c r="N22" s="25">
        <f t="shared" si="3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>
        <f t="shared" si="0"/>
        <v>0</v>
      </c>
      <c r="I23" s="26"/>
      <c r="J23" s="26"/>
      <c r="K23" s="26">
        <f t="shared" si="1"/>
        <v>0</v>
      </c>
      <c r="L23" s="26">
        <f t="shared" si="2"/>
        <v>0</v>
      </c>
      <c r="M23" s="26"/>
      <c r="N23" s="25">
        <f t="shared" si="3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>
        <f t="shared" si="0"/>
        <v>0</v>
      </c>
      <c r="I24" s="26"/>
      <c r="J24" s="26"/>
      <c r="K24" s="26">
        <f t="shared" si="1"/>
        <v>0</v>
      </c>
      <c r="L24" s="26">
        <f t="shared" si="2"/>
        <v>0</v>
      </c>
      <c r="M24" s="26"/>
      <c r="N24" s="25">
        <f t="shared" si="3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>
        <f t="shared" si="0"/>
        <v>0</v>
      </c>
      <c r="I25" s="26"/>
      <c r="J25" s="26"/>
      <c r="K25" s="26">
        <f t="shared" si="1"/>
        <v>0</v>
      </c>
      <c r="L25" s="26">
        <f t="shared" si="2"/>
        <v>0</v>
      </c>
      <c r="M25" s="26"/>
      <c r="N25" s="25">
        <f t="shared" si="3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26">
        <f t="shared" si="0"/>
        <v>0</v>
      </c>
      <c r="I26" s="16"/>
      <c r="J26" s="16"/>
      <c r="K26" s="26">
        <f t="shared" si="1"/>
        <v>0</v>
      </c>
      <c r="L26" s="26">
        <f t="shared" si="2"/>
        <v>0</v>
      </c>
      <c r="M26" s="16"/>
      <c r="N26" s="25">
        <f t="shared" si="3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26">
        <f t="shared" si="0"/>
        <v>0</v>
      </c>
      <c r="I27" s="7"/>
      <c r="J27" s="7"/>
      <c r="K27" s="26">
        <f t="shared" si="1"/>
        <v>0</v>
      </c>
      <c r="L27" s="26">
        <f t="shared" si="2"/>
        <v>0</v>
      </c>
      <c r="M27" s="7"/>
      <c r="N27" s="25">
        <f t="shared" si="3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22">
    <mergeCell ref="D17:E17"/>
    <mergeCell ref="D15:E15"/>
    <mergeCell ref="D14:E14"/>
    <mergeCell ref="D16:E16"/>
    <mergeCell ref="A1:P1"/>
    <mergeCell ref="G4:J4"/>
    <mergeCell ref="C2:D2"/>
    <mergeCell ref="P6:P7"/>
    <mergeCell ref="F3:G3"/>
    <mergeCell ref="A6:A7"/>
    <mergeCell ref="C3:D3"/>
    <mergeCell ref="C4:D4"/>
    <mergeCell ref="L6:N6"/>
    <mergeCell ref="F6:H6"/>
    <mergeCell ref="D10:E10"/>
    <mergeCell ref="D12:E12"/>
    <mergeCell ref="D13:E13"/>
    <mergeCell ref="I6:K6"/>
    <mergeCell ref="D6:E7"/>
    <mergeCell ref="D8:E8"/>
    <mergeCell ref="D9:E9"/>
    <mergeCell ref="D11:E11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31"/>
  <sheetViews>
    <sheetView zoomScale="50" zoomScaleNormal="50" workbookViewId="0">
      <selection activeCell="J14" sqref="J14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261" t="s">
        <v>31</v>
      </c>
      <c r="C2" s="299" t="s">
        <v>30</v>
      </c>
      <c r="D2" s="300"/>
    </row>
    <row r="3" spans="1:16" s="51" customFormat="1" ht="18" customHeight="1" x14ac:dyDescent="0.2">
      <c r="A3" s="59" t="s">
        <v>29</v>
      </c>
      <c r="B3" s="262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264"/>
      <c r="C4" s="304"/>
      <c r="D4" s="305"/>
      <c r="F4" s="55"/>
      <c r="G4" s="306" t="s">
        <v>342</v>
      </c>
      <c r="H4" s="307"/>
      <c r="I4" s="307"/>
      <c r="J4" s="307"/>
      <c r="K4" s="54"/>
      <c r="O4" s="263" t="s">
        <v>25</v>
      </c>
      <c r="P4" s="52" t="s">
        <v>432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/>
      <c r="B8" s="31"/>
      <c r="C8" s="30"/>
      <c r="D8" s="375"/>
      <c r="E8" s="376"/>
      <c r="F8" s="27"/>
      <c r="G8" s="26"/>
      <c r="H8" s="26">
        <f>F8*G8</f>
        <v>0</v>
      </c>
      <c r="I8" s="26"/>
      <c r="J8" s="230">
        <f>G8*I8</f>
        <v>0</v>
      </c>
      <c r="K8" s="230">
        <f>I8*J8</f>
        <v>0</v>
      </c>
      <c r="L8" s="230">
        <f>F8-I8</f>
        <v>0</v>
      </c>
      <c r="M8" s="230"/>
      <c r="N8" s="231">
        <f>H8-K8</f>
        <v>0</v>
      </c>
      <c r="O8" s="24"/>
      <c r="P8" s="23"/>
    </row>
    <row r="9" spans="1:16" ht="39.950000000000003" customHeight="1" x14ac:dyDescent="0.15">
      <c r="A9" s="32"/>
      <c r="B9" s="31"/>
      <c r="C9" s="30"/>
      <c r="D9" s="257"/>
      <c r="E9" s="258"/>
      <c r="F9" s="27"/>
      <c r="G9" s="26"/>
      <c r="H9" s="26"/>
      <c r="I9" s="26"/>
      <c r="J9" s="26"/>
      <c r="K9" s="26"/>
      <c r="L9" s="26">
        <f t="shared" ref="L9:L27" si="0">F9-I9</f>
        <v>0</v>
      </c>
      <c r="M9" s="26"/>
      <c r="N9" s="25">
        <f t="shared" ref="N9:N27" si="1">H9-K9</f>
        <v>0</v>
      </c>
      <c r="O9" s="24"/>
      <c r="P9" s="23"/>
    </row>
    <row r="10" spans="1:16" ht="39.950000000000003" customHeight="1" x14ac:dyDescent="0.15">
      <c r="A10" s="32"/>
      <c r="B10" s="31"/>
      <c r="C10" s="30"/>
      <c r="D10" s="257"/>
      <c r="E10" s="256"/>
      <c r="F10" s="27"/>
      <c r="G10" s="26"/>
      <c r="H10" s="26"/>
      <c r="I10" s="26"/>
      <c r="J10" s="26"/>
      <c r="K10" s="26"/>
      <c r="L10" s="26">
        <f t="shared" si="0"/>
        <v>0</v>
      </c>
      <c r="M10" s="26"/>
      <c r="N10" s="25">
        <f t="shared" si="1"/>
        <v>0</v>
      </c>
      <c r="O10" s="24"/>
      <c r="P10" s="23"/>
    </row>
    <row r="11" spans="1:16" ht="39.950000000000003" customHeight="1" x14ac:dyDescent="0.15">
      <c r="A11" s="32"/>
      <c r="B11" s="31"/>
      <c r="C11" s="30"/>
      <c r="D11" s="257"/>
      <c r="E11" s="256"/>
      <c r="F11" s="27"/>
      <c r="G11" s="26"/>
      <c r="H11" s="26"/>
      <c r="I11" s="26"/>
      <c r="J11" s="26"/>
      <c r="K11" s="26"/>
      <c r="L11" s="26">
        <f t="shared" si="0"/>
        <v>0</v>
      </c>
      <c r="M11" s="26"/>
      <c r="N11" s="25">
        <f t="shared" si="1"/>
        <v>0</v>
      </c>
      <c r="O11" s="24"/>
      <c r="P11" s="23"/>
    </row>
    <row r="12" spans="1:16" ht="39.950000000000003" customHeight="1" x14ac:dyDescent="0.15">
      <c r="A12" s="32"/>
      <c r="B12" s="31"/>
      <c r="C12" s="30"/>
      <c r="D12" s="257"/>
      <c r="E12" s="258"/>
      <c r="F12" s="27"/>
      <c r="G12" s="26"/>
      <c r="H12" s="26"/>
      <c r="I12" s="26"/>
      <c r="J12" s="26"/>
      <c r="K12" s="26"/>
      <c r="L12" s="26">
        <f t="shared" si="0"/>
        <v>0</v>
      </c>
      <c r="M12" s="26"/>
      <c r="N12" s="25">
        <f t="shared" si="1"/>
        <v>0</v>
      </c>
      <c r="O12" s="24"/>
      <c r="P12" s="23"/>
    </row>
    <row r="13" spans="1:16" ht="39.950000000000003" customHeight="1" x14ac:dyDescent="0.15">
      <c r="A13" s="32"/>
      <c r="B13" s="31"/>
      <c r="C13" s="30"/>
      <c r="D13" s="255"/>
      <c r="E13" s="256"/>
      <c r="F13" s="27"/>
      <c r="G13" s="26"/>
      <c r="H13" s="26"/>
      <c r="I13" s="26"/>
      <c r="J13" s="26"/>
      <c r="K13" s="26"/>
      <c r="L13" s="26">
        <f t="shared" si="0"/>
        <v>0</v>
      </c>
      <c r="M13" s="26"/>
      <c r="N13" s="25">
        <f t="shared" si="1"/>
        <v>0</v>
      </c>
      <c r="O13" s="24"/>
      <c r="P13" s="23"/>
    </row>
    <row r="14" spans="1:16" ht="39.950000000000003" customHeight="1" x14ac:dyDescent="0.15">
      <c r="A14" s="32"/>
      <c r="B14" s="31"/>
      <c r="C14" s="30"/>
      <c r="D14" s="255"/>
      <c r="E14" s="256"/>
      <c r="F14" s="27"/>
      <c r="G14" s="26"/>
      <c r="H14" s="26"/>
      <c r="I14" s="26"/>
      <c r="J14" s="26"/>
      <c r="K14" s="26"/>
      <c r="L14" s="26">
        <f t="shared" si="0"/>
        <v>0</v>
      </c>
      <c r="M14" s="26"/>
      <c r="N14" s="25">
        <f t="shared" si="1"/>
        <v>0</v>
      </c>
      <c r="O14" s="24"/>
      <c r="P14" s="23"/>
    </row>
    <row r="15" spans="1:16" ht="39.950000000000003" customHeight="1" x14ac:dyDescent="0.15">
      <c r="A15" s="32"/>
      <c r="B15" s="31"/>
      <c r="C15" s="30"/>
      <c r="D15" s="257"/>
      <c r="E15" s="258"/>
      <c r="F15" s="27"/>
      <c r="G15" s="26"/>
      <c r="H15" s="26"/>
      <c r="I15" s="26"/>
      <c r="J15" s="26"/>
      <c r="K15" s="26"/>
      <c r="L15" s="26">
        <f t="shared" si="0"/>
        <v>0</v>
      </c>
      <c r="M15" s="26"/>
      <c r="N15" s="25">
        <f t="shared" si="1"/>
        <v>0</v>
      </c>
      <c r="O15" s="24"/>
      <c r="P15" s="23"/>
    </row>
    <row r="16" spans="1:16" ht="39.950000000000003" customHeight="1" x14ac:dyDescent="0.15">
      <c r="A16" s="32"/>
      <c r="B16" s="31"/>
      <c r="C16" s="30"/>
      <c r="D16" s="257"/>
      <c r="E16" s="258"/>
      <c r="F16" s="27"/>
      <c r="G16" s="26"/>
      <c r="H16" s="26"/>
      <c r="I16" s="26"/>
      <c r="J16" s="26"/>
      <c r="K16" s="26"/>
      <c r="L16" s="26">
        <f t="shared" si="0"/>
        <v>0</v>
      </c>
      <c r="M16" s="26"/>
      <c r="N16" s="25">
        <f t="shared" si="1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255"/>
      <c r="E17" s="256"/>
      <c r="F17" s="27"/>
      <c r="G17" s="26"/>
      <c r="H17" s="26"/>
      <c r="I17" s="26"/>
      <c r="J17" s="26"/>
      <c r="K17" s="26"/>
      <c r="L17" s="26">
        <f t="shared" si="0"/>
        <v>0</v>
      </c>
      <c r="M17" s="26"/>
      <c r="N17" s="25">
        <f t="shared" si="1"/>
        <v>0</v>
      </c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>
        <f t="shared" si="0"/>
        <v>0</v>
      </c>
      <c r="M18" s="40"/>
      <c r="N18" s="25">
        <f t="shared" si="1"/>
        <v>0</v>
      </c>
      <c r="O18" s="38"/>
      <c r="P18" s="37"/>
    </row>
    <row r="19" spans="1:16" ht="39.950000000000003" customHeight="1" x14ac:dyDescent="0.15">
      <c r="A19" s="32"/>
      <c r="B19" s="31"/>
      <c r="C19" s="30"/>
      <c r="D19" s="257"/>
      <c r="E19" s="258"/>
      <c r="F19" s="27"/>
      <c r="G19" s="26"/>
      <c r="H19" s="26"/>
      <c r="I19" s="26"/>
      <c r="J19" s="26"/>
      <c r="K19" s="26"/>
      <c r="L19" s="26">
        <f t="shared" si="0"/>
        <v>0</v>
      </c>
      <c r="M19" s="26"/>
      <c r="N19" s="25">
        <f t="shared" si="1"/>
        <v>0</v>
      </c>
      <c r="O19" s="24"/>
      <c r="P19" s="23"/>
    </row>
    <row r="20" spans="1:16" ht="39.950000000000003" customHeight="1" x14ac:dyDescent="0.15">
      <c r="A20" s="32"/>
      <c r="B20" s="31"/>
      <c r="C20" s="30"/>
      <c r="D20" s="257"/>
      <c r="E20" s="258"/>
      <c r="F20" s="27"/>
      <c r="G20" s="26"/>
      <c r="H20" s="26"/>
      <c r="I20" s="26"/>
      <c r="J20" s="26"/>
      <c r="K20" s="26"/>
      <c r="L20" s="26">
        <f t="shared" si="0"/>
        <v>0</v>
      </c>
      <c r="M20" s="26"/>
      <c r="N20" s="25">
        <f t="shared" si="1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257"/>
      <c r="E21" s="258"/>
      <c r="F21" s="27"/>
      <c r="G21" s="26"/>
      <c r="H21" s="26"/>
      <c r="I21" s="26"/>
      <c r="J21" s="26"/>
      <c r="K21" s="26"/>
      <c r="L21" s="26">
        <f t="shared" si="0"/>
        <v>0</v>
      </c>
      <c r="M21" s="26"/>
      <c r="N21" s="25">
        <f t="shared" si="1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267"/>
      <c r="E22" s="268"/>
      <c r="F22" s="27"/>
      <c r="G22" s="26"/>
      <c r="H22" s="26"/>
      <c r="I22" s="26"/>
      <c r="J22" s="26"/>
      <c r="K22" s="26"/>
      <c r="L22" s="26">
        <f t="shared" si="0"/>
        <v>0</v>
      </c>
      <c r="M22" s="26"/>
      <c r="N22" s="25">
        <f t="shared" si="1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257"/>
      <c r="E23" s="258"/>
      <c r="F23" s="27"/>
      <c r="G23" s="26"/>
      <c r="H23" s="26"/>
      <c r="I23" s="26"/>
      <c r="J23" s="26"/>
      <c r="K23" s="26"/>
      <c r="L23" s="26">
        <f t="shared" si="0"/>
        <v>0</v>
      </c>
      <c r="M23" s="26"/>
      <c r="N23" s="25">
        <f t="shared" si="1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257"/>
      <c r="E24" s="258"/>
      <c r="F24" s="27"/>
      <c r="G24" s="26"/>
      <c r="H24" s="26"/>
      <c r="I24" s="26"/>
      <c r="J24" s="26"/>
      <c r="K24" s="26"/>
      <c r="L24" s="26">
        <f t="shared" si="0"/>
        <v>0</v>
      </c>
      <c r="M24" s="26"/>
      <c r="N24" s="25">
        <f t="shared" si="1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255"/>
      <c r="E25" s="256"/>
      <c r="F25" s="27"/>
      <c r="G25" s="26"/>
      <c r="H25" s="26"/>
      <c r="I25" s="26"/>
      <c r="J25" s="26"/>
      <c r="K25" s="26"/>
      <c r="L25" s="26">
        <f t="shared" si="0"/>
        <v>0</v>
      </c>
      <c r="M25" s="26"/>
      <c r="N25" s="25">
        <f t="shared" si="1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274"/>
      <c r="E26" s="275"/>
      <c r="F26" s="17"/>
      <c r="G26" s="16"/>
      <c r="H26" s="16"/>
      <c r="I26" s="16"/>
      <c r="J26" s="16"/>
      <c r="K26" s="16"/>
      <c r="L26" s="26">
        <f t="shared" si="0"/>
        <v>0</v>
      </c>
      <c r="M26" s="16"/>
      <c r="N26" s="25">
        <f t="shared" si="1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220"/>
      <c r="E27" s="221"/>
      <c r="F27" s="8"/>
      <c r="G27" s="7"/>
      <c r="H27" s="7"/>
      <c r="I27" s="7"/>
      <c r="J27" s="7"/>
      <c r="K27" s="7"/>
      <c r="L27" s="7">
        <f t="shared" si="0"/>
        <v>0</v>
      </c>
      <c r="M27" s="7"/>
      <c r="N27" s="6">
        <f t="shared" si="1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3">
    <mergeCell ref="D8:E8"/>
    <mergeCell ref="A6:A7"/>
    <mergeCell ref="D6:E7"/>
    <mergeCell ref="F6:H6"/>
    <mergeCell ref="I6:K6"/>
    <mergeCell ref="L6:N6"/>
    <mergeCell ref="P6:P7"/>
    <mergeCell ref="A1:P1"/>
    <mergeCell ref="C2:D2"/>
    <mergeCell ref="C3:D3"/>
    <mergeCell ref="F3:G3"/>
    <mergeCell ref="C4:D4"/>
    <mergeCell ref="G4:J4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31"/>
  <sheetViews>
    <sheetView zoomScale="50" zoomScaleNormal="50" workbookViewId="0">
      <selection activeCell="N18" sqref="N18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342</v>
      </c>
      <c r="H4" s="307"/>
      <c r="I4" s="307"/>
      <c r="J4" s="307"/>
      <c r="K4" s="54"/>
      <c r="O4" s="86" t="s">
        <v>25</v>
      </c>
      <c r="P4" s="52" t="s">
        <v>213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 t="s">
        <v>8</v>
      </c>
      <c r="B8" s="31"/>
      <c r="C8" s="30" t="s">
        <v>7</v>
      </c>
      <c r="D8" s="375" t="s">
        <v>343</v>
      </c>
      <c r="E8" s="376"/>
      <c r="F8" s="27">
        <v>1</v>
      </c>
      <c r="G8" s="26">
        <v>50000</v>
      </c>
      <c r="H8" s="26">
        <f>F8*G8</f>
        <v>50000</v>
      </c>
      <c r="I8" s="26"/>
      <c r="J8" s="26">
        <f>G8*I8</f>
        <v>0</v>
      </c>
      <c r="K8" s="26">
        <f>I8*J8</f>
        <v>0</v>
      </c>
      <c r="L8" s="26">
        <f>F8-I8</f>
        <v>1</v>
      </c>
      <c r="M8" s="26"/>
      <c r="N8" s="25">
        <f>H8-K8</f>
        <v>50000</v>
      </c>
      <c r="O8" s="24"/>
      <c r="P8" s="23"/>
    </row>
    <row r="9" spans="1:16" ht="39.950000000000003" customHeight="1" x14ac:dyDescent="0.15">
      <c r="A9" s="32"/>
      <c r="B9" s="31"/>
      <c r="C9" s="30"/>
      <c r="D9" s="80"/>
      <c r="E9" s="81"/>
      <c r="F9" s="27"/>
      <c r="G9" s="26"/>
      <c r="H9" s="26"/>
      <c r="I9" s="26"/>
      <c r="J9" s="26"/>
      <c r="K9" s="26"/>
      <c r="L9" s="26">
        <f t="shared" ref="L9:L27" si="0">F9-I9</f>
        <v>0</v>
      </c>
      <c r="M9" s="26"/>
      <c r="N9" s="25">
        <f t="shared" ref="N9:N27" si="1">H9-K9</f>
        <v>0</v>
      </c>
      <c r="O9" s="24"/>
      <c r="P9" s="23"/>
    </row>
    <row r="10" spans="1:16" ht="39.950000000000003" customHeight="1" x14ac:dyDescent="0.15">
      <c r="A10" s="32"/>
      <c r="B10" s="31"/>
      <c r="C10" s="30"/>
      <c r="D10" s="80"/>
      <c r="E10" s="83"/>
      <c r="F10" s="27"/>
      <c r="G10" s="26"/>
      <c r="H10" s="26"/>
      <c r="I10" s="26"/>
      <c r="J10" s="26"/>
      <c r="K10" s="26"/>
      <c r="L10" s="26">
        <f t="shared" si="0"/>
        <v>0</v>
      </c>
      <c r="M10" s="26"/>
      <c r="N10" s="25">
        <f t="shared" si="1"/>
        <v>0</v>
      </c>
      <c r="O10" s="24"/>
      <c r="P10" s="23"/>
    </row>
    <row r="11" spans="1:16" ht="39.950000000000003" customHeight="1" x14ac:dyDescent="0.15">
      <c r="A11" s="32"/>
      <c r="B11" s="31"/>
      <c r="C11" s="30"/>
      <c r="D11" s="80"/>
      <c r="E11" s="83"/>
      <c r="F11" s="27"/>
      <c r="G11" s="26"/>
      <c r="H11" s="26"/>
      <c r="I11" s="26"/>
      <c r="J11" s="26"/>
      <c r="K11" s="26"/>
      <c r="L11" s="26">
        <f t="shared" si="0"/>
        <v>0</v>
      </c>
      <c r="M11" s="26"/>
      <c r="N11" s="25">
        <f t="shared" si="1"/>
        <v>0</v>
      </c>
      <c r="O11" s="24"/>
      <c r="P11" s="23"/>
    </row>
    <row r="12" spans="1:16" ht="39.950000000000003" customHeight="1" x14ac:dyDescent="0.15">
      <c r="A12" s="32"/>
      <c r="B12" s="31"/>
      <c r="C12" s="30"/>
      <c r="D12" s="80"/>
      <c r="E12" s="81"/>
      <c r="F12" s="27"/>
      <c r="G12" s="26"/>
      <c r="H12" s="26"/>
      <c r="I12" s="26"/>
      <c r="J12" s="26"/>
      <c r="K12" s="26"/>
      <c r="L12" s="26">
        <f t="shared" si="0"/>
        <v>0</v>
      </c>
      <c r="M12" s="26"/>
      <c r="N12" s="25">
        <f t="shared" si="1"/>
        <v>0</v>
      </c>
      <c r="O12" s="24"/>
      <c r="P12" s="23"/>
    </row>
    <row r="13" spans="1:16" ht="39.950000000000003" customHeight="1" x14ac:dyDescent="0.15">
      <c r="A13" s="32"/>
      <c r="B13" s="31"/>
      <c r="C13" s="30"/>
      <c r="D13" s="82"/>
      <c r="E13" s="83"/>
      <c r="F13" s="27"/>
      <c r="G13" s="26"/>
      <c r="H13" s="26"/>
      <c r="I13" s="26"/>
      <c r="J13" s="26"/>
      <c r="K13" s="26"/>
      <c r="L13" s="26">
        <f t="shared" si="0"/>
        <v>0</v>
      </c>
      <c r="M13" s="26"/>
      <c r="N13" s="25">
        <f t="shared" si="1"/>
        <v>0</v>
      </c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6"/>
      <c r="I14" s="26"/>
      <c r="J14" s="26"/>
      <c r="K14" s="26"/>
      <c r="L14" s="26">
        <f t="shared" si="0"/>
        <v>0</v>
      </c>
      <c r="M14" s="26"/>
      <c r="N14" s="25">
        <f t="shared" si="1"/>
        <v>0</v>
      </c>
      <c r="O14" s="24"/>
      <c r="P14" s="23"/>
    </row>
    <row r="15" spans="1:16" ht="39.950000000000003" customHeight="1" x14ac:dyDescent="0.15">
      <c r="A15" s="32"/>
      <c r="B15" s="31"/>
      <c r="C15" s="30"/>
      <c r="D15" s="80"/>
      <c r="E15" s="81"/>
      <c r="F15" s="27"/>
      <c r="G15" s="26"/>
      <c r="H15" s="26"/>
      <c r="I15" s="26"/>
      <c r="J15" s="26"/>
      <c r="K15" s="26"/>
      <c r="L15" s="26">
        <f t="shared" si="0"/>
        <v>0</v>
      </c>
      <c r="M15" s="26"/>
      <c r="N15" s="25">
        <f t="shared" si="1"/>
        <v>0</v>
      </c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>
        <f t="shared" si="0"/>
        <v>0</v>
      </c>
      <c r="M16" s="26"/>
      <c r="N16" s="25">
        <f t="shared" si="1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82"/>
      <c r="E17" s="83"/>
      <c r="F17" s="27"/>
      <c r="G17" s="26"/>
      <c r="H17" s="26"/>
      <c r="I17" s="26"/>
      <c r="J17" s="26"/>
      <c r="K17" s="26"/>
      <c r="L17" s="26">
        <f t="shared" si="0"/>
        <v>0</v>
      </c>
      <c r="M17" s="26"/>
      <c r="N17" s="25">
        <f t="shared" si="1"/>
        <v>0</v>
      </c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>
        <f t="shared" si="0"/>
        <v>0</v>
      </c>
      <c r="M18" s="40"/>
      <c r="N18" s="25">
        <f t="shared" si="1"/>
        <v>0</v>
      </c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/>
      <c r="I19" s="26"/>
      <c r="J19" s="26"/>
      <c r="K19" s="26"/>
      <c r="L19" s="26">
        <f t="shared" si="0"/>
        <v>0</v>
      </c>
      <c r="M19" s="26"/>
      <c r="N19" s="25">
        <f t="shared" si="1"/>
        <v>0</v>
      </c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>
        <f t="shared" si="0"/>
        <v>0</v>
      </c>
      <c r="M20" s="26"/>
      <c r="N20" s="25">
        <f t="shared" si="1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>
        <f t="shared" si="0"/>
        <v>0</v>
      </c>
      <c r="M21" s="26"/>
      <c r="N21" s="25">
        <f t="shared" si="1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>
        <f t="shared" si="0"/>
        <v>0</v>
      </c>
      <c r="M22" s="26"/>
      <c r="N22" s="25">
        <f t="shared" si="1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>
        <f t="shared" si="0"/>
        <v>0</v>
      </c>
      <c r="M23" s="26"/>
      <c r="N23" s="25">
        <f t="shared" si="1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>
        <f t="shared" si="0"/>
        <v>0</v>
      </c>
      <c r="M24" s="26"/>
      <c r="N24" s="25">
        <f t="shared" si="1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>
        <f t="shared" si="0"/>
        <v>0</v>
      </c>
      <c r="M25" s="26"/>
      <c r="N25" s="25">
        <f t="shared" si="1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26">
        <f t="shared" si="0"/>
        <v>0</v>
      </c>
      <c r="M26" s="16"/>
      <c r="N26" s="25">
        <f t="shared" si="1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7"/>
      <c r="I27" s="7"/>
      <c r="J27" s="7"/>
      <c r="K27" s="7"/>
      <c r="L27" s="7">
        <f t="shared" si="0"/>
        <v>0</v>
      </c>
      <c r="M27" s="7"/>
      <c r="N27" s="6">
        <f t="shared" si="1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3">
    <mergeCell ref="I6:K6"/>
    <mergeCell ref="D6:E7"/>
    <mergeCell ref="D8:E8"/>
    <mergeCell ref="A1:P1"/>
    <mergeCell ref="G4:J4"/>
    <mergeCell ref="C2:D2"/>
    <mergeCell ref="P6:P7"/>
    <mergeCell ref="F3:G3"/>
    <mergeCell ref="A6:A7"/>
    <mergeCell ref="C3:D3"/>
    <mergeCell ref="C4:D4"/>
    <mergeCell ref="L6:N6"/>
    <mergeCell ref="F6:H6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31"/>
  <sheetViews>
    <sheetView zoomScale="50" zoomScaleNormal="50" workbookViewId="0">
      <selection activeCell="E26" sqref="E24:E26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342</v>
      </c>
      <c r="H4" s="307"/>
      <c r="I4" s="307"/>
      <c r="J4" s="307"/>
      <c r="K4" s="54"/>
      <c r="O4" s="86" t="s">
        <v>25</v>
      </c>
      <c r="P4" s="52" t="s">
        <v>439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 t="s">
        <v>345</v>
      </c>
      <c r="B8" s="31"/>
      <c r="C8" s="30" t="s">
        <v>33</v>
      </c>
      <c r="D8" s="375" t="s">
        <v>344</v>
      </c>
      <c r="E8" s="376"/>
      <c r="F8" s="27">
        <v>1</v>
      </c>
      <c r="G8" s="26">
        <v>38500</v>
      </c>
      <c r="H8" s="26">
        <f>F8*G8</f>
        <v>38500</v>
      </c>
      <c r="I8" s="26"/>
      <c r="J8" s="230">
        <f>G8*I8</f>
        <v>0</v>
      </c>
      <c r="K8" s="230">
        <f>I8*J8</f>
        <v>0</v>
      </c>
      <c r="L8" s="230">
        <f>F8-I8</f>
        <v>1</v>
      </c>
      <c r="M8" s="230"/>
      <c r="N8" s="231">
        <f>H8-K8</f>
        <v>38500</v>
      </c>
      <c r="O8" s="24"/>
      <c r="P8" s="23"/>
    </row>
    <row r="9" spans="1:16" ht="39.950000000000003" customHeight="1" x14ac:dyDescent="0.15">
      <c r="A9" s="32"/>
      <c r="B9" s="31"/>
      <c r="C9" s="30"/>
      <c r="D9" s="80"/>
      <c r="E9" s="81"/>
      <c r="F9" s="27"/>
      <c r="G9" s="26"/>
      <c r="H9" s="26"/>
      <c r="I9" s="26"/>
      <c r="J9" s="26"/>
      <c r="K9" s="26"/>
      <c r="L9" s="26">
        <f t="shared" ref="L9:L27" si="0">F9-I9</f>
        <v>0</v>
      </c>
      <c r="M9" s="26"/>
      <c r="N9" s="25">
        <f t="shared" ref="N9:N27" si="1">H9-K9</f>
        <v>0</v>
      </c>
      <c r="O9" s="24"/>
      <c r="P9" s="23"/>
    </row>
    <row r="10" spans="1:16" ht="39.950000000000003" customHeight="1" x14ac:dyDescent="0.15">
      <c r="A10" s="32"/>
      <c r="B10" s="31"/>
      <c r="C10" s="30"/>
      <c r="D10" s="80"/>
      <c r="E10" s="83"/>
      <c r="F10" s="27"/>
      <c r="G10" s="26"/>
      <c r="H10" s="26"/>
      <c r="I10" s="26"/>
      <c r="J10" s="26"/>
      <c r="K10" s="26"/>
      <c r="L10" s="26">
        <f t="shared" si="0"/>
        <v>0</v>
      </c>
      <c r="M10" s="26"/>
      <c r="N10" s="25">
        <f t="shared" si="1"/>
        <v>0</v>
      </c>
      <c r="O10" s="24"/>
      <c r="P10" s="23"/>
    </row>
    <row r="11" spans="1:16" ht="39.950000000000003" customHeight="1" x14ac:dyDescent="0.15">
      <c r="A11" s="32"/>
      <c r="B11" s="31"/>
      <c r="C11" s="30"/>
      <c r="D11" s="80"/>
      <c r="E11" s="83"/>
      <c r="F11" s="27"/>
      <c r="G11" s="26"/>
      <c r="H11" s="26"/>
      <c r="I11" s="26"/>
      <c r="J11" s="26"/>
      <c r="K11" s="26"/>
      <c r="L11" s="26">
        <f t="shared" si="0"/>
        <v>0</v>
      </c>
      <c r="M11" s="26"/>
      <c r="N11" s="25">
        <f t="shared" si="1"/>
        <v>0</v>
      </c>
      <c r="O11" s="24"/>
      <c r="P11" s="23"/>
    </row>
    <row r="12" spans="1:16" ht="39.950000000000003" customHeight="1" x14ac:dyDescent="0.15">
      <c r="A12" s="32"/>
      <c r="B12" s="31"/>
      <c r="C12" s="30"/>
      <c r="D12" s="80"/>
      <c r="E12" s="81"/>
      <c r="F12" s="27"/>
      <c r="G12" s="26"/>
      <c r="H12" s="26"/>
      <c r="I12" s="26"/>
      <c r="J12" s="26"/>
      <c r="K12" s="26"/>
      <c r="L12" s="26">
        <f t="shared" si="0"/>
        <v>0</v>
      </c>
      <c r="M12" s="26"/>
      <c r="N12" s="25">
        <f t="shared" si="1"/>
        <v>0</v>
      </c>
      <c r="O12" s="24"/>
      <c r="P12" s="23"/>
    </row>
    <row r="13" spans="1:16" ht="39.950000000000003" customHeight="1" x14ac:dyDescent="0.15">
      <c r="A13" s="32"/>
      <c r="B13" s="31"/>
      <c r="C13" s="30"/>
      <c r="D13" s="82"/>
      <c r="E13" s="83"/>
      <c r="F13" s="27"/>
      <c r="G13" s="26"/>
      <c r="H13" s="26"/>
      <c r="I13" s="26"/>
      <c r="J13" s="26"/>
      <c r="K13" s="26"/>
      <c r="L13" s="26">
        <f t="shared" si="0"/>
        <v>0</v>
      </c>
      <c r="M13" s="26"/>
      <c r="N13" s="25">
        <f t="shared" si="1"/>
        <v>0</v>
      </c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6"/>
      <c r="I14" s="26"/>
      <c r="J14" s="26"/>
      <c r="K14" s="26"/>
      <c r="L14" s="26">
        <f t="shared" si="0"/>
        <v>0</v>
      </c>
      <c r="M14" s="26"/>
      <c r="N14" s="25">
        <f t="shared" si="1"/>
        <v>0</v>
      </c>
      <c r="O14" s="24"/>
      <c r="P14" s="23"/>
    </row>
    <row r="15" spans="1:16" ht="39.950000000000003" customHeight="1" x14ac:dyDescent="0.15">
      <c r="A15" s="32"/>
      <c r="B15" s="31"/>
      <c r="C15" s="30"/>
      <c r="D15" s="80"/>
      <c r="E15" s="81"/>
      <c r="F15" s="27"/>
      <c r="G15" s="26"/>
      <c r="H15" s="26"/>
      <c r="I15" s="26"/>
      <c r="J15" s="26"/>
      <c r="K15" s="26"/>
      <c r="L15" s="26">
        <f t="shared" si="0"/>
        <v>0</v>
      </c>
      <c r="M15" s="26"/>
      <c r="N15" s="25">
        <f t="shared" si="1"/>
        <v>0</v>
      </c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>
        <f t="shared" si="0"/>
        <v>0</v>
      </c>
      <c r="M16" s="26"/>
      <c r="N16" s="25">
        <f t="shared" si="1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82"/>
      <c r="E17" s="83"/>
      <c r="F17" s="27"/>
      <c r="G17" s="26"/>
      <c r="H17" s="26"/>
      <c r="I17" s="26"/>
      <c r="J17" s="26"/>
      <c r="K17" s="26"/>
      <c r="L17" s="26">
        <f t="shared" si="0"/>
        <v>0</v>
      </c>
      <c r="M17" s="26"/>
      <c r="N17" s="25">
        <f t="shared" si="1"/>
        <v>0</v>
      </c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>
        <f t="shared" si="0"/>
        <v>0</v>
      </c>
      <c r="M18" s="40"/>
      <c r="N18" s="25">
        <f t="shared" si="1"/>
        <v>0</v>
      </c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/>
      <c r="I19" s="26"/>
      <c r="J19" s="26"/>
      <c r="K19" s="26"/>
      <c r="L19" s="26">
        <f t="shared" si="0"/>
        <v>0</v>
      </c>
      <c r="M19" s="26"/>
      <c r="N19" s="25">
        <f t="shared" si="1"/>
        <v>0</v>
      </c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>
        <f t="shared" si="0"/>
        <v>0</v>
      </c>
      <c r="M20" s="26"/>
      <c r="N20" s="25">
        <f t="shared" si="1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>
        <f t="shared" si="0"/>
        <v>0</v>
      </c>
      <c r="M21" s="26"/>
      <c r="N21" s="25">
        <f t="shared" si="1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>
        <f t="shared" si="0"/>
        <v>0</v>
      </c>
      <c r="M22" s="26"/>
      <c r="N22" s="25">
        <f t="shared" si="1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>
        <f t="shared" si="0"/>
        <v>0</v>
      </c>
      <c r="M23" s="26"/>
      <c r="N23" s="25">
        <f t="shared" si="1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>
        <f t="shared" si="0"/>
        <v>0</v>
      </c>
      <c r="M24" s="26"/>
      <c r="N24" s="25">
        <f t="shared" si="1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>
        <f t="shared" si="0"/>
        <v>0</v>
      </c>
      <c r="M25" s="26"/>
      <c r="N25" s="25">
        <f t="shared" si="1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26">
        <f t="shared" si="0"/>
        <v>0</v>
      </c>
      <c r="M26" s="16"/>
      <c r="N26" s="25">
        <f t="shared" si="1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7"/>
      <c r="I27" s="7"/>
      <c r="J27" s="7"/>
      <c r="K27" s="7"/>
      <c r="L27" s="7">
        <f t="shared" si="0"/>
        <v>0</v>
      </c>
      <c r="M27" s="7"/>
      <c r="N27" s="6">
        <f t="shared" si="1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3">
    <mergeCell ref="D8:E8"/>
    <mergeCell ref="A1:P1"/>
    <mergeCell ref="G4:J4"/>
    <mergeCell ref="C2:D2"/>
    <mergeCell ref="P6:P7"/>
    <mergeCell ref="F3:G3"/>
    <mergeCell ref="A6:A7"/>
    <mergeCell ref="C3:D3"/>
    <mergeCell ref="C4:D4"/>
    <mergeCell ref="L6:N6"/>
    <mergeCell ref="F6:H6"/>
    <mergeCell ref="I6:K6"/>
    <mergeCell ref="D6:E7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31"/>
  <sheetViews>
    <sheetView topLeftCell="H1" zoomScale="50" zoomScaleNormal="50" workbookViewId="0">
      <selection activeCell="M21" sqref="M21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261" t="s">
        <v>31</v>
      </c>
      <c r="C2" s="299" t="s">
        <v>30</v>
      </c>
      <c r="D2" s="300"/>
    </row>
    <row r="3" spans="1:16" s="51" customFormat="1" ht="18" customHeight="1" x14ac:dyDescent="0.2">
      <c r="A3" s="59" t="s">
        <v>29</v>
      </c>
      <c r="B3" s="262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264"/>
      <c r="C4" s="304"/>
      <c r="D4" s="305"/>
      <c r="F4" s="55"/>
      <c r="G4" s="306" t="s">
        <v>338</v>
      </c>
      <c r="H4" s="307"/>
      <c r="I4" s="307"/>
      <c r="J4" s="307"/>
      <c r="K4" s="54"/>
      <c r="O4" s="263" t="s">
        <v>25</v>
      </c>
      <c r="P4" s="52" t="s">
        <v>432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/>
      <c r="B8" s="31"/>
      <c r="C8" s="30"/>
      <c r="D8" s="375"/>
      <c r="E8" s="376"/>
      <c r="F8" s="27"/>
      <c r="G8" s="26"/>
      <c r="H8" s="26"/>
      <c r="I8" s="26"/>
      <c r="J8" s="26"/>
      <c r="K8" s="26"/>
      <c r="L8" s="26"/>
      <c r="M8" s="26"/>
      <c r="N8" s="25"/>
      <c r="O8" s="24"/>
      <c r="P8" s="23"/>
    </row>
    <row r="9" spans="1:16" ht="39.950000000000003" customHeight="1" x14ac:dyDescent="0.15">
      <c r="A9" s="32"/>
      <c r="B9" s="31"/>
      <c r="C9" s="30"/>
      <c r="D9" s="320"/>
      <c r="E9" s="321"/>
      <c r="F9" s="27"/>
      <c r="G9" s="26"/>
      <c r="H9" s="26"/>
      <c r="I9" s="26"/>
      <c r="J9" s="26"/>
      <c r="K9" s="26"/>
      <c r="L9" s="26"/>
      <c r="M9" s="26"/>
      <c r="N9" s="25"/>
      <c r="O9" s="24"/>
      <c r="P9" s="23"/>
    </row>
    <row r="10" spans="1:16" ht="39.950000000000003" customHeight="1" x14ac:dyDescent="0.15">
      <c r="A10" s="32"/>
      <c r="B10" s="31"/>
      <c r="C10" s="30"/>
      <c r="D10" s="257"/>
      <c r="E10" s="256"/>
      <c r="F10" s="27"/>
      <c r="G10" s="26"/>
      <c r="H10" s="26"/>
      <c r="I10" s="26"/>
      <c r="J10" s="26"/>
      <c r="K10" s="26"/>
      <c r="L10" s="26"/>
      <c r="M10" s="26"/>
      <c r="N10" s="25"/>
      <c r="O10" s="24"/>
      <c r="P10" s="23"/>
    </row>
    <row r="11" spans="1:16" ht="39.950000000000003" customHeight="1" x14ac:dyDescent="0.15">
      <c r="A11" s="32"/>
      <c r="B11" s="31"/>
      <c r="C11" s="30"/>
      <c r="D11" s="257"/>
      <c r="E11" s="256"/>
      <c r="F11" s="27"/>
      <c r="G11" s="26"/>
      <c r="H11" s="26"/>
      <c r="I11" s="26"/>
      <c r="J11" s="26"/>
      <c r="K11" s="26"/>
      <c r="L11" s="26"/>
      <c r="M11" s="26"/>
      <c r="N11" s="25"/>
      <c r="O11" s="24"/>
      <c r="P11" s="23"/>
    </row>
    <row r="12" spans="1:16" ht="39.950000000000003" customHeight="1" x14ac:dyDescent="0.15">
      <c r="A12" s="32"/>
      <c r="B12" s="31"/>
      <c r="C12" s="30"/>
      <c r="D12" s="257"/>
      <c r="E12" s="258"/>
      <c r="F12" s="27"/>
      <c r="G12" s="26"/>
      <c r="H12" s="26"/>
      <c r="I12" s="26"/>
      <c r="J12" s="26"/>
      <c r="K12" s="26"/>
      <c r="L12" s="26"/>
      <c r="M12" s="26"/>
      <c r="N12" s="25"/>
      <c r="O12" s="24"/>
      <c r="P12" s="23"/>
    </row>
    <row r="13" spans="1:16" ht="39.950000000000003" customHeight="1" x14ac:dyDescent="0.15">
      <c r="A13" s="32"/>
      <c r="B13" s="31"/>
      <c r="C13" s="30"/>
      <c r="D13" s="255"/>
      <c r="E13" s="256"/>
      <c r="F13" s="27"/>
      <c r="G13" s="26"/>
      <c r="H13" s="26"/>
      <c r="I13" s="26"/>
      <c r="J13" s="26"/>
      <c r="K13" s="26"/>
      <c r="L13" s="26"/>
      <c r="M13" s="26"/>
      <c r="N13" s="25"/>
      <c r="O13" s="24"/>
      <c r="P13" s="23"/>
    </row>
    <row r="14" spans="1:16" ht="39.950000000000003" customHeight="1" x14ac:dyDescent="0.15">
      <c r="A14" s="32"/>
      <c r="B14" s="31"/>
      <c r="C14" s="30"/>
      <c r="D14" s="255"/>
      <c r="E14" s="256"/>
      <c r="F14" s="27"/>
      <c r="G14" s="26"/>
      <c r="H14" s="26"/>
      <c r="I14" s="26"/>
      <c r="J14" s="26"/>
      <c r="K14" s="26"/>
      <c r="L14" s="26"/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257"/>
      <c r="E15" s="258"/>
      <c r="F15" s="27"/>
      <c r="G15" s="26"/>
      <c r="H15" s="26"/>
      <c r="I15" s="26"/>
      <c r="J15" s="26"/>
      <c r="K15" s="26"/>
      <c r="L15" s="26"/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257"/>
      <c r="E16" s="258"/>
      <c r="F16" s="27"/>
      <c r="G16" s="26"/>
      <c r="H16" s="26"/>
      <c r="I16" s="26"/>
      <c r="J16" s="26"/>
      <c r="K16" s="26"/>
      <c r="L16" s="26"/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255"/>
      <c r="E17" s="256"/>
      <c r="F17" s="27"/>
      <c r="G17" s="26"/>
      <c r="H17" s="26"/>
      <c r="I17" s="26"/>
      <c r="J17" s="26"/>
      <c r="K17" s="26"/>
      <c r="L17" s="26"/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/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257"/>
      <c r="E19" s="258"/>
      <c r="F19" s="27"/>
      <c r="G19" s="26"/>
      <c r="H19" s="26"/>
      <c r="I19" s="26"/>
      <c r="J19" s="26"/>
      <c r="K19" s="26"/>
      <c r="L19" s="26"/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257"/>
      <c r="E20" s="258"/>
      <c r="F20" s="27"/>
      <c r="G20" s="26"/>
      <c r="H20" s="26"/>
      <c r="I20" s="26"/>
      <c r="J20" s="26"/>
      <c r="K20" s="26"/>
      <c r="L20" s="26"/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257"/>
      <c r="E21" s="258"/>
      <c r="F21" s="27"/>
      <c r="G21" s="26"/>
      <c r="H21" s="26"/>
      <c r="I21" s="26"/>
      <c r="J21" s="26"/>
      <c r="K21" s="26"/>
      <c r="L21" s="26"/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267"/>
      <c r="E22" s="268"/>
      <c r="F22" s="27"/>
      <c r="G22" s="26"/>
      <c r="H22" s="26"/>
      <c r="I22" s="26"/>
      <c r="J22" s="26"/>
      <c r="K22" s="26"/>
      <c r="L22" s="26"/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257"/>
      <c r="E23" s="258"/>
      <c r="F23" s="27"/>
      <c r="G23" s="26"/>
      <c r="H23" s="26"/>
      <c r="I23" s="26"/>
      <c r="J23" s="26"/>
      <c r="K23" s="26"/>
      <c r="L23" s="26"/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257"/>
      <c r="E24" s="258"/>
      <c r="F24" s="27"/>
      <c r="G24" s="26"/>
      <c r="H24" s="26"/>
      <c r="I24" s="26"/>
      <c r="J24" s="26"/>
      <c r="K24" s="26"/>
      <c r="L24" s="26"/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255"/>
      <c r="E25" s="256"/>
      <c r="F25" s="27"/>
      <c r="G25" s="26"/>
      <c r="H25" s="26"/>
      <c r="I25" s="26"/>
      <c r="J25" s="26"/>
      <c r="K25" s="26"/>
      <c r="L25" s="26"/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274"/>
      <c r="E26" s="275"/>
      <c r="F26" s="17"/>
      <c r="G26" s="16"/>
      <c r="H26" s="16"/>
      <c r="I26" s="16"/>
      <c r="J26" s="16"/>
      <c r="K26" s="16"/>
      <c r="L26" s="16"/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220"/>
      <c r="E27" s="221"/>
      <c r="F27" s="8"/>
      <c r="G27" s="7"/>
      <c r="H27" s="7"/>
      <c r="I27" s="7"/>
      <c r="J27" s="7"/>
      <c r="K27" s="7"/>
      <c r="L27" s="7"/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4">
    <mergeCell ref="D8:E8"/>
    <mergeCell ref="D9:E9"/>
    <mergeCell ref="A6:A7"/>
    <mergeCell ref="D6:E7"/>
    <mergeCell ref="F6:H6"/>
    <mergeCell ref="I6:K6"/>
    <mergeCell ref="L6:N6"/>
    <mergeCell ref="P6:P7"/>
    <mergeCell ref="A1:P1"/>
    <mergeCell ref="C2:D2"/>
    <mergeCell ref="C3:D3"/>
    <mergeCell ref="F3:G3"/>
    <mergeCell ref="C4:D4"/>
    <mergeCell ref="G4:J4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31"/>
  <sheetViews>
    <sheetView zoomScale="50" zoomScaleNormal="50" workbookViewId="0">
      <selection activeCell="N36" sqref="N36:N37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338</v>
      </c>
      <c r="H4" s="307"/>
      <c r="I4" s="307"/>
      <c r="J4" s="307"/>
      <c r="K4" s="54"/>
      <c r="O4" s="86" t="s">
        <v>25</v>
      </c>
      <c r="P4" s="52" t="s">
        <v>213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 t="s">
        <v>8</v>
      </c>
      <c r="B8" s="31"/>
      <c r="C8" s="30" t="s">
        <v>7</v>
      </c>
      <c r="D8" s="375" t="s">
        <v>340</v>
      </c>
      <c r="E8" s="376"/>
      <c r="F8" s="27">
        <v>1</v>
      </c>
      <c r="G8" s="26">
        <v>52000</v>
      </c>
      <c r="H8" s="26">
        <f>F8*G8</f>
        <v>52000</v>
      </c>
      <c r="I8" s="26"/>
      <c r="J8" s="26">
        <f>G8*I8</f>
        <v>0</v>
      </c>
      <c r="K8" s="26">
        <f>I8*J8</f>
        <v>0</v>
      </c>
      <c r="L8" s="26">
        <f>F8-I8</f>
        <v>1</v>
      </c>
      <c r="M8" s="26"/>
      <c r="N8" s="25">
        <f>H8-K8</f>
        <v>52000</v>
      </c>
      <c r="O8" s="24"/>
      <c r="P8" s="23"/>
    </row>
    <row r="9" spans="1:16" ht="39.950000000000003" customHeight="1" x14ac:dyDescent="0.15">
      <c r="A9" s="32" t="s">
        <v>8</v>
      </c>
      <c r="B9" s="31"/>
      <c r="C9" s="30" t="s">
        <v>7</v>
      </c>
      <c r="D9" s="320" t="s">
        <v>339</v>
      </c>
      <c r="E9" s="321"/>
      <c r="F9" s="27">
        <v>1</v>
      </c>
      <c r="G9" s="26">
        <v>52000</v>
      </c>
      <c r="H9" s="26">
        <f>F9*G9</f>
        <v>52000</v>
      </c>
      <c r="I9" s="26"/>
      <c r="J9" s="26">
        <f>G9*I9</f>
        <v>0</v>
      </c>
      <c r="K9" s="26">
        <f>I9*J9</f>
        <v>0</v>
      </c>
      <c r="L9" s="26">
        <f t="shared" ref="L9:L27" si="0">F9-I9</f>
        <v>1</v>
      </c>
      <c r="M9" s="26"/>
      <c r="N9" s="25">
        <f>N8+H9-K9</f>
        <v>104000</v>
      </c>
      <c r="O9" s="24"/>
      <c r="P9" s="23"/>
    </row>
    <row r="10" spans="1:16" ht="39.950000000000003" customHeight="1" x14ac:dyDescent="0.15">
      <c r="A10" s="32"/>
      <c r="B10" s="31"/>
      <c r="C10" s="30"/>
      <c r="D10" s="80"/>
      <c r="E10" s="83"/>
      <c r="F10" s="27"/>
      <c r="G10" s="26"/>
      <c r="H10" s="26"/>
      <c r="I10" s="26"/>
      <c r="J10" s="26"/>
      <c r="K10" s="26"/>
      <c r="L10" s="26">
        <f t="shared" si="0"/>
        <v>0</v>
      </c>
      <c r="M10" s="26"/>
      <c r="N10" s="25"/>
      <c r="O10" s="24"/>
      <c r="P10" s="23"/>
    </row>
    <row r="11" spans="1:16" ht="39.950000000000003" customHeight="1" x14ac:dyDescent="0.15">
      <c r="A11" s="32"/>
      <c r="B11" s="31"/>
      <c r="C11" s="30"/>
      <c r="D11" s="80"/>
      <c r="E11" s="83"/>
      <c r="F11" s="27"/>
      <c r="G11" s="26"/>
      <c r="H11" s="26"/>
      <c r="I11" s="26"/>
      <c r="J11" s="26"/>
      <c r="K11" s="26"/>
      <c r="L11" s="26">
        <f t="shared" si="0"/>
        <v>0</v>
      </c>
      <c r="M11" s="26"/>
      <c r="N11" s="25"/>
      <c r="O11" s="24"/>
      <c r="P11" s="23"/>
    </row>
    <row r="12" spans="1:16" ht="39.950000000000003" customHeight="1" x14ac:dyDescent="0.15">
      <c r="A12" s="32"/>
      <c r="B12" s="31"/>
      <c r="C12" s="30"/>
      <c r="D12" s="80"/>
      <c r="E12" s="81"/>
      <c r="F12" s="27"/>
      <c r="G12" s="26"/>
      <c r="H12" s="26"/>
      <c r="I12" s="26"/>
      <c r="J12" s="26"/>
      <c r="K12" s="26"/>
      <c r="L12" s="26">
        <f t="shared" si="0"/>
        <v>0</v>
      </c>
      <c r="M12" s="26"/>
      <c r="N12" s="25"/>
      <c r="O12" s="24"/>
      <c r="P12" s="23"/>
    </row>
    <row r="13" spans="1:16" ht="39.950000000000003" customHeight="1" x14ac:dyDescent="0.15">
      <c r="A13" s="32"/>
      <c r="B13" s="31"/>
      <c r="C13" s="30"/>
      <c r="D13" s="82"/>
      <c r="E13" s="83"/>
      <c r="F13" s="27"/>
      <c r="G13" s="26"/>
      <c r="H13" s="26"/>
      <c r="I13" s="26"/>
      <c r="J13" s="26"/>
      <c r="K13" s="26"/>
      <c r="L13" s="26">
        <f t="shared" si="0"/>
        <v>0</v>
      </c>
      <c r="M13" s="26"/>
      <c r="N13" s="25"/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6"/>
      <c r="I14" s="26"/>
      <c r="J14" s="26"/>
      <c r="K14" s="26"/>
      <c r="L14" s="26">
        <f t="shared" si="0"/>
        <v>0</v>
      </c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80"/>
      <c r="E15" s="81"/>
      <c r="F15" s="27"/>
      <c r="G15" s="26"/>
      <c r="H15" s="26"/>
      <c r="I15" s="26"/>
      <c r="J15" s="26"/>
      <c r="K15" s="26"/>
      <c r="L15" s="26">
        <f t="shared" si="0"/>
        <v>0</v>
      </c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>
        <f t="shared" si="0"/>
        <v>0</v>
      </c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82"/>
      <c r="E17" s="83"/>
      <c r="F17" s="27"/>
      <c r="G17" s="26"/>
      <c r="H17" s="26"/>
      <c r="I17" s="26"/>
      <c r="J17" s="26"/>
      <c r="K17" s="26"/>
      <c r="L17" s="26">
        <f t="shared" si="0"/>
        <v>0</v>
      </c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>
        <f t="shared" si="0"/>
        <v>0</v>
      </c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/>
      <c r="I19" s="26"/>
      <c r="J19" s="26"/>
      <c r="K19" s="26"/>
      <c r="L19" s="26">
        <f t="shared" si="0"/>
        <v>0</v>
      </c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>
        <f t="shared" si="0"/>
        <v>0</v>
      </c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>
        <f t="shared" si="0"/>
        <v>0</v>
      </c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>
        <f t="shared" si="0"/>
        <v>0</v>
      </c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>
        <f t="shared" si="0"/>
        <v>0</v>
      </c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>
        <f t="shared" si="0"/>
        <v>0</v>
      </c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>
        <f t="shared" si="0"/>
        <v>0</v>
      </c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26">
        <f t="shared" si="0"/>
        <v>0</v>
      </c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7"/>
      <c r="I27" s="7"/>
      <c r="J27" s="7"/>
      <c r="K27" s="7"/>
      <c r="L27" s="26">
        <f t="shared" si="0"/>
        <v>0</v>
      </c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4">
    <mergeCell ref="I6:K6"/>
    <mergeCell ref="D6:E7"/>
    <mergeCell ref="D8:E8"/>
    <mergeCell ref="D9:E9"/>
    <mergeCell ref="A1:P1"/>
    <mergeCell ref="G4:J4"/>
    <mergeCell ref="C2:D2"/>
    <mergeCell ref="P6:P7"/>
    <mergeCell ref="F3:G3"/>
    <mergeCell ref="A6:A7"/>
    <mergeCell ref="C3:D3"/>
    <mergeCell ref="C4:D4"/>
    <mergeCell ref="L6:N6"/>
    <mergeCell ref="F6:H6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31"/>
  <sheetViews>
    <sheetView topLeftCell="H1" zoomScale="50" zoomScaleNormal="50" workbookViewId="0">
      <selection activeCell="P4" sqref="P4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338</v>
      </c>
      <c r="H4" s="307"/>
      <c r="I4" s="307"/>
      <c r="J4" s="307"/>
      <c r="K4" s="54"/>
      <c r="O4" s="86" t="s">
        <v>25</v>
      </c>
      <c r="P4" s="52" t="s">
        <v>439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/>
      <c r="B8" s="31"/>
      <c r="C8" s="30"/>
      <c r="D8" s="375"/>
      <c r="E8" s="376"/>
      <c r="F8" s="27"/>
      <c r="G8" s="26"/>
      <c r="H8" s="26"/>
      <c r="I8" s="26"/>
      <c r="J8" s="26"/>
      <c r="K8" s="26"/>
      <c r="L8" s="26"/>
      <c r="M8" s="26"/>
      <c r="N8" s="25"/>
      <c r="O8" s="24"/>
      <c r="P8" s="23"/>
    </row>
    <row r="9" spans="1:16" ht="39.950000000000003" customHeight="1" x14ac:dyDescent="0.15">
      <c r="A9" s="32"/>
      <c r="B9" s="31"/>
      <c r="C9" s="30"/>
      <c r="D9" s="320"/>
      <c r="E9" s="321"/>
      <c r="F9" s="27"/>
      <c r="G9" s="26"/>
      <c r="H9" s="26"/>
      <c r="I9" s="26"/>
      <c r="J9" s="26"/>
      <c r="K9" s="26"/>
      <c r="L9" s="26"/>
      <c r="M9" s="26"/>
      <c r="N9" s="25"/>
      <c r="O9" s="24"/>
      <c r="P9" s="23"/>
    </row>
    <row r="10" spans="1:16" ht="39.950000000000003" customHeight="1" x14ac:dyDescent="0.15">
      <c r="A10" s="32"/>
      <c r="B10" s="31"/>
      <c r="C10" s="30"/>
      <c r="D10" s="80"/>
      <c r="E10" s="83"/>
      <c r="F10" s="27"/>
      <c r="G10" s="26"/>
      <c r="H10" s="26"/>
      <c r="I10" s="26"/>
      <c r="J10" s="26"/>
      <c r="K10" s="26"/>
      <c r="L10" s="26"/>
      <c r="M10" s="26"/>
      <c r="N10" s="25"/>
      <c r="O10" s="24"/>
      <c r="P10" s="23"/>
    </row>
    <row r="11" spans="1:16" ht="39.950000000000003" customHeight="1" x14ac:dyDescent="0.15">
      <c r="A11" s="32"/>
      <c r="B11" s="31"/>
      <c r="C11" s="30"/>
      <c r="D11" s="80"/>
      <c r="E11" s="83"/>
      <c r="F11" s="27"/>
      <c r="G11" s="26"/>
      <c r="H11" s="26"/>
      <c r="I11" s="26"/>
      <c r="J11" s="26"/>
      <c r="K11" s="26"/>
      <c r="L11" s="26"/>
      <c r="M11" s="26"/>
      <c r="N11" s="25"/>
      <c r="O11" s="24"/>
      <c r="P11" s="23"/>
    </row>
    <row r="12" spans="1:16" ht="39.950000000000003" customHeight="1" x14ac:dyDescent="0.15">
      <c r="A12" s="32"/>
      <c r="B12" s="31"/>
      <c r="C12" s="30"/>
      <c r="D12" s="80"/>
      <c r="E12" s="81"/>
      <c r="F12" s="27"/>
      <c r="G12" s="26"/>
      <c r="H12" s="26"/>
      <c r="I12" s="26"/>
      <c r="J12" s="26"/>
      <c r="K12" s="26"/>
      <c r="L12" s="26"/>
      <c r="M12" s="26"/>
      <c r="N12" s="25"/>
      <c r="O12" s="24"/>
      <c r="P12" s="23"/>
    </row>
    <row r="13" spans="1:16" ht="39.950000000000003" customHeight="1" x14ac:dyDescent="0.15">
      <c r="A13" s="32"/>
      <c r="B13" s="31"/>
      <c r="C13" s="30"/>
      <c r="D13" s="82"/>
      <c r="E13" s="83"/>
      <c r="F13" s="27"/>
      <c r="G13" s="26"/>
      <c r="H13" s="26"/>
      <c r="I13" s="26"/>
      <c r="J13" s="26"/>
      <c r="K13" s="26"/>
      <c r="L13" s="26"/>
      <c r="M13" s="26"/>
      <c r="N13" s="25"/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6"/>
      <c r="I14" s="26"/>
      <c r="J14" s="26"/>
      <c r="K14" s="26"/>
      <c r="L14" s="26"/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80"/>
      <c r="E15" s="81"/>
      <c r="F15" s="27"/>
      <c r="G15" s="26"/>
      <c r="H15" s="26"/>
      <c r="I15" s="26"/>
      <c r="J15" s="26"/>
      <c r="K15" s="26"/>
      <c r="L15" s="26"/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/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82"/>
      <c r="E17" s="83"/>
      <c r="F17" s="27"/>
      <c r="G17" s="26"/>
      <c r="H17" s="26"/>
      <c r="I17" s="26"/>
      <c r="J17" s="26"/>
      <c r="K17" s="26"/>
      <c r="L17" s="26"/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/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/>
      <c r="I19" s="26"/>
      <c r="J19" s="26"/>
      <c r="K19" s="26"/>
      <c r="L19" s="26"/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/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/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/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/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/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/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16"/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7"/>
      <c r="I27" s="7"/>
      <c r="J27" s="7"/>
      <c r="K27" s="7"/>
      <c r="L27" s="7"/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4">
    <mergeCell ref="D8:E8"/>
    <mergeCell ref="D9:E9"/>
    <mergeCell ref="A1:P1"/>
    <mergeCell ref="G4:J4"/>
    <mergeCell ref="C2:D2"/>
    <mergeCell ref="P6:P7"/>
    <mergeCell ref="F3:G3"/>
    <mergeCell ref="A6:A7"/>
    <mergeCell ref="C3:D3"/>
    <mergeCell ref="C4:D4"/>
    <mergeCell ref="L6:N6"/>
    <mergeCell ref="F6:H6"/>
    <mergeCell ref="I6:K6"/>
    <mergeCell ref="D6:E7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1"/>
  <sheetViews>
    <sheetView zoomScale="50" zoomScaleNormal="50" workbookViewId="0">
      <selection activeCell="M22" sqref="M22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261" t="s">
        <v>31</v>
      </c>
      <c r="C2" s="299" t="s">
        <v>30</v>
      </c>
      <c r="D2" s="300"/>
    </row>
    <row r="3" spans="1:16" s="51" customFormat="1" ht="18" customHeight="1" x14ac:dyDescent="0.2">
      <c r="A3" s="59" t="s">
        <v>29</v>
      </c>
      <c r="B3" s="262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264"/>
      <c r="C4" s="304"/>
      <c r="D4" s="305"/>
      <c r="F4" s="55"/>
      <c r="G4" s="306" t="s">
        <v>51</v>
      </c>
      <c r="H4" s="307"/>
      <c r="I4" s="307"/>
      <c r="J4" s="307"/>
      <c r="K4" s="54"/>
      <c r="O4" s="263" t="s">
        <v>25</v>
      </c>
      <c r="P4" s="52" t="s">
        <v>432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 t="s">
        <v>418</v>
      </c>
      <c r="B8" s="31"/>
      <c r="C8" s="30" t="s">
        <v>33</v>
      </c>
      <c r="D8" s="318" t="s">
        <v>419</v>
      </c>
      <c r="E8" s="321"/>
      <c r="F8" s="27">
        <v>1</v>
      </c>
      <c r="G8" s="26">
        <v>95000</v>
      </c>
      <c r="H8" s="26">
        <f t="shared" ref="H8:H13" si="0">F8*G8</f>
        <v>95000</v>
      </c>
      <c r="I8" s="26"/>
      <c r="J8" s="26"/>
      <c r="K8" s="26"/>
      <c r="L8" s="26">
        <f>F8-I8</f>
        <v>1</v>
      </c>
      <c r="M8" s="26"/>
      <c r="N8" s="25">
        <f>F8*G8-K8</f>
        <v>95000</v>
      </c>
      <c r="O8" s="24"/>
      <c r="P8" s="23"/>
    </row>
    <row r="9" spans="1:16" ht="39.950000000000003" customHeight="1" x14ac:dyDescent="0.15">
      <c r="A9" s="32" t="s">
        <v>420</v>
      </c>
      <c r="B9" s="31"/>
      <c r="C9" s="30" t="s">
        <v>33</v>
      </c>
      <c r="D9" s="318" t="s">
        <v>421</v>
      </c>
      <c r="E9" s="319"/>
      <c r="F9" s="27">
        <v>1</v>
      </c>
      <c r="G9" s="26">
        <v>92000</v>
      </c>
      <c r="H9" s="26">
        <f t="shared" si="0"/>
        <v>92000</v>
      </c>
      <c r="I9" s="26"/>
      <c r="J9" s="26"/>
      <c r="K9" s="26"/>
      <c r="L9" s="26">
        <f>F9-I9</f>
        <v>1</v>
      </c>
      <c r="M9" s="26"/>
      <c r="N9" s="25">
        <f>F9*G9-K9</f>
        <v>92000</v>
      </c>
      <c r="O9" s="24"/>
      <c r="P9" s="23"/>
    </row>
    <row r="10" spans="1:16" ht="39.950000000000003" customHeight="1" x14ac:dyDescent="0.15">
      <c r="A10" s="32" t="s">
        <v>40</v>
      </c>
      <c r="B10" s="30"/>
      <c r="C10" s="30" t="s">
        <v>39</v>
      </c>
      <c r="D10" s="318" t="s">
        <v>38</v>
      </c>
      <c r="E10" s="321"/>
      <c r="F10" s="41">
        <v>1</v>
      </c>
      <c r="G10" s="40">
        <v>40000</v>
      </c>
      <c r="H10" s="26">
        <f t="shared" si="0"/>
        <v>40000</v>
      </c>
      <c r="I10" s="26"/>
      <c r="J10" s="26"/>
      <c r="K10" s="26"/>
      <c r="L10" s="26">
        <f>F10-I10</f>
        <v>1</v>
      </c>
      <c r="M10" s="40"/>
      <c r="N10" s="25">
        <f>F10*G10-K10</f>
        <v>40000</v>
      </c>
      <c r="O10" s="38"/>
      <c r="P10" s="88" t="s">
        <v>37</v>
      </c>
    </row>
    <row r="11" spans="1:16" ht="39.950000000000003" customHeight="1" x14ac:dyDescent="0.15">
      <c r="A11" s="32" t="s">
        <v>40</v>
      </c>
      <c r="B11" s="30"/>
      <c r="C11" s="30" t="s">
        <v>39</v>
      </c>
      <c r="D11" s="318" t="s">
        <v>38</v>
      </c>
      <c r="E11" s="321"/>
      <c r="F11" s="41">
        <v>1</v>
      </c>
      <c r="G11" s="40">
        <v>40000</v>
      </c>
      <c r="H11" s="26">
        <f t="shared" si="0"/>
        <v>40000</v>
      </c>
      <c r="I11" s="26"/>
      <c r="J11" s="26"/>
      <c r="K11" s="26"/>
      <c r="L11" s="26">
        <f>F11-I11</f>
        <v>1</v>
      </c>
      <c r="M11" s="40"/>
      <c r="N11" s="25">
        <f>F11*G11-K11</f>
        <v>40000</v>
      </c>
      <c r="O11" s="38"/>
      <c r="P11" s="88" t="s">
        <v>37</v>
      </c>
    </row>
    <row r="12" spans="1:16" ht="39.950000000000003" customHeight="1" x14ac:dyDescent="0.15">
      <c r="A12" s="32" t="s">
        <v>365</v>
      </c>
      <c r="B12" s="31"/>
      <c r="C12" s="30" t="s">
        <v>33</v>
      </c>
      <c r="D12" s="318" t="s">
        <v>36</v>
      </c>
      <c r="E12" s="319"/>
      <c r="F12" s="27">
        <v>1</v>
      </c>
      <c r="G12" s="26">
        <v>189429</v>
      </c>
      <c r="H12" s="26">
        <f t="shared" si="0"/>
        <v>189429</v>
      </c>
      <c r="I12" s="26"/>
      <c r="J12" s="26"/>
      <c r="K12" s="26"/>
      <c r="L12" s="26">
        <f>F12-I12</f>
        <v>1</v>
      </c>
      <c r="M12" s="26"/>
      <c r="N12" s="25">
        <f>F12*G12-K12</f>
        <v>189429</v>
      </c>
      <c r="O12" s="24"/>
      <c r="P12" s="170" t="s">
        <v>364</v>
      </c>
    </row>
    <row r="13" spans="1:16" ht="39.950000000000003" customHeight="1" x14ac:dyDescent="0.15">
      <c r="A13" s="147">
        <v>43684</v>
      </c>
      <c r="B13" s="31"/>
      <c r="C13" s="30" t="s">
        <v>33</v>
      </c>
      <c r="D13" s="372" t="s">
        <v>459</v>
      </c>
      <c r="E13" s="373"/>
      <c r="F13" s="27">
        <v>1</v>
      </c>
      <c r="G13" s="26">
        <v>76150</v>
      </c>
      <c r="H13" s="26">
        <f t="shared" si="0"/>
        <v>76150</v>
      </c>
      <c r="I13" s="26"/>
      <c r="J13" s="26"/>
      <c r="K13" s="26"/>
      <c r="L13" s="26">
        <f t="shared" ref="L13:L17" si="1">F13-I13</f>
        <v>1</v>
      </c>
      <c r="M13" s="26"/>
      <c r="N13" s="25">
        <f t="shared" ref="N13:N17" si="2">F13*G13-K13</f>
        <v>76150</v>
      </c>
      <c r="O13" s="24"/>
      <c r="P13" s="89" t="s">
        <v>460</v>
      </c>
    </row>
    <row r="14" spans="1:16" ht="39.950000000000003" customHeight="1" x14ac:dyDescent="0.15">
      <c r="A14" s="32"/>
      <c r="B14" s="31"/>
      <c r="C14" s="30"/>
      <c r="D14" s="318"/>
      <c r="E14" s="319"/>
      <c r="F14" s="27"/>
      <c r="G14" s="26"/>
      <c r="H14" s="26"/>
      <c r="I14" s="26"/>
      <c r="J14" s="26"/>
      <c r="K14" s="26"/>
      <c r="L14" s="26">
        <f t="shared" si="1"/>
        <v>0</v>
      </c>
      <c r="M14" s="26"/>
      <c r="N14" s="25">
        <f t="shared" si="2"/>
        <v>0</v>
      </c>
      <c r="O14" s="24"/>
      <c r="P14" s="89"/>
    </row>
    <row r="15" spans="1:16" ht="39.950000000000003" customHeight="1" x14ac:dyDescent="0.15">
      <c r="A15" s="32"/>
      <c r="B15" s="31"/>
      <c r="C15" s="30"/>
      <c r="D15" s="318"/>
      <c r="E15" s="321"/>
      <c r="F15" s="27"/>
      <c r="G15" s="26"/>
      <c r="H15" s="26"/>
      <c r="I15" s="26"/>
      <c r="J15" s="26"/>
      <c r="K15" s="26"/>
      <c r="L15" s="26">
        <f t="shared" si="1"/>
        <v>0</v>
      </c>
      <c r="M15" s="26"/>
      <c r="N15" s="25">
        <f t="shared" si="2"/>
        <v>0</v>
      </c>
      <c r="O15" s="24"/>
      <c r="P15" s="89"/>
    </row>
    <row r="16" spans="1:16" ht="39.950000000000003" customHeight="1" x14ac:dyDescent="0.15">
      <c r="A16" s="32"/>
      <c r="B16" s="31"/>
      <c r="C16" s="30"/>
      <c r="D16" s="318"/>
      <c r="E16" s="321"/>
      <c r="F16" s="27"/>
      <c r="G16" s="26"/>
      <c r="H16" s="26"/>
      <c r="I16" s="26"/>
      <c r="J16" s="26"/>
      <c r="K16" s="26"/>
      <c r="L16" s="26">
        <f t="shared" si="1"/>
        <v>0</v>
      </c>
      <c r="M16" s="26"/>
      <c r="N16" s="25">
        <f t="shared" si="2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318"/>
      <c r="E17" s="321"/>
      <c r="F17" s="27"/>
      <c r="G17" s="26"/>
      <c r="H17" s="26"/>
      <c r="I17" s="26"/>
      <c r="J17" s="26"/>
      <c r="K17" s="26"/>
      <c r="L17" s="26">
        <f t="shared" si="1"/>
        <v>0</v>
      </c>
      <c r="M17" s="26"/>
      <c r="N17" s="25">
        <f t="shared" si="2"/>
        <v>0</v>
      </c>
      <c r="O17" s="24"/>
      <c r="P17" s="23"/>
    </row>
    <row r="18" spans="1:16" ht="39.950000000000003" customHeight="1" x14ac:dyDescent="0.15">
      <c r="A18" s="32"/>
      <c r="B18" s="31"/>
      <c r="C18" s="30"/>
      <c r="D18" s="318"/>
      <c r="E18" s="319"/>
      <c r="F18" s="27"/>
      <c r="G18" s="26"/>
      <c r="H18" s="26"/>
      <c r="I18" s="26"/>
      <c r="J18" s="26"/>
      <c r="K18" s="26"/>
      <c r="L18" s="26">
        <f t="shared" ref="L18:L27" si="3">F18-I18</f>
        <v>0</v>
      </c>
      <c r="M18" s="26"/>
      <c r="N18" s="25">
        <f t="shared" ref="N18:N27" si="4">F18*G18-K18</f>
        <v>0</v>
      </c>
      <c r="O18" s="24"/>
      <c r="P18" s="23"/>
    </row>
    <row r="19" spans="1:16" ht="39.950000000000003" customHeight="1" x14ac:dyDescent="0.15">
      <c r="A19" s="32"/>
      <c r="B19" s="31"/>
      <c r="C19" s="30"/>
      <c r="D19" s="318"/>
      <c r="E19" s="319"/>
      <c r="F19" s="27"/>
      <c r="G19" s="26"/>
      <c r="H19" s="26"/>
      <c r="I19" s="26"/>
      <c r="J19" s="26"/>
      <c r="K19" s="26"/>
      <c r="L19" s="26">
        <f t="shared" si="3"/>
        <v>0</v>
      </c>
      <c r="M19" s="26"/>
      <c r="N19" s="25">
        <f t="shared" si="4"/>
        <v>0</v>
      </c>
      <c r="O19" s="24"/>
      <c r="P19" s="23"/>
    </row>
    <row r="20" spans="1:16" ht="39.950000000000003" customHeight="1" x14ac:dyDescent="0.15">
      <c r="A20" s="32"/>
      <c r="B20" s="31"/>
      <c r="C20" s="30"/>
      <c r="D20" s="318"/>
      <c r="E20" s="319"/>
      <c r="F20" s="27"/>
      <c r="G20" s="26"/>
      <c r="H20" s="26"/>
      <c r="I20" s="26"/>
      <c r="J20" s="26"/>
      <c r="K20" s="26"/>
      <c r="L20" s="26">
        <f t="shared" si="3"/>
        <v>0</v>
      </c>
      <c r="M20" s="26"/>
      <c r="N20" s="25">
        <f t="shared" si="4"/>
        <v>0</v>
      </c>
      <c r="O20" s="24"/>
      <c r="P20" s="23"/>
    </row>
    <row r="21" spans="1:16" ht="39.950000000000003" customHeight="1" x14ac:dyDescent="0.15">
      <c r="A21" s="32"/>
      <c r="B21" s="30"/>
      <c r="C21" s="30"/>
      <c r="D21" s="318"/>
      <c r="E21" s="319"/>
      <c r="F21" s="41"/>
      <c r="G21" s="40"/>
      <c r="H21" s="26"/>
      <c r="I21" s="26"/>
      <c r="J21" s="26"/>
      <c r="K21" s="26"/>
      <c r="L21" s="26">
        <f t="shared" si="3"/>
        <v>0</v>
      </c>
      <c r="M21" s="40"/>
      <c r="N21" s="25">
        <f t="shared" si="4"/>
        <v>0</v>
      </c>
      <c r="O21" s="38"/>
      <c r="P21" s="37"/>
    </row>
    <row r="22" spans="1:16" ht="39.950000000000003" customHeight="1" x14ac:dyDescent="0.15">
      <c r="A22" s="32"/>
      <c r="B22" s="31"/>
      <c r="C22" s="30"/>
      <c r="D22" s="318"/>
      <c r="E22" s="319"/>
      <c r="F22" s="27"/>
      <c r="G22" s="26"/>
      <c r="H22" s="26"/>
      <c r="I22" s="26"/>
      <c r="J22" s="26"/>
      <c r="K22" s="26"/>
      <c r="L22" s="26">
        <f t="shared" si="3"/>
        <v>0</v>
      </c>
      <c r="M22" s="26"/>
      <c r="N22" s="25">
        <f t="shared" si="4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318"/>
      <c r="E23" s="319"/>
      <c r="F23" s="27"/>
      <c r="G23" s="26"/>
      <c r="H23" s="26"/>
      <c r="I23" s="26"/>
      <c r="J23" s="26"/>
      <c r="K23" s="26"/>
      <c r="L23" s="26">
        <f t="shared" si="3"/>
        <v>0</v>
      </c>
      <c r="M23" s="26"/>
      <c r="N23" s="25">
        <f t="shared" si="4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318"/>
      <c r="E24" s="319"/>
      <c r="F24" s="27"/>
      <c r="G24" s="26"/>
      <c r="H24" s="26"/>
      <c r="I24" s="26"/>
      <c r="J24" s="26"/>
      <c r="K24" s="26"/>
      <c r="L24" s="26">
        <f t="shared" si="3"/>
        <v>0</v>
      </c>
      <c r="M24" s="26"/>
      <c r="N24" s="25">
        <f t="shared" si="4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318"/>
      <c r="E25" s="319"/>
      <c r="F25" s="27"/>
      <c r="G25" s="26"/>
      <c r="H25" s="26"/>
      <c r="I25" s="26"/>
      <c r="J25" s="26"/>
      <c r="K25" s="26"/>
      <c r="L25" s="26">
        <f t="shared" si="3"/>
        <v>0</v>
      </c>
      <c r="M25" s="26"/>
      <c r="N25" s="25">
        <f t="shared" si="4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318"/>
      <c r="E26" s="319"/>
      <c r="F26" s="17"/>
      <c r="G26" s="16"/>
      <c r="H26" s="16"/>
      <c r="I26" s="16"/>
      <c r="J26" s="16"/>
      <c r="K26" s="16"/>
      <c r="L26" s="26">
        <f t="shared" si="3"/>
        <v>0</v>
      </c>
      <c r="M26" s="16"/>
      <c r="N26" s="25">
        <f t="shared" si="4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402"/>
      <c r="E27" s="403"/>
      <c r="F27" s="8"/>
      <c r="G27" s="7"/>
      <c r="H27" s="7"/>
      <c r="I27" s="7"/>
      <c r="J27" s="7"/>
      <c r="K27" s="7"/>
      <c r="L27" s="7">
        <f t="shared" si="3"/>
        <v>0</v>
      </c>
      <c r="M27" s="7"/>
      <c r="N27" s="6">
        <f t="shared" si="4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32">
    <mergeCell ref="D26:E26"/>
    <mergeCell ref="D27:E27"/>
    <mergeCell ref="D20:E20"/>
    <mergeCell ref="D21:E21"/>
    <mergeCell ref="D22:E22"/>
    <mergeCell ref="D23:E23"/>
    <mergeCell ref="D24:E24"/>
    <mergeCell ref="D25:E25"/>
    <mergeCell ref="D9:E9"/>
    <mergeCell ref="D10:E10"/>
    <mergeCell ref="D11:E11"/>
    <mergeCell ref="D12:E12"/>
    <mergeCell ref="D18:E18"/>
    <mergeCell ref="D19:E19"/>
    <mergeCell ref="D13:E13"/>
    <mergeCell ref="D14:E14"/>
    <mergeCell ref="D15:E15"/>
    <mergeCell ref="D16:E16"/>
    <mergeCell ref="D17:E17"/>
    <mergeCell ref="D8:E8"/>
    <mergeCell ref="A6:A7"/>
    <mergeCell ref="D6:E7"/>
    <mergeCell ref="F6:H6"/>
    <mergeCell ref="I6:K6"/>
    <mergeCell ref="L6:N6"/>
    <mergeCell ref="P6:P7"/>
    <mergeCell ref="A1:P1"/>
    <mergeCell ref="C2:D2"/>
    <mergeCell ref="C3:D3"/>
    <mergeCell ref="F3:G3"/>
    <mergeCell ref="C4:D4"/>
    <mergeCell ref="G4:J4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31"/>
  <sheetViews>
    <sheetView zoomScale="50" zoomScaleNormal="50" workbookViewId="0">
      <selection activeCell="P17" sqref="P17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261" t="s">
        <v>31</v>
      </c>
      <c r="C2" s="299" t="s">
        <v>30</v>
      </c>
      <c r="D2" s="300"/>
    </row>
    <row r="3" spans="1:16" s="51" customFormat="1" ht="18" customHeight="1" x14ac:dyDescent="0.2">
      <c r="A3" s="59" t="s">
        <v>29</v>
      </c>
      <c r="B3" s="262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264"/>
      <c r="C4" s="304"/>
      <c r="D4" s="305"/>
      <c r="F4" s="55"/>
      <c r="G4" s="306" t="s">
        <v>350</v>
      </c>
      <c r="H4" s="307"/>
      <c r="I4" s="307"/>
      <c r="J4" s="307"/>
      <c r="K4" s="54"/>
      <c r="O4" s="263" t="s">
        <v>25</v>
      </c>
      <c r="P4" s="52" t="s">
        <v>432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/>
      <c r="B8" s="31"/>
      <c r="C8" s="30"/>
      <c r="D8" s="375"/>
      <c r="E8" s="376"/>
      <c r="F8" s="27"/>
      <c r="G8" s="26"/>
      <c r="H8" s="26">
        <f>F8*G8</f>
        <v>0</v>
      </c>
      <c r="I8" s="26"/>
      <c r="J8" s="26"/>
      <c r="K8" s="26"/>
      <c r="L8" s="26">
        <f>F8</f>
        <v>0</v>
      </c>
      <c r="M8" s="26"/>
      <c r="N8" s="25"/>
      <c r="O8" s="24"/>
      <c r="P8" s="23"/>
    </row>
    <row r="9" spans="1:16" ht="39.950000000000003" customHeight="1" x14ac:dyDescent="0.15">
      <c r="A9" s="32"/>
      <c r="B9" s="31"/>
      <c r="C9" s="30"/>
      <c r="D9" s="257"/>
      <c r="E9" s="258"/>
      <c r="F9" s="27"/>
      <c r="G9" s="26"/>
      <c r="H9" s="26"/>
      <c r="I9" s="26"/>
      <c r="J9" s="26"/>
      <c r="K9" s="26"/>
      <c r="L9" s="26"/>
      <c r="M9" s="26"/>
      <c r="N9" s="25"/>
      <c r="O9" s="24"/>
      <c r="P9" s="23"/>
    </row>
    <row r="10" spans="1:16" ht="39.950000000000003" customHeight="1" x14ac:dyDescent="0.15">
      <c r="A10" s="32"/>
      <c r="B10" s="31"/>
      <c r="C10" s="30"/>
      <c r="D10" s="257"/>
      <c r="E10" s="256"/>
      <c r="F10" s="27"/>
      <c r="G10" s="26"/>
      <c r="H10" s="26"/>
      <c r="I10" s="26"/>
      <c r="J10" s="26"/>
      <c r="K10" s="26"/>
      <c r="L10" s="26"/>
      <c r="M10" s="26"/>
      <c r="N10" s="25"/>
      <c r="O10" s="24"/>
      <c r="P10" s="23"/>
    </row>
    <row r="11" spans="1:16" ht="39.950000000000003" customHeight="1" x14ac:dyDescent="0.15">
      <c r="A11" s="32"/>
      <c r="B11" s="31"/>
      <c r="C11" s="30"/>
      <c r="D11" s="257"/>
      <c r="E11" s="256"/>
      <c r="F11" s="27"/>
      <c r="G11" s="26"/>
      <c r="H11" s="26"/>
      <c r="I11" s="26"/>
      <c r="J11" s="26"/>
      <c r="K11" s="26"/>
      <c r="L11" s="26"/>
      <c r="M11" s="26"/>
      <c r="N11" s="25"/>
      <c r="O11" s="24"/>
      <c r="P11" s="23"/>
    </row>
    <row r="12" spans="1:16" ht="39.950000000000003" customHeight="1" x14ac:dyDescent="0.15">
      <c r="A12" s="32"/>
      <c r="B12" s="31"/>
      <c r="C12" s="30"/>
      <c r="D12" s="257"/>
      <c r="E12" s="258"/>
      <c r="F12" s="27"/>
      <c r="G12" s="26"/>
      <c r="H12" s="26"/>
      <c r="I12" s="26"/>
      <c r="J12" s="26"/>
      <c r="K12" s="26"/>
      <c r="L12" s="26"/>
      <c r="M12" s="26"/>
      <c r="N12" s="25"/>
      <c r="O12" s="24"/>
      <c r="P12" s="23"/>
    </row>
    <row r="13" spans="1:16" ht="39.950000000000003" customHeight="1" x14ac:dyDescent="0.15">
      <c r="A13" s="32"/>
      <c r="B13" s="31"/>
      <c r="C13" s="30"/>
      <c r="D13" s="255"/>
      <c r="E13" s="256"/>
      <c r="F13" s="27"/>
      <c r="G13" s="26"/>
      <c r="H13" s="26"/>
      <c r="I13" s="26"/>
      <c r="J13" s="26"/>
      <c r="K13" s="26"/>
      <c r="L13" s="26"/>
      <c r="M13" s="26"/>
      <c r="N13" s="25"/>
      <c r="O13" s="24"/>
      <c r="P13" s="23"/>
    </row>
    <row r="14" spans="1:16" ht="39.950000000000003" customHeight="1" x14ac:dyDescent="0.15">
      <c r="A14" s="32"/>
      <c r="B14" s="31"/>
      <c r="C14" s="30"/>
      <c r="D14" s="255"/>
      <c r="E14" s="256"/>
      <c r="F14" s="27"/>
      <c r="G14" s="26"/>
      <c r="H14" s="26"/>
      <c r="I14" s="26"/>
      <c r="J14" s="26"/>
      <c r="K14" s="26"/>
      <c r="L14" s="26"/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257"/>
      <c r="E15" s="258"/>
      <c r="F15" s="27"/>
      <c r="G15" s="26"/>
      <c r="H15" s="26"/>
      <c r="I15" s="26"/>
      <c r="J15" s="26"/>
      <c r="K15" s="26"/>
      <c r="L15" s="26"/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257"/>
      <c r="E16" s="258"/>
      <c r="F16" s="27"/>
      <c r="G16" s="26"/>
      <c r="H16" s="26"/>
      <c r="I16" s="26"/>
      <c r="J16" s="26"/>
      <c r="K16" s="26"/>
      <c r="L16" s="26"/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255"/>
      <c r="E17" s="256"/>
      <c r="F17" s="27"/>
      <c r="G17" s="26"/>
      <c r="H17" s="26"/>
      <c r="I17" s="26"/>
      <c r="J17" s="26"/>
      <c r="K17" s="26"/>
      <c r="L17" s="26"/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/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257"/>
      <c r="E19" s="258"/>
      <c r="F19" s="27"/>
      <c r="G19" s="26"/>
      <c r="H19" s="26"/>
      <c r="I19" s="26"/>
      <c r="J19" s="26"/>
      <c r="K19" s="26"/>
      <c r="L19" s="26"/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257"/>
      <c r="E20" s="258"/>
      <c r="F20" s="27"/>
      <c r="G20" s="26"/>
      <c r="H20" s="26"/>
      <c r="I20" s="26"/>
      <c r="J20" s="26"/>
      <c r="K20" s="26"/>
      <c r="L20" s="26"/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257"/>
      <c r="E21" s="258"/>
      <c r="F21" s="27"/>
      <c r="G21" s="26"/>
      <c r="H21" s="26"/>
      <c r="I21" s="26"/>
      <c r="J21" s="26"/>
      <c r="K21" s="26"/>
      <c r="L21" s="26"/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267"/>
      <c r="E22" s="268"/>
      <c r="F22" s="27"/>
      <c r="G22" s="26"/>
      <c r="H22" s="26"/>
      <c r="I22" s="26"/>
      <c r="J22" s="26"/>
      <c r="K22" s="26"/>
      <c r="L22" s="26"/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257"/>
      <c r="E23" s="258"/>
      <c r="F23" s="27"/>
      <c r="G23" s="26"/>
      <c r="H23" s="26"/>
      <c r="I23" s="26"/>
      <c r="J23" s="26"/>
      <c r="K23" s="26"/>
      <c r="L23" s="26"/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257"/>
      <c r="E24" s="258"/>
      <c r="F24" s="27"/>
      <c r="G24" s="26"/>
      <c r="H24" s="26"/>
      <c r="I24" s="26"/>
      <c r="J24" s="26"/>
      <c r="K24" s="26"/>
      <c r="L24" s="26"/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255"/>
      <c r="E25" s="256"/>
      <c r="F25" s="27"/>
      <c r="G25" s="26"/>
      <c r="H25" s="26"/>
      <c r="I25" s="26"/>
      <c r="J25" s="26"/>
      <c r="K25" s="26"/>
      <c r="L25" s="26"/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274"/>
      <c r="E26" s="275"/>
      <c r="F26" s="17"/>
      <c r="G26" s="16"/>
      <c r="H26" s="16"/>
      <c r="I26" s="16"/>
      <c r="J26" s="16"/>
      <c r="K26" s="16"/>
      <c r="L26" s="16"/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220"/>
      <c r="E27" s="221"/>
      <c r="F27" s="8"/>
      <c r="G27" s="7"/>
      <c r="H27" s="7"/>
      <c r="I27" s="7"/>
      <c r="J27" s="7"/>
      <c r="K27" s="7"/>
      <c r="L27" s="7"/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3">
    <mergeCell ref="D8:E8"/>
    <mergeCell ref="A6:A7"/>
    <mergeCell ref="D6:E7"/>
    <mergeCell ref="F6:H6"/>
    <mergeCell ref="I6:K6"/>
    <mergeCell ref="L6:N6"/>
    <mergeCell ref="P6:P7"/>
    <mergeCell ref="A1:P1"/>
    <mergeCell ref="C2:D2"/>
    <mergeCell ref="C3:D3"/>
    <mergeCell ref="F3:G3"/>
    <mergeCell ref="C4:D4"/>
    <mergeCell ref="G4:J4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31"/>
  <sheetViews>
    <sheetView zoomScale="50" zoomScaleNormal="50" workbookViewId="0">
      <selection activeCell="V31" sqref="V31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350</v>
      </c>
      <c r="H4" s="307"/>
      <c r="I4" s="307"/>
      <c r="J4" s="307"/>
      <c r="K4" s="54"/>
      <c r="O4" s="86" t="s">
        <v>25</v>
      </c>
      <c r="P4" s="52" t="s">
        <v>352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 t="s">
        <v>8</v>
      </c>
      <c r="B8" s="31"/>
      <c r="C8" s="30" t="s">
        <v>283</v>
      </c>
      <c r="D8" s="375" t="s">
        <v>351</v>
      </c>
      <c r="E8" s="376"/>
      <c r="F8" s="27">
        <v>2</v>
      </c>
      <c r="G8" s="26">
        <v>33000</v>
      </c>
      <c r="H8" s="26">
        <f>F8*G8</f>
        <v>66000</v>
      </c>
      <c r="I8" s="26">
        <v>2</v>
      </c>
      <c r="J8" s="26">
        <v>33000</v>
      </c>
      <c r="K8" s="26">
        <f>I8*J8</f>
        <v>66000</v>
      </c>
      <c r="L8" s="26">
        <f>F8-I8</f>
        <v>0</v>
      </c>
      <c r="M8" s="26"/>
      <c r="N8" s="25">
        <f>H8-K8</f>
        <v>0</v>
      </c>
      <c r="O8" s="24"/>
      <c r="P8" s="23" t="s">
        <v>289</v>
      </c>
    </row>
    <row r="9" spans="1:16" ht="39.950000000000003" customHeight="1" x14ac:dyDescent="0.15">
      <c r="A9" s="32"/>
      <c r="B9" s="31"/>
      <c r="C9" s="30"/>
      <c r="D9" s="80"/>
      <c r="E9" s="81"/>
      <c r="F9" s="27"/>
      <c r="G9" s="26"/>
      <c r="H9" s="26"/>
      <c r="I9" s="26"/>
      <c r="J9" s="26"/>
      <c r="K9" s="26"/>
      <c r="L9" s="26"/>
      <c r="M9" s="26"/>
      <c r="N9" s="25"/>
      <c r="O9" s="24"/>
      <c r="P9" s="23"/>
    </row>
    <row r="10" spans="1:16" ht="39.950000000000003" customHeight="1" x14ac:dyDescent="0.15">
      <c r="A10" s="32"/>
      <c r="B10" s="31"/>
      <c r="C10" s="30"/>
      <c r="D10" s="80"/>
      <c r="E10" s="83"/>
      <c r="F10" s="27"/>
      <c r="G10" s="26"/>
      <c r="H10" s="26"/>
      <c r="I10" s="26"/>
      <c r="J10" s="26"/>
      <c r="K10" s="26"/>
      <c r="L10" s="26"/>
      <c r="M10" s="26"/>
      <c r="N10" s="25"/>
      <c r="O10" s="24"/>
      <c r="P10" s="23"/>
    </row>
    <row r="11" spans="1:16" ht="39.950000000000003" customHeight="1" x14ac:dyDescent="0.15">
      <c r="A11" s="32"/>
      <c r="B11" s="31"/>
      <c r="C11" s="30"/>
      <c r="D11" s="80"/>
      <c r="E11" s="83"/>
      <c r="F11" s="27"/>
      <c r="G11" s="26"/>
      <c r="H11" s="26"/>
      <c r="I11" s="26"/>
      <c r="J11" s="26"/>
      <c r="K11" s="26"/>
      <c r="L11" s="26"/>
      <c r="M11" s="26"/>
      <c r="N11" s="25"/>
      <c r="O11" s="24"/>
      <c r="P11" s="23"/>
    </row>
    <row r="12" spans="1:16" ht="39.950000000000003" customHeight="1" x14ac:dyDescent="0.15">
      <c r="A12" s="32"/>
      <c r="B12" s="31"/>
      <c r="C12" s="30"/>
      <c r="D12" s="80"/>
      <c r="E12" s="81"/>
      <c r="F12" s="27"/>
      <c r="G12" s="26"/>
      <c r="H12" s="26"/>
      <c r="I12" s="26"/>
      <c r="J12" s="26"/>
      <c r="K12" s="26"/>
      <c r="L12" s="26"/>
      <c r="M12" s="26"/>
      <c r="N12" s="25"/>
      <c r="O12" s="24"/>
      <c r="P12" s="23"/>
    </row>
    <row r="13" spans="1:16" ht="39.950000000000003" customHeight="1" x14ac:dyDescent="0.15">
      <c r="A13" s="32"/>
      <c r="B13" s="31"/>
      <c r="C13" s="30"/>
      <c r="D13" s="82"/>
      <c r="E13" s="83"/>
      <c r="F13" s="27"/>
      <c r="G13" s="26"/>
      <c r="H13" s="26"/>
      <c r="I13" s="26"/>
      <c r="J13" s="26"/>
      <c r="K13" s="26"/>
      <c r="L13" s="26"/>
      <c r="M13" s="26"/>
      <c r="N13" s="25"/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6"/>
      <c r="I14" s="26"/>
      <c r="J14" s="26"/>
      <c r="K14" s="26"/>
      <c r="L14" s="26"/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80"/>
      <c r="E15" s="81"/>
      <c r="F15" s="27"/>
      <c r="G15" s="26"/>
      <c r="H15" s="26"/>
      <c r="I15" s="26"/>
      <c r="J15" s="26"/>
      <c r="K15" s="26"/>
      <c r="L15" s="26"/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/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82"/>
      <c r="E17" s="83"/>
      <c r="F17" s="27"/>
      <c r="G17" s="26"/>
      <c r="H17" s="26"/>
      <c r="I17" s="26"/>
      <c r="J17" s="26"/>
      <c r="K17" s="26"/>
      <c r="L17" s="26"/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/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/>
      <c r="I19" s="26"/>
      <c r="J19" s="26"/>
      <c r="K19" s="26"/>
      <c r="L19" s="26"/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/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/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/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/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/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/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16"/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7"/>
      <c r="I27" s="7"/>
      <c r="J27" s="7"/>
      <c r="K27" s="7"/>
      <c r="L27" s="7"/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3">
    <mergeCell ref="G4:J4"/>
    <mergeCell ref="D6:E7"/>
    <mergeCell ref="D8:E8"/>
    <mergeCell ref="A1:P1"/>
    <mergeCell ref="C2:D2"/>
    <mergeCell ref="P6:P7"/>
    <mergeCell ref="F3:G3"/>
    <mergeCell ref="A6:A7"/>
    <mergeCell ref="C3:D3"/>
    <mergeCell ref="C4:D4"/>
    <mergeCell ref="L6:N6"/>
    <mergeCell ref="F6:H6"/>
    <mergeCell ref="I6:K6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31"/>
  <sheetViews>
    <sheetView zoomScale="50" zoomScaleNormal="50" workbookViewId="0">
      <selection activeCell="P4" sqref="P4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350</v>
      </c>
      <c r="H4" s="307"/>
      <c r="I4" s="307"/>
      <c r="J4" s="307"/>
      <c r="K4" s="54"/>
      <c r="O4" s="86" t="s">
        <v>25</v>
      </c>
      <c r="P4" s="52" t="s">
        <v>439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/>
      <c r="B8" s="31"/>
      <c r="C8" s="30"/>
      <c r="D8" s="375"/>
      <c r="E8" s="376"/>
      <c r="F8" s="27"/>
      <c r="G8" s="26"/>
      <c r="H8" s="26">
        <f>F8*G8</f>
        <v>0</v>
      </c>
      <c r="I8" s="26"/>
      <c r="J8" s="26"/>
      <c r="K8" s="26"/>
      <c r="L8" s="26">
        <f>F8</f>
        <v>0</v>
      </c>
      <c r="M8" s="26"/>
      <c r="N8" s="25"/>
      <c r="O8" s="24"/>
      <c r="P8" s="23"/>
    </row>
    <row r="9" spans="1:16" ht="39.950000000000003" customHeight="1" x14ac:dyDescent="0.15">
      <c r="A9" s="32"/>
      <c r="B9" s="31"/>
      <c r="C9" s="30"/>
      <c r="D9" s="80"/>
      <c r="E9" s="81"/>
      <c r="F9" s="27"/>
      <c r="G9" s="26"/>
      <c r="H9" s="26"/>
      <c r="I9" s="26"/>
      <c r="J9" s="26"/>
      <c r="K9" s="26"/>
      <c r="L9" s="26"/>
      <c r="M9" s="26"/>
      <c r="N9" s="25"/>
      <c r="O9" s="24"/>
      <c r="P9" s="23"/>
    </row>
    <row r="10" spans="1:16" ht="39.950000000000003" customHeight="1" x14ac:dyDescent="0.15">
      <c r="A10" s="32"/>
      <c r="B10" s="31"/>
      <c r="C10" s="30"/>
      <c r="D10" s="80"/>
      <c r="E10" s="83"/>
      <c r="F10" s="27"/>
      <c r="G10" s="26"/>
      <c r="H10" s="26"/>
      <c r="I10" s="26"/>
      <c r="J10" s="26"/>
      <c r="K10" s="26"/>
      <c r="L10" s="26"/>
      <c r="M10" s="26"/>
      <c r="N10" s="25"/>
      <c r="O10" s="24"/>
      <c r="P10" s="23"/>
    </row>
    <row r="11" spans="1:16" ht="39.950000000000003" customHeight="1" x14ac:dyDescent="0.15">
      <c r="A11" s="32"/>
      <c r="B11" s="31"/>
      <c r="C11" s="30"/>
      <c r="D11" s="80"/>
      <c r="E11" s="83"/>
      <c r="F11" s="27"/>
      <c r="G11" s="26"/>
      <c r="H11" s="26"/>
      <c r="I11" s="26"/>
      <c r="J11" s="26"/>
      <c r="K11" s="26"/>
      <c r="L11" s="26"/>
      <c r="M11" s="26"/>
      <c r="N11" s="25"/>
      <c r="O11" s="24"/>
      <c r="P11" s="23"/>
    </row>
    <row r="12" spans="1:16" ht="39.950000000000003" customHeight="1" x14ac:dyDescent="0.15">
      <c r="A12" s="32"/>
      <c r="B12" s="31"/>
      <c r="C12" s="30"/>
      <c r="D12" s="80"/>
      <c r="E12" s="81"/>
      <c r="F12" s="27"/>
      <c r="G12" s="26"/>
      <c r="H12" s="26"/>
      <c r="I12" s="26"/>
      <c r="J12" s="26"/>
      <c r="K12" s="26"/>
      <c r="L12" s="26"/>
      <c r="M12" s="26"/>
      <c r="N12" s="25"/>
      <c r="O12" s="24"/>
      <c r="P12" s="23"/>
    </row>
    <row r="13" spans="1:16" ht="39.950000000000003" customHeight="1" x14ac:dyDescent="0.15">
      <c r="A13" s="32"/>
      <c r="B13" s="31"/>
      <c r="C13" s="30"/>
      <c r="D13" s="82"/>
      <c r="E13" s="83"/>
      <c r="F13" s="27"/>
      <c r="G13" s="26"/>
      <c r="H13" s="26"/>
      <c r="I13" s="26"/>
      <c r="J13" s="26"/>
      <c r="K13" s="26"/>
      <c r="L13" s="26"/>
      <c r="M13" s="26"/>
      <c r="N13" s="25"/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6"/>
      <c r="I14" s="26"/>
      <c r="J14" s="26"/>
      <c r="K14" s="26"/>
      <c r="L14" s="26"/>
      <c r="M14" s="26"/>
      <c r="N14" s="25"/>
      <c r="O14" s="24"/>
      <c r="P14" s="23"/>
    </row>
    <row r="15" spans="1:16" ht="39.950000000000003" customHeight="1" x14ac:dyDescent="0.15">
      <c r="A15" s="32"/>
      <c r="B15" s="31"/>
      <c r="C15" s="30"/>
      <c r="D15" s="80"/>
      <c r="E15" s="81"/>
      <c r="F15" s="27"/>
      <c r="G15" s="26"/>
      <c r="H15" s="26"/>
      <c r="I15" s="26"/>
      <c r="J15" s="26"/>
      <c r="K15" s="26"/>
      <c r="L15" s="26"/>
      <c r="M15" s="26"/>
      <c r="N15" s="25"/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/>
      <c r="M16" s="26"/>
      <c r="N16" s="25"/>
      <c r="O16" s="24"/>
      <c r="P16" s="23"/>
    </row>
    <row r="17" spans="1:16" ht="39.950000000000003" customHeight="1" x14ac:dyDescent="0.15">
      <c r="A17" s="32"/>
      <c r="B17" s="31"/>
      <c r="C17" s="30"/>
      <c r="D17" s="82"/>
      <c r="E17" s="83"/>
      <c r="F17" s="27"/>
      <c r="G17" s="26"/>
      <c r="H17" s="26"/>
      <c r="I17" s="26"/>
      <c r="J17" s="26"/>
      <c r="K17" s="26"/>
      <c r="L17" s="26"/>
      <c r="M17" s="26"/>
      <c r="N17" s="25"/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/>
      <c r="M18" s="40"/>
      <c r="N18" s="39"/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/>
      <c r="I19" s="26"/>
      <c r="J19" s="26"/>
      <c r="K19" s="26"/>
      <c r="L19" s="26"/>
      <c r="M19" s="26"/>
      <c r="N19" s="25"/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/>
      <c r="M20" s="26"/>
      <c r="N20" s="25"/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/>
      <c r="M21" s="26"/>
      <c r="N21" s="25"/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/>
      <c r="M22" s="26"/>
      <c r="N22" s="25"/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/>
      <c r="M23" s="26"/>
      <c r="N23" s="25"/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/>
      <c r="M24" s="26"/>
      <c r="N24" s="25"/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/>
      <c r="M25" s="26"/>
      <c r="N25" s="25"/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16"/>
      <c r="M26" s="16"/>
      <c r="N26" s="15"/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7"/>
      <c r="I27" s="7"/>
      <c r="J27" s="7"/>
      <c r="K27" s="7"/>
      <c r="L27" s="7"/>
      <c r="M27" s="7"/>
      <c r="N27" s="6"/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3">
    <mergeCell ref="D8:E8"/>
    <mergeCell ref="A6:A7"/>
    <mergeCell ref="D6:E7"/>
    <mergeCell ref="F6:H6"/>
    <mergeCell ref="I6:K6"/>
    <mergeCell ref="P6:P7"/>
    <mergeCell ref="A1:P1"/>
    <mergeCell ref="C2:D2"/>
    <mergeCell ref="C3:D3"/>
    <mergeCell ref="F3:G3"/>
    <mergeCell ref="C4:D4"/>
    <mergeCell ref="G4:J4"/>
    <mergeCell ref="L6:N6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FF0000"/>
  </sheetPr>
  <dimension ref="A1:P31"/>
  <sheetViews>
    <sheetView zoomScale="50" zoomScaleNormal="50" workbookViewId="0">
      <selection activeCell="I14" sqref="I14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261" t="s">
        <v>31</v>
      </c>
      <c r="C2" s="299" t="s">
        <v>30</v>
      </c>
      <c r="D2" s="300"/>
    </row>
    <row r="3" spans="1:16" s="51" customFormat="1" ht="18" customHeight="1" x14ac:dyDescent="0.2">
      <c r="A3" s="59" t="s">
        <v>29</v>
      </c>
      <c r="B3" s="262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264"/>
      <c r="C4" s="304"/>
      <c r="D4" s="305"/>
      <c r="F4" s="55"/>
      <c r="G4" s="306" t="s">
        <v>306</v>
      </c>
      <c r="H4" s="307"/>
      <c r="I4" s="307"/>
      <c r="J4" s="307"/>
      <c r="K4" s="54"/>
      <c r="O4" s="263" t="s">
        <v>25</v>
      </c>
      <c r="P4" s="52" t="s">
        <v>432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147">
        <v>41815</v>
      </c>
      <c r="B8" s="31"/>
      <c r="C8" s="30" t="s">
        <v>355</v>
      </c>
      <c r="D8" s="318" t="s">
        <v>357</v>
      </c>
      <c r="E8" s="319"/>
      <c r="F8" s="27">
        <v>1</v>
      </c>
      <c r="G8" s="26">
        <v>89000</v>
      </c>
      <c r="H8" s="26">
        <f>F8*G8</f>
        <v>89000</v>
      </c>
      <c r="I8" s="26"/>
      <c r="J8" s="26"/>
      <c r="K8" s="26"/>
      <c r="L8" s="26">
        <f t="shared" ref="L8:L9" si="0">F8-I8</f>
        <v>1</v>
      </c>
      <c r="M8" s="26"/>
      <c r="N8" s="25">
        <f t="shared" ref="N8:N9" si="1">H8-K8</f>
        <v>89000</v>
      </c>
      <c r="O8" s="24"/>
      <c r="P8" s="23"/>
    </row>
    <row r="9" spans="1:16" ht="39.950000000000003" customHeight="1" x14ac:dyDescent="0.15">
      <c r="A9" s="147">
        <v>41815</v>
      </c>
      <c r="B9" s="31"/>
      <c r="C9" s="30" t="s">
        <v>355</v>
      </c>
      <c r="D9" s="318" t="s">
        <v>358</v>
      </c>
      <c r="E9" s="319"/>
      <c r="F9" s="27">
        <v>1</v>
      </c>
      <c r="G9" s="26">
        <v>71500</v>
      </c>
      <c r="H9" s="26">
        <f>F9*G9</f>
        <v>71500</v>
      </c>
      <c r="I9" s="26"/>
      <c r="J9" s="26"/>
      <c r="K9" s="26"/>
      <c r="L9" s="26">
        <f t="shared" si="0"/>
        <v>1</v>
      </c>
      <c r="M9" s="26"/>
      <c r="N9" s="25">
        <f t="shared" si="1"/>
        <v>71500</v>
      </c>
      <c r="O9" s="24"/>
      <c r="P9" s="23"/>
    </row>
    <row r="10" spans="1:16" ht="39.950000000000003" customHeight="1" x14ac:dyDescent="0.15">
      <c r="A10" s="147"/>
      <c r="B10" s="31"/>
      <c r="C10" s="30"/>
      <c r="D10" s="318"/>
      <c r="E10" s="319"/>
      <c r="F10" s="27"/>
      <c r="G10" s="26"/>
      <c r="H10" s="26">
        <f>F10*G10</f>
        <v>0</v>
      </c>
      <c r="I10" s="26"/>
      <c r="J10" s="26"/>
      <c r="K10" s="26"/>
      <c r="L10" s="26">
        <f t="shared" ref="L10:L27" si="2">F10-I10</f>
        <v>0</v>
      </c>
      <c r="M10" s="26"/>
      <c r="N10" s="25">
        <f t="shared" ref="N10:N27" si="3">H10-K10</f>
        <v>0</v>
      </c>
      <c r="O10" s="24"/>
      <c r="P10" s="23"/>
    </row>
    <row r="11" spans="1:16" ht="39.950000000000003" customHeight="1" x14ac:dyDescent="0.15">
      <c r="A11" s="147"/>
      <c r="B11" s="31"/>
      <c r="C11" s="30"/>
      <c r="D11" s="318"/>
      <c r="E11" s="319"/>
      <c r="F11" s="27"/>
      <c r="G11" s="26"/>
      <c r="H11" s="26">
        <f>F11*G11</f>
        <v>0</v>
      </c>
      <c r="I11" s="26"/>
      <c r="J11" s="26"/>
      <c r="K11" s="26"/>
      <c r="L11" s="26">
        <f t="shared" si="2"/>
        <v>0</v>
      </c>
      <c r="M11" s="26"/>
      <c r="N11" s="25">
        <f t="shared" si="3"/>
        <v>0</v>
      </c>
      <c r="O11" s="24"/>
      <c r="P11" s="23"/>
    </row>
    <row r="12" spans="1:16" ht="39.950000000000003" customHeight="1" x14ac:dyDescent="0.15">
      <c r="A12" s="32"/>
      <c r="B12" s="31"/>
      <c r="C12" s="30"/>
      <c r="D12" s="257"/>
      <c r="E12" s="258"/>
      <c r="F12" s="27"/>
      <c r="G12" s="26"/>
      <c r="H12" s="26"/>
      <c r="I12" s="26"/>
      <c r="J12" s="26"/>
      <c r="K12" s="26"/>
      <c r="L12" s="26">
        <f t="shared" si="2"/>
        <v>0</v>
      </c>
      <c r="M12" s="26"/>
      <c r="N12" s="25">
        <f t="shared" si="3"/>
        <v>0</v>
      </c>
      <c r="O12" s="24"/>
      <c r="P12" s="23"/>
    </row>
    <row r="13" spans="1:16" ht="39.950000000000003" customHeight="1" x14ac:dyDescent="0.15">
      <c r="A13" s="32"/>
      <c r="B13" s="31"/>
      <c r="C13" s="30"/>
      <c r="D13" s="255"/>
      <c r="E13" s="256"/>
      <c r="F13" s="27"/>
      <c r="G13" s="26"/>
      <c r="H13" s="26"/>
      <c r="I13" s="26"/>
      <c r="J13" s="26"/>
      <c r="K13" s="26"/>
      <c r="L13" s="26">
        <f t="shared" si="2"/>
        <v>0</v>
      </c>
      <c r="M13" s="26"/>
      <c r="N13" s="25">
        <f t="shared" si="3"/>
        <v>0</v>
      </c>
      <c r="O13" s="24"/>
      <c r="P13" s="23"/>
    </row>
    <row r="14" spans="1:16" ht="39.950000000000003" customHeight="1" x14ac:dyDescent="0.15">
      <c r="A14" s="32"/>
      <c r="B14" s="31"/>
      <c r="C14" s="30"/>
      <c r="D14" s="255"/>
      <c r="E14" s="256"/>
      <c r="F14" s="27"/>
      <c r="G14" s="26"/>
      <c r="H14" s="26"/>
      <c r="I14" s="26"/>
      <c r="J14" s="26"/>
      <c r="K14" s="26"/>
      <c r="L14" s="26">
        <f t="shared" si="2"/>
        <v>0</v>
      </c>
      <c r="M14" s="26"/>
      <c r="N14" s="25">
        <f t="shared" si="3"/>
        <v>0</v>
      </c>
      <c r="O14" s="24"/>
      <c r="P14" s="23"/>
    </row>
    <row r="15" spans="1:16" ht="39.950000000000003" customHeight="1" x14ac:dyDescent="0.15">
      <c r="A15" s="32"/>
      <c r="B15" s="31"/>
      <c r="C15" s="30"/>
      <c r="D15" s="257"/>
      <c r="E15" s="258"/>
      <c r="F15" s="27"/>
      <c r="G15" s="26"/>
      <c r="H15" s="26"/>
      <c r="I15" s="26"/>
      <c r="J15" s="26"/>
      <c r="K15" s="26"/>
      <c r="L15" s="26">
        <f t="shared" si="2"/>
        <v>0</v>
      </c>
      <c r="M15" s="26"/>
      <c r="N15" s="25">
        <f t="shared" si="3"/>
        <v>0</v>
      </c>
      <c r="O15" s="24"/>
      <c r="P15" s="23"/>
    </row>
    <row r="16" spans="1:16" ht="39.950000000000003" customHeight="1" x14ac:dyDescent="0.15">
      <c r="A16" s="32"/>
      <c r="B16" s="31"/>
      <c r="C16" s="30"/>
      <c r="D16" s="257"/>
      <c r="E16" s="258"/>
      <c r="F16" s="27"/>
      <c r="G16" s="26"/>
      <c r="H16" s="26"/>
      <c r="I16" s="26"/>
      <c r="J16" s="26"/>
      <c r="K16" s="26"/>
      <c r="L16" s="26">
        <f t="shared" si="2"/>
        <v>0</v>
      </c>
      <c r="M16" s="26"/>
      <c r="N16" s="25">
        <f t="shared" si="3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255"/>
      <c r="E17" s="256"/>
      <c r="F17" s="27"/>
      <c r="G17" s="26"/>
      <c r="H17" s="26"/>
      <c r="I17" s="26"/>
      <c r="J17" s="26"/>
      <c r="K17" s="26"/>
      <c r="L17" s="26">
        <f t="shared" si="2"/>
        <v>0</v>
      </c>
      <c r="M17" s="26"/>
      <c r="N17" s="25">
        <f t="shared" si="3"/>
        <v>0</v>
      </c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>
        <f t="shared" si="2"/>
        <v>0</v>
      </c>
      <c r="M18" s="40"/>
      <c r="N18" s="25">
        <f t="shared" si="3"/>
        <v>0</v>
      </c>
      <c r="O18" s="38"/>
      <c r="P18" s="37"/>
    </row>
    <row r="19" spans="1:16" ht="39.950000000000003" customHeight="1" x14ac:dyDescent="0.15">
      <c r="A19" s="32"/>
      <c r="B19" s="31"/>
      <c r="C19" s="30"/>
      <c r="D19" s="257"/>
      <c r="E19" s="258"/>
      <c r="F19" s="27"/>
      <c r="G19" s="26"/>
      <c r="H19" s="26"/>
      <c r="I19" s="26"/>
      <c r="J19" s="26"/>
      <c r="K19" s="26"/>
      <c r="L19" s="26">
        <f t="shared" si="2"/>
        <v>0</v>
      </c>
      <c r="M19" s="26"/>
      <c r="N19" s="25">
        <f t="shared" si="3"/>
        <v>0</v>
      </c>
      <c r="O19" s="24"/>
      <c r="P19" s="23"/>
    </row>
    <row r="20" spans="1:16" ht="39.950000000000003" customHeight="1" x14ac:dyDescent="0.15">
      <c r="A20" s="32"/>
      <c r="B20" s="31"/>
      <c r="C20" s="30"/>
      <c r="D20" s="257"/>
      <c r="E20" s="258"/>
      <c r="F20" s="27"/>
      <c r="G20" s="26"/>
      <c r="H20" s="26"/>
      <c r="I20" s="26"/>
      <c r="J20" s="26"/>
      <c r="K20" s="26"/>
      <c r="L20" s="26">
        <f t="shared" si="2"/>
        <v>0</v>
      </c>
      <c r="M20" s="26"/>
      <c r="N20" s="25">
        <f t="shared" si="3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257"/>
      <c r="E21" s="258"/>
      <c r="F21" s="27"/>
      <c r="G21" s="26"/>
      <c r="H21" s="26"/>
      <c r="I21" s="26"/>
      <c r="J21" s="26"/>
      <c r="K21" s="26"/>
      <c r="L21" s="26">
        <f t="shared" si="2"/>
        <v>0</v>
      </c>
      <c r="M21" s="26"/>
      <c r="N21" s="25">
        <f t="shared" si="3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267"/>
      <c r="E22" s="268"/>
      <c r="F22" s="27"/>
      <c r="G22" s="26"/>
      <c r="H22" s="26"/>
      <c r="I22" s="26"/>
      <c r="J22" s="26"/>
      <c r="K22" s="26"/>
      <c r="L22" s="26">
        <f t="shared" si="2"/>
        <v>0</v>
      </c>
      <c r="M22" s="26"/>
      <c r="N22" s="25">
        <f t="shared" si="3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257"/>
      <c r="E23" s="258"/>
      <c r="F23" s="27"/>
      <c r="G23" s="26"/>
      <c r="H23" s="26"/>
      <c r="I23" s="26"/>
      <c r="J23" s="26"/>
      <c r="K23" s="26"/>
      <c r="L23" s="26">
        <f t="shared" si="2"/>
        <v>0</v>
      </c>
      <c r="M23" s="26"/>
      <c r="N23" s="25">
        <f t="shared" si="3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257"/>
      <c r="E24" s="258"/>
      <c r="F24" s="27"/>
      <c r="G24" s="26"/>
      <c r="H24" s="26"/>
      <c r="I24" s="26"/>
      <c r="J24" s="26"/>
      <c r="K24" s="26"/>
      <c r="L24" s="26">
        <f t="shared" si="2"/>
        <v>0</v>
      </c>
      <c r="M24" s="26"/>
      <c r="N24" s="25">
        <f t="shared" si="3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255"/>
      <c r="E25" s="256"/>
      <c r="F25" s="27"/>
      <c r="G25" s="26"/>
      <c r="H25" s="26"/>
      <c r="I25" s="26"/>
      <c r="J25" s="26"/>
      <c r="K25" s="26"/>
      <c r="L25" s="26">
        <f t="shared" si="2"/>
        <v>0</v>
      </c>
      <c r="M25" s="26"/>
      <c r="N25" s="25">
        <f t="shared" si="3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274"/>
      <c r="E26" s="275"/>
      <c r="F26" s="17"/>
      <c r="G26" s="16"/>
      <c r="H26" s="16"/>
      <c r="I26" s="16"/>
      <c r="J26" s="16"/>
      <c r="K26" s="16"/>
      <c r="L26" s="26">
        <f t="shared" si="2"/>
        <v>0</v>
      </c>
      <c r="M26" s="16"/>
      <c r="N26" s="25">
        <f t="shared" si="3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220"/>
      <c r="E27" s="221"/>
      <c r="F27" s="8"/>
      <c r="G27" s="7"/>
      <c r="H27" s="7"/>
      <c r="I27" s="7"/>
      <c r="J27" s="7"/>
      <c r="K27" s="7"/>
      <c r="L27" s="7">
        <f t="shared" si="2"/>
        <v>0</v>
      </c>
      <c r="M27" s="7"/>
      <c r="N27" s="6">
        <f t="shared" si="3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6">
    <mergeCell ref="D8:E8"/>
    <mergeCell ref="D9:E9"/>
    <mergeCell ref="D10:E10"/>
    <mergeCell ref="D11:E11"/>
    <mergeCell ref="A6:A7"/>
    <mergeCell ref="D6:E7"/>
    <mergeCell ref="F6:H6"/>
    <mergeCell ref="I6:K6"/>
    <mergeCell ref="L6:N6"/>
    <mergeCell ref="P6:P7"/>
    <mergeCell ref="A1:P1"/>
    <mergeCell ref="C2:D2"/>
    <mergeCell ref="C3:D3"/>
    <mergeCell ref="F3:G3"/>
    <mergeCell ref="C4:D4"/>
    <mergeCell ref="G4:J4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31"/>
  <sheetViews>
    <sheetView zoomScale="50" zoomScaleNormal="50" workbookViewId="0">
      <selection activeCell="P9" sqref="P9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306</v>
      </c>
      <c r="H4" s="307"/>
      <c r="I4" s="307"/>
      <c r="J4" s="307"/>
      <c r="K4" s="54"/>
      <c r="O4" s="86" t="s">
        <v>25</v>
      </c>
      <c r="P4" s="52" t="s">
        <v>213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 t="s">
        <v>8</v>
      </c>
      <c r="B8" s="31"/>
      <c r="C8" s="30" t="s">
        <v>7</v>
      </c>
      <c r="D8" s="375" t="s">
        <v>310</v>
      </c>
      <c r="E8" s="376"/>
      <c r="F8" s="27">
        <v>3</v>
      </c>
      <c r="G8" s="26">
        <v>114000</v>
      </c>
      <c r="H8" s="26">
        <f>F8*G8</f>
        <v>342000</v>
      </c>
      <c r="I8" s="26">
        <v>3</v>
      </c>
      <c r="J8" s="26">
        <f>G8</f>
        <v>114000</v>
      </c>
      <c r="K8" s="26">
        <f>J8*I8</f>
        <v>342000</v>
      </c>
      <c r="L8" s="26">
        <f>F8-I8</f>
        <v>0</v>
      </c>
      <c r="M8" s="26"/>
      <c r="N8" s="25">
        <f>H8-K8</f>
        <v>0</v>
      </c>
      <c r="O8" s="24"/>
      <c r="P8" s="166" t="s">
        <v>359</v>
      </c>
    </row>
    <row r="9" spans="1:16" ht="39.950000000000003" customHeight="1" x14ac:dyDescent="0.15">
      <c r="A9" s="32" t="s">
        <v>8</v>
      </c>
      <c r="B9" s="31"/>
      <c r="C9" s="30" t="s">
        <v>7</v>
      </c>
      <c r="D9" s="320" t="s">
        <v>309</v>
      </c>
      <c r="E9" s="321"/>
      <c r="F9" s="27">
        <v>2</v>
      </c>
      <c r="G9" s="26">
        <v>79000</v>
      </c>
      <c r="H9" s="26">
        <f>F9*G9</f>
        <v>158000</v>
      </c>
      <c r="I9" s="26">
        <v>2</v>
      </c>
      <c r="J9" s="26">
        <f>G9</f>
        <v>79000</v>
      </c>
      <c r="K9" s="26">
        <f>J9*I9</f>
        <v>158000</v>
      </c>
      <c r="L9" s="26">
        <f t="shared" ref="L9:L27" si="0">F9-I9</f>
        <v>0</v>
      </c>
      <c r="M9" s="26"/>
      <c r="N9" s="25">
        <f t="shared" ref="N9:N27" si="1">H9-K9</f>
        <v>0</v>
      </c>
      <c r="O9" s="24"/>
      <c r="P9" s="172" t="s">
        <v>474</v>
      </c>
    </row>
    <row r="10" spans="1:16" ht="39.950000000000003" customHeight="1" x14ac:dyDescent="0.15">
      <c r="A10" s="32" t="s">
        <v>8</v>
      </c>
      <c r="B10" s="31"/>
      <c r="C10" s="30" t="s">
        <v>7</v>
      </c>
      <c r="D10" s="318" t="s">
        <v>308</v>
      </c>
      <c r="E10" s="319"/>
      <c r="F10" s="27">
        <v>3</v>
      </c>
      <c r="G10" s="26">
        <v>21000</v>
      </c>
      <c r="H10" s="26">
        <f>F10*G10</f>
        <v>63000</v>
      </c>
      <c r="I10" s="26">
        <v>1</v>
      </c>
      <c r="J10" s="26">
        <f>G10*I10</f>
        <v>21000</v>
      </c>
      <c r="K10" s="26">
        <f>J10*I10</f>
        <v>21000</v>
      </c>
      <c r="L10" s="26">
        <f t="shared" si="0"/>
        <v>2</v>
      </c>
      <c r="M10" s="26"/>
      <c r="N10" s="25">
        <f t="shared" si="1"/>
        <v>42000</v>
      </c>
      <c r="O10" s="24"/>
      <c r="P10" s="23" t="s">
        <v>307</v>
      </c>
    </row>
    <row r="11" spans="1:16" ht="39.950000000000003" customHeight="1" x14ac:dyDescent="0.15">
      <c r="A11" s="32"/>
      <c r="B11" s="31"/>
      <c r="C11" s="30"/>
      <c r="D11" s="80"/>
      <c r="E11" s="81"/>
      <c r="F11" s="27"/>
      <c r="G11" s="26"/>
      <c r="H11" s="26"/>
      <c r="I11" s="26"/>
      <c r="J11" s="26"/>
      <c r="K11" s="26"/>
      <c r="L11" s="26">
        <f t="shared" si="0"/>
        <v>0</v>
      </c>
      <c r="M11" s="26"/>
      <c r="N11" s="25">
        <f t="shared" si="1"/>
        <v>0</v>
      </c>
      <c r="O11" s="24"/>
      <c r="P11" s="23"/>
    </row>
    <row r="12" spans="1:16" ht="39.950000000000003" customHeight="1" x14ac:dyDescent="0.15">
      <c r="A12" s="32"/>
      <c r="B12" s="31"/>
      <c r="C12" s="30"/>
      <c r="D12" s="80"/>
      <c r="E12" s="81"/>
      <c r="F12" s="27"/>
      <c r="G12" s="26"/>
      <c r="H12" s="26"/>
      <c r="I12" s="26"/>
      <c r="J12" s="26"/>
      <c r="K12" s="26"/>
      <c r="L12" s="26">
        <f t="shared" si="0"/>
        <v>0</v>
      </c>
      <c r="M12" s="26"/>
      <c r="N12" s="25">
        <f t="shared" si="1"/>
        <v>0</v>
      </c>
      <c r="O12" s="24"/>
      <c r="P12" s="23"/>
    </row>
    <row r="13" spans="1:16" ht="39.950000000000003" customHeight="1" x14ac:dyDescent="0.15">
      <c r="A13" s="32"/>
      <c r="B13" s="31"/>
      <c r="C13" s="30"/>
      <c r="D13" s="82"/>
      <c r="E13" s="83"/>
      <c r="F13" s="27"/>
      <c r="G13" s="26"/>
      <c r="H13" s="26"/>
      <c r="I13" s="26"/>
      <c r="J13" s="26"/>
      <c r="K13" s="26"/>
      <c r="L13" s="26">
        <f t="shared" si="0"/>
        <v>0</v>
      </c>
      <c r="M13" s="26"/>
      <c r="N13" s="25">
        <f t="shared" si="1"/>
        <v>0</v>
      </c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6"/>
      <c r="I14" s="26"/>
      <c r="J14" s="26"/>
      <c r="K14" s="26"/>
      <c r="L14" s="26">
        <f t="shared" si="0"/>
        <v>0</v>
      </c>
      <c r="M14" s="26"/>
      <c r="N14" s="25">
        <f t="shared" si="1"/>
        <v>0</v>
      </c>
      <c r="O14" s="24"/>
      <c r="P14" s="23"/>
    </row>
    <row r="15" spans="1:16" ht="39.950000000000003" customHeight="1" x14ac:dyDescent="0.15">
      <c r="A15" s="32"/>
      <c r="B15" s="31"/>
      <c r="C15" s="30"/>
      <c r="D15" s="80"/>
      <c r="E15" s="81"/>
      <c r="F15" s="27"/>
      <c r="G15" s="26"/>
      <c r="H15" s="26"/>
      <c r="I15" s="26"/>
      <c r="J15" s="26"/>
      <c r="K15" s="26"/>
      <c r="L15" s="26">
        <f t="shared" si="0"/>
        <v>0</v>
      </c>
      <c r="M15" s="26"/>
      <c r="N15" s="25">
        <f t="shared" si="1"/>
        <v>0</v>
      </c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>
        <f t="shared" si="0"/>
        <v>0</v>
      </c>
      <c r="M16" s="26"/>
      <c r="N16" s="25">
        <f t="shared" si="1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82"/>
      <c r="E17" s="83"/>
      <c r="F17" s="27"/>
      <c r="G17" s="26"/>
      <c r="H17" s="26"/>
      <c r="I17" s="26"/>
      <c r="J17" s="26"/>
      <c r="K17" s="26"/>
      <c r="L17" s="26">
        <f t="shared" si="0"/>
        <v>0</v>
      </c>
      <c r="M17" s="26"/>
      <c r="N17" s="25">
        <f t="shared" si="1"/>
        <v>0</v>
      </c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>
        <f t="shared" si="0"/>
        <v>0</v>
      </c>
      <c r="M18" s="40"/>
      <c r="N18" s="25">
        <f t="shared" si="1"/>
        <v>0</v>
      </c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/>
      <c r="I19" s="26"/>
      <c r="J19" s="26"/>
      <c r="K19" s="26"/>
      <c r="L19" s="26">
        <f t="shared" si="0"/>
        <v>0</v>
      </c>
      <c r="M19" s="26"/>
      <c r="N19" s="25">
        <f t="shared" si="1"/>
        <v>0</v>
      </c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>
        <f t="shared" si="0"/>
        <v>0</v>
      </c>
      <c r="M20" s="26"/>
      <c r="N20" s="25">
        <f t="shared" si="1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>
        <f t="shared" si="0"/>
        <v>0</v>
      </c>
      <c r="M21" s="26"/>
      <c r="N21" s="25">
        <f t="shared" si="1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>
        <f t="shared" si="0"/>
        <v>0</v>
      </c>
      <c r="M22" s="26"/>
      <c r="N22" s="25">
        <f t="shared" si="1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>
        <f t="shared" si="0"/>
        <v>0</v>
      </c>
      <c r="M23" s="26"/>
      <c r="N23" s="25">
        <f t="shared" si="1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>
        <f t="shared" si="0"/>
        <v>0</v>
      </c>
      <c r="M24" s="26"/>
      <c r="N24" s="25">
        <f t="shared" si="1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>
        <f t="shared" si="0"/>
        <v>0</v>
      </c>
      <c r="M25" s="26"/>
      <c r="N25" s="25">
        <f t="shared" si="1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26">
        <f t="shared" si="0"/>
        <v>0</v>
      </c>
      <c r="M26" s="16"/>
      <c r="N26" s="25">
        <f t="shared" si="1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7"/>
      <c r="I27" s="7"/>
      <c r="J27" s="7"/>
      <c r="K27" s="7"/>
      <c r="L27" s="7">
        <f t="shared" si="0"/>
        <v>0</v>
      </c>
      <c r="M27" s="7"/>
      <c r="N27" s="6">
        <f t="shared" si="1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5">
    <mergeCell ref="D10:E10"/>
    <mergeCell ref="I6:K6"/>
    <mergeCell ref="D6:E7"/>
    <mergeCell ref="D8:E8"/>
    <mergeCell ref="D9:E9"/>
    <mergeCell ref="A1:P1"/>
    <mergeCell ref="G4:J4"/>
    <mergeCell ref="C2:D2"/>
    <mergeCell ref="P6:P7"/>
    <mergeCell ref="F3:G3"/>
    <mergeCell ref="A6:A7"/>
    <mergeCell ref="C3:D3"/>
    <mergeCell ref="C4:D4"/>
    <mergeCell ref="L6:N6"/>
    <mergeCell ref="F6:H6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FF0000"/>
  </sheetPr>
  <dimension ref="A1:P31"/>
  <sheetViews>
    <sheetView zoomScale="50" zoomScaleNormal="50" workbookViewId="0">
      <selection activeCell="J13" sqref="J13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306</v>
      </c>
      <c r="H4" s="307"/>
      <c r="I4" s="307"/>
      <c r="J4" s="307"/>
      <c r="K4" s="54"/>
      <c r="O4" s="86" t="s">
        <v>25</v>
      </c>
      <c r="P4" s="52" t="s">
        <v>439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147">
        <v>39402</v>
      </c>
      <c r="B8" s="31"/>
      <c r="C8" s="30" t="s">
        <v>33</v>
      </c>
      <c r="D8" s="408" t="s">
        <v>356</v>
      </c>
      <c r="E8" s="376"/>
      <c r="F8" s="27">
        <v>1</v>
      </c>
      <c r="G8" s="26">
        <v>64800</v>
      </c>
      <c r="H8" s="26">
        <v>64800</v>
      </c>
      <c r="I8" s="26">
        <v>1</v>
      </c>
      <c r="J8" s="26">
        <f>G8*I8</f>
        <v>64800</v>
      </c>
      <c r="K8" s="26">
        <f>I8*J8</f>
        <v>64800</v>
      </c>
      <c r="L8" s="26">
        <f>F8-I8</f>
        <v>0</v>
      </c>
      <c r="M8" s="26"/>
      <c r="N8" s="25">
        <f>H8-K8</f>
        <v>0</v>
      </c>
      <c r="O8" s="24"/>
      <c r="P8" s="23" t="s">
        <v>475</v>
      </c>
    </row>
    <row r="9" spans="1:16" ht="39.950000000000003" customHeight="1" x14ac:dyDescent="0.15">
      <c r="A9" s="147">
        <v>39968</v>
      </c>
      <c r="B9" s="31"/>
      <c r="C9" s="30" t="s">
        <v>355</v>
      </c>
      <c r="D9" s="318" t="s">
        <v>311</v>
      </c>
      <c r="E9" s="321"/>
      <c r="F9" s="27">
        <v>1</v>
      </c>
      <c r="G9" s="26">
        <v>49000</v>
      </c>
      <c r="H9" s="26">
        <f>F9*G9</f>
        <v>49000</v>
      </c>
      <c r="I9" s="26">
        <v>1</v>
      </c>
      <c r="J9" s="26">
        <f>G9*I9</f>
        <v>49000</v>
      </c>
      <c r="K9" s="26">
        <f>I9*J9</f>
        <v>49000</v>
      </c>
      <c r="L9" s="26">
        <f t="shared" ref="L9:L27" si="0">F9-I9</f>
        <v>0</v>
      </c>
      <c r="M9" s="26"/>
      <c r="N9" s="25">
        <f t="shared" ref="N9:N27" si="1">H9-K9</f>
        <v>0</v>
      </c>
      <c r="O9" s="24"/>
      <c r="P9" s="23" t="s">
        <v>476</v>
      </c>
    </row>
    <row r="10" spans="1:16" ht="39.950000000000003" customHeight="1" x14ac:dyDescent="0.15">
      <c r="A10" s="147"/>
      <c r="B10" s="31"/>
      <c r="C10" s="30"/>
      <c r="D10" s="318"/>
      <c r="E10" s="319"/>
      <c r="F10" s="27"/>
      <c r="G10" s="26"/>
      <c r="H10" s="26">
        <f>F10*G10</f>
        <v>0</v>
      </c>
      <c r="I10" s="26"/>
      <c r="J10" s="26"/>
      <c r="K10" s="26"/>
      <c r="L10" s="26">
        <f t="shared" si="0"/>
        <v>0</v>
      </c>
      <c r="M10" s="26"/>
      <c r="N10" s="25">
        <f t="shared" si="1"/>
        <v>0</v>
      </c>
      <c r="O10" s="24"/>
      <c r="P10" s="23"/>
    </row>
    <row r="11" spans="1:16" ht="39.950000000000003" customHeight="1" x14ac:dyDescent="0.15">
      <c r="A11" s="147"/>
      <c r="B11" s="31"/>
      <c r="C11" s="30"/>
      <c r="D11" s="318"/>
      <c r="E11" s="319"/>
      <c r="F11" s="27"/>
      <c r="G11" s="26"/>
      <c r="H11" s="26">
        <f>F11*G11</f>
        <v>0</v>
      </c>
      <c r="I11" s="26"/>
      <c r="J11" s="26"/>
      <c r="K11" s="26"/>
      <c r="L11" s="26">
        <f t="shared" si="0"/>
        <v>0</v>
      </c>
      <c r="M11" s="26"/>
      <c r="N11" s="25">
        <f t="shared" si="1"/>
        <v>0</v>
      </c>
      <c r="O11" s="24"/>
      <c r="P11" s="23"/>
    </row>
    <row r="12" spans="1:16" ht="39.950000000000003" customHeight="1" x14ac:dyDescent="0.15">
      <c r="A12" s="32"/>
      <c r="B12" s="31"/>
      <c r="C12" s="30"/>
      <c r="D12" s="80"/>
      <c r="E12" s="81"/>
      <c r="F12" s="27"/>
      <c r="G12" s="26"/>
      <c r="H12" s="26"/>
      <c r="I12" s="26"/>
      <c r="J12" s="26"/>
      <c r="K12" s="26"/>
      <c r="L12" s="26">
        <f t="shared" si="0"/>
        <v>0</v>
      </c>
      <c r="M12" s="26"/>
      <c r="N12" s="25">
        <f t="shared" si="1"/>
        <v>0</v>
      </c>
      <c r="O12" s="24"/>
      <c r="P12" s="23"/>
    </row>
    <row r="13" spans="1:16" ht="39.950000000000003" customHeight="1" x14ac:dyDescent="0.15">
      <c r="A13" s="32"/>
      <c r="B13" s="31"/>
      <c r="C13" s="30"/>
      <c r="D13" s="82"/>
      <c r="E13" s="83"/>
      <c r="F13" s="27"/>
      <c r="G13" s="26"/>
      <c r="H13" s="26"/>
      <c r="I13" s="26"/>
      <c r="J13" s="26"/>
      <c r="K13" s="26"/>
      <c r="L13" s="26">
        <f t="shared" si="0"/>
        <v>0</v>
      </c>
      <c r="M13" s="26"/>
      <c r="N13" s="25">
        <f t="shared" si="1"/>
        <v>0</v>
      </c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6"/>
      <c r="I14" s="26"/>
      <c r="J14" s="26"/>
      <c r="K14" s="26"/>
      <c r="L14" s="26">
        <f t="shared" si="0"/>
        <v>0</v>
      </c>
      <c r="M14" s="26"/>
      <c r="N14" s="25">
        <f t="shared" si="1"/>
        <v>0</v>
      </c>
      <c r="O14" s="24"/>
      <c r="P14" s="23"/>
    </row>
    <row r="15" spans="1:16" ht="39.950000000000003" customHeight="1" x14ac:dyDescent="0.15">
      <c r="A15" s="32"/>
      <c r="B15" s="31"/>
      <c r="C15" s="30"/>
      <c r="D15" s="80"/>
      <c r="E15" s="81"/>
      <c r="F15" s="27"/>
      <c r="G15" s="26"/>
      <c r="H15" s="26"/>
      <c r="I15" s="26"/>
      <c r="J15" s="26"/>
      <c r="K15" s="26"/>
      <c r="L15" s="26">
        <f t="shared" si="0"/>
        <v>0</v>
      </c>
      <c r="M15" s="26"/>
      <c r="N15" s="25">
        <f t="shared" si="1"/>
        <v>0</v>
      </c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>
        <f t="shared" si="0"/>
        <v>0</v>
      </c>
      <c r="M16" s="26"/>
      <c r="N16" s="25">
        <f t="shared" si="1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82"/>
      <c r="E17" s="83"/>
      <c r="F17" s="27"/>
      <c r="G17" s="26"/>
      <c r="H17" s="26"/>
      <c r="I17" s="26"/>
      <c r="J17" s="26"/>
      <c r="K17" s="26"/>
      <c r="L17" s="26">
        <f t="shared" si="0"/>
        <v>0</v>
      </c>
      <c r="M17" s="26"/>
      <c r="N17" s="25">
        <f t="shared" si="1"/>
        <v>0</v>
      </c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>
        <f t="shared" si="0"/>
        <v>0</v>
      </c>
      <c r="M18" s="40"/>
      <c r="N18" s="25">
        <f t="shared" si="1"/>
        <v>0</v>
      </c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/>
      <c r="I19" s="26"/>
      <c r="J19" s="26"/>
      <c r="K19" s="26"/>
      <c r="L19" s="26">
        <f t="shared" si="0"/>
        <v>0</v>
      </c>
      <c r="M19" s="26"/>
      <c r="N19" s="25">
        <f t="shared" si="1"/>
        <v>0</v>
      </c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>
        <f t="shared" si="0"/>
        <v>0</v>
      </c>
      <c r="M20" s="26"/>
      <c r="N20" s="25">
        <f t="shared" si="1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>
        <f t="shared" si="0"/>
        <v>0</v>
      </c>
      <c r="M21" s="26"/>
      <c r="N21" s="25">
        <f t="shared" si="1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>
        <f t="shared" si="0"/>
        <v>0</v>
      </c>
      <c r="M22" s="26"/>
      <c r="N22" s="25">
        <f t="shared" si="1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>
        <f t="shared" si="0"/>
        <v>0</v>
      </c>
      <c r="M23" s="26"/>
      <c r="N23" s="25">
        <f t="shared" si="1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>
        <f t="shared" si="0"/>
        <v>0</v>
      </c>
      <c r="M24" s="26"/>
      <c r="N24" s="25">
        <f t="shared" si="1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>
        <f t="shared" si="0"/>
        <v>0</v>
      </c>
      <c r="M25" s="26"/>
      <c r="N25" s="25">
        <f t="shared" si="1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26">
        <f t="shared" si="0"/>
        <v>0</v>
      </c>
      <c r="M26" s="16"/>
      <c r="N26" s="25">
        <f t="shared" si="1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10"/>
      <c r="E27" s="9"/>
      <c r="F27" s="8"/>
      <c r="G27" s="7"/>
      <c r="H27" s="7"/>
      <c r="I27" s="7"/>
      <c r="J27" s="7"/>
      <c r="K27" s="7"/>
      <c r="L27" s="7">
        <f t="shared" si="0"/>
        <v>0</v>
      </c>
      <c r="M27" s="7"/>
      <c r="N27" s="6">
        <f t="shared" si="1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6">
    <mergeCell ref="A1:P1"/>
    <mergeCell ref="G4:J4"/>
    <mergeCell ref="C2:D2"/>
    <mergeCell ref="P6:P7"/>
    <mergeCell ref="F3:G3"/>
    <mergeCell ref="A6:A7"/>
    <mergeCell ref="C3:D3"/>
    <mergeCell ref="C4:D4"/>
    <mergeCell ref="L6:N6"/>
    <mergeCell ref="D11:E11"/>
    <mergeCell ref="D10:E10"/>
    <mergeCell ref="I6:K6"/>
    <mergeCell ref="D6:E7"/>
    <mergeCell ref="D8:E8"/>
    <mergeCell ref="D9:E9"/>
    <mergeCell ref="F6:H6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"/>
  <sheetViews>
    <sheetView workbookViewId="0">
      <selection activeCell="L33" sqref="L33"/>
    </sheetView>
  </sheetViews>
  <sheetFormatPr defaultRowHeight="13.5" x14ac:dyDescent="0.15"/>
  <sheetData/>
  <phoneticPr fontId="3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"/>
  <sheetViews>
    <sheetView workbookViewId="0">
      <selection activeCell="E19" sqref="E19"/>
    </sheetView>
  </sheetViews>
  <sheetFormatPr defaultRowHeight="13.5" x14ac:dyDescent="0.15"/>
  <sheetData/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P31"/>
  <sheetViews>
    <sheetView view="pageBreakPreview" zoomScale="48" zoomScaleNormal="50" zoomScaleSheetLayoutView="48" workbookViewId="0">
      <selection activeCell="D23" sqref="D23:E23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74" t="s">
        <v>31</v>
      </c>
      <c r="C2" s="299" t="s">
        <v>30</v>
      </c>
      <c r="D2" s="300"/>
    </row>
    <row r="3" spans="1:16" s="51" customFormat="1" ht="18" customHeight="1" x14ac:dyDescent="0.2">
      <c r="A3" s="59" t="s">
        <v>52</v>
      </c>
      <c r="B3" s="7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77"/>
      <c r="C4" s="304"/>
      <c r="D4" s="305"/>
      <c r="F4" s="55"/>
      <c r="G4" s="306" t="s">
        <v>51</v>
      </c>
      <c r="H4" s="307"/>
      <c r="I4" s="307"/>
      <c r="J4" s="307"/>
      <c r="K4" s="54"/>
      <c r="O4" s="76" t="s">
        <v>25</v>
      </c>
      <c r="P4" s="52" t="s">
        <v>35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 t="s">
        <v>8</v>
      </c>
      <c r="B8" s="31"/>
      <c r="C8" s="30" t="s">
        <v>7</v>
      </c>
      <c r="D8" s="375" t="s">
        <v>73</v>
      </c>
      <c r="E8" s="376"/>
      <c r="F8" s="27">
        <v>1</v>
      </c>
      <c r="G8" s="26">
        <v>73600</v>
      </c>
      <c r="H8" s="26">
        <f t="shared" ref="H8:H15" si="0">F8*G8</f>
        <v>73600</v>
      </c>
      <c r="I8" s="26"/>
      <c r="J8" s="26"/>
      <c r="K8" s="26"/>
      <c r="L8" s="26">
        <f>(F8-I8)</f>
        <v>1</v>
      </c>
      <c r="M8" s="26"/>
      <c r="N8" s="25">
        <f>(H8-K8)</f>
        <v>73600</v>
      </c>
      <c r="O8" s="24"/>
      <c r="P8" s="23"/>
    </row>
    <row r="9" spans="1:16" ht="39.950000000000003" customHeight="1" x14ac:dyDescent="0.15">
      <c r="A9" s="32" t="s">
        <v>8</v>
      </c>
      <c r="B9" s="31"/>
      <c r="C9" s="30" t="s">
        <v>7</v>
      </c>
      <c r="D9" s="318" t="s">
        <v>72</v>
      </c>
      <c r="E9" s="319"/>
      <c r="F9" s="27">
        <v>2</v>
      </c>
      <c r="G9" s="26">
        <v>18400</v>
      </c>
      <c r="H9" s="26">
        <f t="shared" si="0"/>
        <v>36800</v>
      </c>
      <c r="I9" s="26"/>
      <c r="J9" s="26"/>
      <c r="K9" s="26"/>
      <c r="L9" s="26">
        <f t="shared" ref="L9:L27" si="1">(F9-I9)</f>
        <v>2</v>
      </c>
      <c r="M9" s="26"/>
      <c r="N9" s="25">
        <f t="shared" ref="N9:N27" si="2">(H9-K9)</f>
        <v>36800</v>
      </c>
      <c r="O9" s="24"/>
      <c r="P9" s="23" t="s">
        <v>71</v>
      </c>
    </row>
    <row r="10" spans="1:16" ht="39.950000000000003" customHeight="1" x14ac:dyDescent="0.15">
      <c r="A10" s="32" t="s">
        <v>8</v>
      </c>
      <c r="B10" s="31"/>
      <c r="C10" s="30" t="s">
        <v>283</v>
      </c>
      <c r="D10" s="320" t="s">
        <v>323</v>
      </c>
      <c r="E10" s="321"/>
      <c r="F10" s="27">
        <v>4</v>
      </c>
      <c r="G10" s="26">
        <v>24600</v>
      </c>
      <c r="H10" s="26">
        <f>F10*G10</f>
        <v>98400</v>
      </c>
      <c r="I10" s="26"/>
      <c r="J10" s="26">
        <f>G10*I10</f>
        <v>0</v>
      </c>
      <c r="K10" s="26">
        <f>I10*J10</f>
        <v>0</v>
      </c>
      <c r="L10" s="26">
        <f t="shared" si="1"/>
        <v>4</v>
      </c>
      <c r="M10" s="26"/>
      <c r="N10" s="25">
        <f t="shared" si="2"/>
        <v>98400</v>
      </c>
      <c r="O10" s="24"/>
      <c r="P10" s="23"/>
    </row>
    <row r="11" spans="1:16" ht="39.950000000000003" customHeight="1" x14ac:dyDescent="0.15">
      <c r="A11" s="32" t="s">
        <v>8</v>
      </c>
      <c r="B11" s="31"/>
      <c r="C11" s="30" t="s">
        <v>7</v>
      </c>
      <c r="D11" s="320" t="s">
        <v>70</v>
      </c>
      <c r="E11" s="321"/>
      <c r="F11" s="27">
        <v>4</v>
      </c>
      <c r="G11" s="26">
        <v>85000</v>
      </c>
      <c r="H11" s="26">
        <f t="shared" si="0"/>
        <v>340000</v>
      </c>
      <c r="I11" s="26">
        <v>2</v>
      </c>
      <c r="J11" s="26">
        <v>85000</v>
      </c>
      <c r="K11" s="26">
        <f>I11*J11</f>
        <v>170000</v>
      </c>
      <c r="L11" s="26">
        <f t="shared" si="1"/>
        <v>2</v>
      </c>
      <c r="M11" s="26"/>
      <c r="N11" s="25">
        <f t="shared" si="2"/>
        <v>170000</v>
      </c>
      <c r="O11" s="24"/>
      <c r="P11" s="23" t="s">
        <v>69</v>
      </c>
    </row>
    <row r="12" spans="1:16" ht="39.950000000000003" customHeight="1" x14ac:dyDescent="0.15">
      <c r="A12" s="32" t="s">
        <v>8</v>
      </c>
      <c r="B12" s="31"/>
      <c r="C12" s="30" t="s">
        <v>7</v>
      </c>
      <c r="D12" s="320" t="s">
        <v>68</v>
      </c>
      <c r="E12" s="321"/>
      <c r="F12" s="27">
        <v>4</v>
      </c>
      <c r="G12" s="26">
        <v>91000</v>
      </c>
      <c r="H12" s="26">
        <f t="shared" si="0"/>
        <v>364000</v>
      </c>
      <c r="I12" s="26">
        <v>2</v>
      </c>
      <c r="J12" s="26">
        <v>91000</v>
      </c>
      <c r="K12" s="26">
        <f>I12*J12</f>
        <v>182000</v>
      </c>
      <c r="L12" s="26">
        <f t="shared" si="1"/>
        <v>2</v>
      </c>
      <c r="M12" s="26"/>
      <c r="N12" s="25">
        <f t="shared" si="2"/>
        <v>182000</v>
      </c>
      <c r="O12" s="24"/>
      <c r="P12" s="172" t="s">
        <v>385</v>
      </c>
    </row>
    <row r="13" spans="1:16" ht="39.950000000000003" customHeight="1" x14ac:dyDescent="0.15">
      <c r="A13" s="32" t="s">
        <v>8</v>
      </c>
      <c r="B13" s="31"/>
      <c r="C13" s="30" t="s">
        <v>7</v>
      </c>
      <c r="D13" s="320" t="s">
        <v>67</v>
      </c>
      <c r="E13" s="321"/>
      <c r="F13" s="27">
        <v>2</v>
      </c>
      <c r="G13" s="26">
        <v>125000</v>
      </c>
      <c r="H13" s="26">
        <f t="shared" si="0"/>
        <v>250000</v>
      </c>
      <c r="I13" s="26">
        <v>1</v>
      </c>
      <c r="J13" s="26">
        <v>125000</v>
      </c>
      <c r="K13" s="26">
        <v>125000</v>
      </c>
      <c r="L13" s="26">
        <f t="shared" si="1"/>
        <v>1</v>
      </c>
      <c r="M13" s="26"/>
      <c r="N13" s="25">
        <f t="shared" si="2"/>
        <v>125000</v>
      </c>
      <c r="O13" s="24"/>
      <c r="P13" s="23" t="s">
        <v>66</v>
      </c>
    </row>
    <row r="14" spans="1:16" ht="39.950000000000003" customHeight="1" x14ac:dyDescent="0.15">
      <c r="A14" s="32" t="s">
        <v>63</v>
      </c>
      <c r="B14" s="31"/>
      <c r="C14" s="30" t="s">
        <v>33</v>
      </c>
      <c r="D14" s="318" t="s">
        <v>65</v>
      </c>
      <c r="E14" s="321"/>
      <c r="F14" s="27">
        <v>1</v>
      </c>
      <c r="G14" s="26">
        <v>225000</v>
      </c>
      <c r="H14" s="169">
        <v>225000</v>
      </c>
      <c r="I14" s="26">
        <v>1</v>
      </c>
      <c r="J14" s="26">
        <v>225000</v>
      </c>
      <c r="K14" s="26">
        <v>225000</v>
      </c>
      <c r="L14" s="26">
        <f t="shared" si="1"/>
        <v>0</v>
      </c>
      <c r="M14" s="26"/>
      <c r="N14" s="25">
        <f t="shared" si="2"/>
        <v>0</v>
      </c>
      <c r="O14" s="24"/>
      <c r="P14" s="91" t="s">
        <v>64</v>
      </c>
    </row>
    <row r="15" spans="1:16" ht="39.950000000000003" customHeight="1" x14ac:dyDescent="0.15">
      <c r="A15" s="32" t="s">
        <v>63</v>
      </c>
      <c r="B15" s="31"/>
      <c r="C15" s="30" t="s">
        <v>33</v>
      </c>
      <c r="D15" s="318" t="s">
        <v>62</v>
      </c>
      <c r="E15" s="321"/>
      <c r="F15" s="27">
        <v>1</v>
      </c>
      <c r="G15" s="26">
        <v>254000</v>
      </c>
      <c r="H15" s="26">
        <f t="shared" si="0"/>
        <v>254000</v>
      </c>
      <c r="I15" s="26">
        <v>1</v>
      </c>
      <c r="J15" s="26">
        <v>254000</v>
      </c>
      <c r="K15" s="26">
        <v>254000</v>
      </c>
      <c r="L15" s="26">
        <f t="shared" si="1"/>
        <v>0</v>
      </c>
      <c r="M15" s="26"/>
      <c r="N15" s="25">
        <f t="shared" si="2"/>
        <v>0</v>
      </c>
      <c r="O15" s="24"/>
      <c r="P15" s="91" t="s">
        <v>363</v>
      </c>
    </row>
    <row r="16" spans="1:16" ht="39.950000000000003" customHeight="1" x14ac:dyDescent="0.15">
      <c r="A16" s="32" t="s">
        <v>61</v>
      </c>
      <c r="B16" s="31"/>
      <c r="C16" s="30" t="s">
        <v>33</v>
      </c>
      <c r="D16" s="318" t="s">
        <v>60</v>
      </c>
      <c r="E16" s="319"/>
      <c r="F16" s="27">
        <v>1</v>
      </c>
      <c r="G16" s="26">
        <v>40000</v>
      </c>
      <c r="H16" s="26">
        <f>F16*G16</f>
        <v>40000</v>
      </c>
      <c r="I16" s="26"/>
      <c r="J16" s="26"/>
      <c r="K16" s="26"/>
      <c r="L16" s="26">
        <f t="shared" si="1"/>
        <v>1</v>
      </c>
      <c r="M16" s="26"/>
      <c r="N16" s="25">
        <f t="shared" si="2"/>
        <v>40000</v>
      </c>
      <c r="O16" s="24"/>
      <c r="P16" s="23"/>
    </row>
    <row r="17" spans="1:16" ht="39.950000000000003" customHeight="1" x14ac:dyDescent="0.15">
      <c r="A17" s="32" t="s">
        <v>59</v>
      </c>
      <c r="B17" s="31"/>
      <c r="C17" s="30" t="s">
        <v>33</v>
      </c>
      <c r="D17" s="318" t="s">
        <v>58</v>
      </c>
      <c r="E17" s="404"/>
      <c r="F17" s="27">
        <v>1</v>
      </c>
      <c r="G17" s="26">
        <v>31500</v>
      </c>
      <c r="H17" s="26">
        <f>F17*G17</f>
        <v>31500</v>
      </c>
      <c r="I17" s="26">
        <v>1</v>
      </c>
      <c r="J17" s="26">
        <v>31500</v>
      </c>
      <c r="K17" s="26">
        <v>31500</v>
      </c>
      <c r="L17" s="26">
        <f t="shared" si="1"/>
        <v>0</v>
      </c>
      <c r="M17" s="26"/>
      <c r="N17" s="25">
        <f t="shared" si="2"/>
        <v>0</v>
      </c>
      <c r="O17" s="24"/>
      <c r="P17" s="23" t="s">
        <v>57</v>
      </c>
    </row>
    <row r="18" spans="1:16" ht="39.950000000000003" customHeight="1" x14ac:dyDescent="0.15">
      <c r="A18" s="173" t="s">
        <v>56</v>
      </c>
      <c r="B18" s="136"/>
      <c r="C18" s="102" t="s">
        <v>33</v>
      </c>
      <c r="D18" s="336" t="s">
        <v>55</v>
      </c>
      <c r="E18" s="344"/>
      <c r="F18" s="135">
        <v>1</v>
      </c>
      <c r="G18" s="99">
        <v>82000</v>
      </c>
      <c r="H18" s="99">
        <f>F18*G18</f>
        <v>82000</v>
      </c>
      <c r="I18" s="99">
        <v>1</v>
      </c>
      <c r="J18" s="99">
        <v>82000</v>
      </c>
      <c r="K18" s="99">
        <f t="shared" ref="K18" si="3">I18*J18</f>
        <v>82000</v>
      </c>
      <c r="L18" s="26">
        <f t="shared" si="1"/>
        <v>0</v>
      </c>
      <c r="M18" s="99"/>
      <c r="N18" s="25">
        <f t="shared" si="2"/>
        <v>0</v>
      </c>
      <c r="O18" s="97"/>
      <c r="P18" s="96" t="s">
        <v>366</v>
      </c>
    </row>
    <row r="19" spans="1:16" ht="39.950000000000003" customHeight="1" x14ac:dyDescent="0.15">
      <c r="A19" s="32" t="s">
        <v>54</v>
      </c>
      <c r="B19" s="31"/>
      <c r="C19" s="30" t="s">
        <v>33</v>
      </c>
      <c r="D19" s="318" t="s">
        <v>53</v>
      </c>
      <c r="E19" s="321"/>
      <c r="F19" s="27">
        <v>1</v>
      </c>
      <c r="G19" s="26">
        <v>39900</v>
      </c>
      <c r="H19" s="26">
        <f>F19*G19</f>
        <v>39900</v>
      </c>
      <c r="I19" s="26"/>
      <c r="J19" s="26"/>
      <c r="K19" s="26"/>
      <c r="L19" s="26">
        <f t="shared" si="1"/>
        <v>1</v>
      </c>
      <c r="M19" s="26"/>
      <c r="N19" s="25">
        <f t="shared" si="2"/>
        <v>39900</v>
      </c>
      <c r="O19" s="24"/>
      <c r="P19" s="23"/>
    </row>
    <row r="20" spans="1:16" ht="39.950000000000003" customHeight="1" x14ac:dyDescent="0.15">
      <c r="A20" s="32"/>
      <c r="B20" s="31"/>
      <c r="C20" s="30"/>
      <c r="D20" s="318"/>
      <c r="E20" s="321"/>
      <c r="F20" s="27"/>
      <c r="G20" s="26"/>
      <c r="H20" s="26"/>
      <c r="I20" s="26"/>
      <c r="J20" s="26"/>
      <c r="K20" s="26"/>
      <c r="L20" s="26">
        <f t="shared" si="1"/>
        <v>0</v>
      </c>
      <c r="M20" s="26"/>
      <c r="N20" s="25">
        <f t="shared" si="2"/>
        <v>0</v>
      </c>
      <c r="O20" s="24"/>
      <c r="P20" s="167"/>
    </row>
    <row r="21" spans="1:16" ht="39.950000000000003" customHeight="1" x14ac:dyDescent="0.15">
      <c r="A21" s="32"/>
      <c r="B21" s="31"/>
      <c r="C21" s="30"/>
      <c r="D21" s="318"/>
      <c r="E21" s="321"/>
      <c r="F21" s="27"/>
      <c r="G21" s="26"/>
      <c r="H21" s="26"/>
      <c r="I21" s="26"/>
      <c r="J21" s="26"/>
      <c r="K21" s="26"/>
      <c r="L21" s="26">
        <f t="shared" si="1"/>
        <v>0</v>
      </c>
      <c r="M21" s="26"/>
      <c r="N21" s="25">
        <f t="shared" si="2"/>
        <v>0</v>
      </c>
      <c r="O21" s="24"/>
      <c r="P21" s="23"/>
    </row>
    <row r="22" spans="1:16" ht="39.950000000000003" customHeight="1" x14ac:dyDescent="0.15">
      <c r="A22" s="32"/>
      <c r="B22" s="30"/>
      <c r="C22" s="30"/>
      <c r="D22" s="217"/>
      <c r="E22" s="218"/>
      <c r="F22" s="41"/>
      <c r="G22" s="40"/>
      <c r="H22" s="26"/>
      <c r="I22" s="26"/>
      <c r="J22" s="26"/>
      <c r="K22" s="26"/>
      <c r="L22" s="26">
        <f t="shared" si="1"/>
        <v>0</v>
      </c>
      <c r="M22" s="40"/>
      <c r="N22" s="25">
        <f t="shared" si="2"/>
        <v>0</v>
      </c>
      <c r="O22" s="38"/>
      <c r="P22" s="37"/>
    </row>
    <row r="23" spans="1:16" ht="39.950000000000003" customHeight="1" x14ac:dyDescent="0.15">
      <c r="A23" s="32"/>
      <c r="B23" s="30"/>
      <c r="C23" s="30"/>
      <c r="D23" s="318"/>
      <c r="E23" s="321"/>
      <c r="F23" s="41"/>
      <c r="G23" s="40"/>
      <c r="H23" s="26"/>
      <c r="I23" s="26"/>
      <c r="J23" s="26"/>
      <c r="K23" s="26"/>
      <c r="L23" s="26">
        <f t="shared" si="1"/>
        <v>0</v>
      </c>
      <c r="M23" s="40"/>
      <c r="N23" s="25">
        <f t="shared" si="2"/>
        <v>0</v>
      </c>
      <c r="O23" s="38"/>
      <c r="P23" s="88"/>
    </row>
    <row r="24" spans="1:16" ht="39.950000000000003" customHeight="1" x14ac:dyDescent="0.15">
      <c r="A24" s="32"/>
      <c r="B24" s="31"/>
      <c r="C24" s="30"/>
      <c r="D24" s="78"/>
      <c r="E24" s="79"/>
      <c r="F24" s="27"/>
      <c r="G24" s="26"/>
      <c r="H24" s="26"/>
      <c r="I24" s="26"/>
      <c r="J24" s="26"/>
      <c r="K24" s="26"/>
      <c r="L24" s="26">
        <f t="shared" si="1"/>
        <v>0</v>
      </c>
      <c r="M24" s="26"/>
      <c r="N24" s="25">
        <f t="shared" si="2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78"/>
      <c r="E25" s="79"/>
      <c r="F25" s="27"/>
      <c r="G25" s="26"/>
      <c r="H25" s="26"/>
      <c r="I25" s="26"/>
      <c r="J25" s="26"/>
      <c r="K25" s="26"/>
      <c r="L25" s="26">
        <f t="shared" si="1"/>
        <v>0</v>
      </c>
      <c r="M25" s="26"/>
      <c r="N25" s="25">
        <f t="shared" si="2"/>
        <v>0</v>
      </c>
      <c r="O25" s="24"/>
      <c r="P25" s="23"/>
    </row>
    <row r="26" spans="1:16" ht="39.950000000000003" customHeight="1" x14ac:dyDescent="0.15">
      <c r="A26" s="224"/>
      <c r="B26" s="21"/>
      <c r="C26" s="21"/>
      <c r="D26" s="222"/>
      <c r="E26" s="223"/>
      <c r="F26" s="17"/>
      <c r="G26" s="16"/>
      <c r="H26" s="16"/>
      <c r="I26" s="16"/>
      <c r="J26" s="16"/>
      <c r="K26" s="16"/>
      <c r="L26" s="26">
        <f t="shared" si="1"/>
        <v>0</v>
      </c>
      <c r="M26" s="16"/>
      <c r="N26" s="25">
        <f t="shared" si="2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220"/>
      <c r="E27" s="221"/>
      <c r="F27" s="8"/>
      <c r="G27" s="7"/>
      <c r="H27" s="7"/>
      <c r="I27" s="7"/>
      <c r="J27" s="7"/>
      <c r="K27" s="7"/>
      <c r="L27" s="7">
        <f t="shared" si="1"/>
        <v>0</v>
      </c>
      <c r="M27" s="7"/>
      <c r="N27" s="6">
        <f t="shared" si="2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27">
    <mergeCell ref="D8:E8"/>
    <mergeCell ref="D18:E18"/>
    <mergeCell ref="D20:E20"/>
    <mergeCell ref="D9:E9"/>
    <mergeCell ref="D23:E23"/>
    <mergeCell ref="D19:E19"/>
    <mergeCell ref="D21:E21"/>
    <mergeCell ref="D17:E17"/>
    <mergeCell ref="D12:E12"/>
    <mergeCell ref="D11:E11"/>
    <mergeCell ref="D16:E16"/>
    <mergeCell ref="D13:E13"/>
    <mergeCell ref="D14:E14"/>
    <mergeCell ref="D15:E15"/>
    <mergeCell ref="D10:E10"/>
    <mergeCell ref="A1:P1"/>
    <mergeCell ref="G4:J4"/>
    <mergeCell ref="C2:D2"/>
    <mergeCell ref="P6:P7"/>
    <mergeCell ref="F3:G3"/>
    <mergeCell ref="A6:A7"/>
    <mergeCell ref="C3:D3"/>
    <mergeCell ref="I6:K6"/>
    <mergeCell ref="D6:E7"/>
    <mergeCell ref="F6:H6"/>
    <mergeCell ref="C4:D4"/>
    <mergeCell ref="L6:N6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5" orientation="landscape" r:id="rId1"/>
  <headerFooter alignWithMargins="0">
    <oddHeader xml:space="preserve">&amp;L&amp;"ＭＳ ゴシック,標準"&amp;16第14号様式（第43条）&amp;R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1"/>
  <sheetViews>
    <sheetView zoomScale="50" zoomScaleNormal="50" workbookViewId="0">
      <selection activeCell="K10" sqref="K10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74" t="s">
        <v>31</v>
      </c>
      <c r="C2" s="299" t="s">
        <v>30</v>
      </c>
      <c r="D2" s="300"/>
    </row>
    <row r="3" spans="1:16" s="51" customFormat="1" ht="18" customHeight="1" x14ac:dyDescent="0.2">
      <c r="A3" s="59" t="s">
        <v>52</v>
      </c>
      <c r="B3" s="7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77"/>
      <c r="C4" s="304"/>
      <c r="D4" s="305"/>
      <c r="F4" s="55"/>
      <c r="G4" s="306" t="s">
        <v>51</v>
      </c>
      <c r="H4" s="307"/>
      <c r="I4" s="307"/>
      <c r="J4" s="307"/>
      <c r="K4" s="54"/>
      <c r="O4" s="76" t="s">
        <v>25</v>
      </c>
      <c r="P4" s="52" t="s">
        <v>439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 t="s">
        <v>48</v>
      </c>
      <c r="B8" s="31"/>
      <c r="C8" s="30" t="s">
        <v>33</v>
      </c>
      <c r="D8" s="320" t="s">
        <v>50</v>
      </c>
      <c r="E8" s="321"/>
      <c r="F8" s="27">
        <v>1</v>
      </c>
      <c r="G8" s="26">
        <v>85386</v>
      </c>
      <c r="H8" s="26">
        <f t="shared" ref="H8:H12" si="0">F8*G8</f>
        <v>85386</v>
      </c>
      <c r="I8" s="26">
        <v>1</v>
      </c>
      <c r="J8" s="26">
        <v>85386</v>
      </c>
      <c r="K8" s="26">
        <v>85386</v>
      </c>
      <c r="L8" s="26">
        <f>F8-I8</f>
        <v>0</v>
      </c>
      <c r="M8" s="26"/>
      <c r="N8" s="25">
        <f>F8*G8-K8</f>
        <v>0</v>
      </c>
      <c r="O8" s="24"/>
      <c r="P8" s="89" t="s">
        <v>49</v>
      </c>
    </row>
    <row r="9" spans="1:16" ht="39.950000000000003" customHeight="1" x14ac:dyDescent="0.15">
      <c r="A9" s="32" t="s">
        <v>48</v>
      </c>
      <c r="B9" s="31"/>
      <c r="C9" s="30" t="s">
        <v>33</v>
      </c>
      <c r="D9" s="318" t="s">
        <v>47</v>
      </c>
      <c r="E9" s="319"/>
      <c r="F9" s="27">
        <v>1</v>
      </c>
      <c r="G9" s="26">
        <v>46546</v>
      </c>
      <c r="H9" s="26">
        <f t="shared" si="0"/>
        <v>46546</v>
      </c>
      <c r="I9" s="26">
        <v>1</v>
      </c>
      <c r="J9" s="26">
        <v>46546</v>
      </c>
      <c r="K9" s="26">
        <v>46546</v>
      </c>
      <c r="L9" s="26">
        <f t="shared" ref="L9:L27" si="1">F9-I9</f>
        <v>0</v>
      </c>
      <c r="M9" s="26"/>
      <c r="N9" s="25">
        <f t="shared" ref="N9:N27" si="2">F9*G9-K9</f>
        <v>0</v>
      </c>
      <c r="O9" s="24"/>
      <c r="P9" s="89" t="s">
        <v>46</v>
      </c>
    </row>
    <row r="10" spans="1:16" ht="39.950000000000003" customHeight="1" x14ac:dyDescent="0.15">
      <c r="A10" s="32" t="s">
        <v>45</v>
      </c>
      <c r="B10" s="31"/>
      <c r="C10" s="30" t="s">
        <v>33</v>
      </c>
      <c r="D10" s="318" t="s">
        <v>44</v>
      </c>
      <c r="E10" s="321"/>
      <c r="F10" s="27">
        <v>1</v>
      </c>
      <c r="G10" s="26">
        <v>63643</v>
      </c>
      <c r="H10" s="26">
        <f t="shared" si="0"/>
        <v>63643</v>
      </c>
      <c r="I10" s="26">
        <v>1</v>
      </c>
      <c r="J10" s="26">
        <v>63643</v>
      </c>
      <c r="K10" s="26">
        <v>63643</v>
      </c>
      <c r="L10" s="26">
        <f t="shared" si="1"/>
        <v>0</v>
      </c>
      <c r="M10" s="26"/>
      <c r="N10" s="25">
        <f t="shared" si="2"/>
        <v>0</v>
      </c>
      <c r="O10" s="24"/>
      <c r="P10" s="89" t="s">
        <v>478</v>
      </c>
    </row>
    <row r="11" spans="1:16" ht="39.950000000000003" customHeight="1" x14ac:dyDescent="0.15">
      <c r="A11" s="32" t="s">
        <v>42</v>
      </c>
      <c r="B11" s="31"/>
      <c r="C11" s="30" t="s">
        <v>33</v>
      </c>
      <c r="D11" s="318" t="s">
        <v>43</v>
      </c>
      <c r="E11" s="321"/>
      <c r="F11" s="27">
        <v>1</v>
      </c>
      <c r="G11" s="26">
        <v>71452</v>
      </c>
      <c r="H11" s="26">
        <f t="shared" si="0"/>
        <v>71452</v>
      </c>
      <c r="I11" s="26"/>
      <c r="J11" s="26"/>
      <c r="K11" s="26"/>
      <c r="L11" s="26">
        <f t="shared" si="1"/>
        <v>1</v>
      </c>
      <c r="M11" s="26"/>
      <c r="N11" s="25">
        <f t="shared" si="2"/>
        <v>71452</v>
      </c>
      <c r="O11" s="24"/>
      <c r="P11" s="23"/>
    </row>
    <row r="12" spans="1:16" ht="39.950000000000003" customHeight="1" x14ac:dyDescent="0.15">
      <c r="A12" s="32" t="s">
        <v>42</v>
      </c>
      <c r="B12" s="31"/>
      <c r="C12" s="30" t="s">
        <v>33</v>
      </c>
      <c r="D12" s="318" t="s">
        <v>41</v>
      </c>
      <c r="E12" s="321"/>
      <c r="F12" s="27">
        <v>1</v>
      </c>
      <c r="G12" s="26">
        <v>75000</v>
      </c>
      <c r="H12" s="26">
        <f t="shared" si="0"/>
        <v>75000</v>
      </c>
      <c r="I12" s="26"/>
      <c r="J12" s="26"/>
      <c r="K12" s="26"/>
      <c r="L12" s="26">
        <f t="shared" si="1"/>
        <v>1</v>
      </c>
      <c r="M12" s="26"/>
      <c r="N12" s="25">
        <f t="shared" si="2"/>
        <v>75000</v>
      </c>
      <c r="O12" s="24"/>
      <c r="P12" s="23"/>
    </row>
    <row r="13" spans="1:16" ht="39.950000000000003" customHeight="1" x14ac:dyDescent="0.15">
      <c r="A13" s="32"/>
      <c r="B13" s="31"/>
      <c r="C13" s="30"/>
      <c r="D13" s="318"/>
      <c r="E13" s="321"/>
      <c r="F13" s="27"/>
      <c r="G13" s="26"/>
      <c r="H13" s="26"/>
      <c r="I13" s="26"/>
      <c r="J13" s="26"/>
      <c r="K13" s="26"/>
      <c r="L13" s="26">
        <f t="shared" si="1"/>
        <v>0</v>
      </c>
      <c r="M13" s="26"/>
      <c r="N13" s="25">
        <f t="shared" si="2"/>
        <v>0</v>
      </c>
      <c r="O13" s="24"/>
      <c r="P13" s="23"/>
    </row>
    <row r="14" spans="1:16" ht="39.950000000000003" customHeight="1" x14ac:dyDescent="0.15">
      <c r="A14" s="32"/>
      <c r="B14" s="31"/>
      <c r="C14" s="30"/>
      <c r="D14" s="318"/>
      <c r="E14" s="319"/>
      <c r="F14" s="27"/>
      <c r="G14" s="26"/>
      <c r="H14" s="26"/>
      <c r="I14" s="26"/>
      <c r="J14" s="26"/>
      <c r="K14" s="26"/>
      <c r="L14" s="26">
        <f t="shared" si="1"/>
        <v>0</v>
      </c>
      <c r="M14" s="26"/>
      <c r="N14" s="25">
        <f t="shared" si="2"/>
        <v>0</v>
      </c>
      <c r="O14" s="24"/>
      <c r="P14" s="23"/>
    </row>
    <row r="15" spans="1:16" ht="39.950000000000003" customHeight="1" x14ac:dyDescent="0.15">
      <c r="A15" s="32"/>
      <c r="B15" s="30"/>
      <c r="C15" s="30"/>
      <c r="D15" s="318"/>
      <c r="E15" s="321"/>
      <c r="F15" s="41"/>
      <c r="G15" s="40"/>
      <c r="H15" s="26"/>
      <c r="I15" s="26"/>
      <c r="J15" s="26"/>
      <c r="K15" s="26"/>
      <c r="L15" s="26">
        <f t="shared" si="1"/>
        <v>0</v>
      </c>
      <c r="M15" s="40"/>
      <c r="N15" s="25">
        <f t="shared" si="2"/>
        <v>0</v>
      </c>
      <c r="O15" s="38"/>
      <c r="P15" s="88"/>
    </row>
    <row r="16" spans="1:16" ht="39.950000000000003" customHeight="1" x14ac:dyDescent="0.15">
      <c r="A16" s="32"/>
      <c r="B16" s="30"/>
      <c r="C16" s="30"/>
      <c r="D16" s="318"/>
      <c r="E16" s="321"/>
      <c r="F16" s="41"/>
      <c r="G16" s="40"/>
      <c r="H16" s="26"/>
      <c r="I16" s="26"/>
      <c r="J16" s="26"/>
      <c r="K16" s="26"/>
      <c r="L16" s="26">
        <f t="shared" si="1"/>
        <v>0</v>
      </c>
      <c r="M16" s="40"/>
      <c r="N16" s="25">
        <f t="shared" si="2"/>
        <v>0</v>
      </c>
      <c r="O16" s="38"/>
      <c r="P16" s="88"/>
    </row>
    <row r="17" spans="1:16" ht="39.950000000000003" customHeight="1" x14ac:dyDescent="0.15">
      <c r="A17" s="32"/>
      <c r="B17" s="31"/>
      <c r="C17" s="30"/>
      <c r="D17" s="318"/>
      <c r="E17" s="319"/>
      <c r="F17" s="27"/>
      <c r="G17" s="26"/>
      <c r="H17" s="26"/>
      <c r="I17" s="26"/>
      <c r="J17" s="26"/>
      <c r="K17" s="26"/>
      <c r="L17" s="26">
        <f t="shared" si="1"/>
        <v>0</v>
      </c>
      <c r="M17" s="26"/>
      <c r="N17" s="25">
        <f t="shared" si="2"/>
        <v>0</v>
      </c>
      <c r="O17" s="24"/>
      <c r="P17" s="170"/>
    </row>
    <row r="18" spans="1:16" ht="39.950000000000003" customHeight="1" x14ac:dyDescent="0.15">
      <c r="A18" s="32"/>
      <c r="B18" s="31"/>
      <c r="C18" s="30"/>
      <c r="D18" s="318"/>
      <c r="E18" s="319"/>
      <c r="F18" s="27"/>
      <c r="G18" s="26"/>
      <c r="H18" s="26"/>
      <c r="I18" s="26"/>
      <c r="J18" s="26"/>
      <c r="K18" s="26"/>
      <c r="L18" s="26">
        <f t="shared" si="1"/>
        <v>0</v>
      </c>
      <c r="M18" s="26"/>
      <c r="N18" s="25">
        <f t="shared" si="2"/>
        <v>0</v>
      </c>
      <c r="O18" s="24"/>
      <c r="P18" s="23"/>
    </row>
    <row r="19" spans="1:16" ht="39.950000000000003" customHeight="1" x14ac:dyDescent="0.15">
      <c r="A19" s="32"/>
      <c r="B19" s="31"/>
      <c r="C19" s="30"/>
      <c r="D19" s="318"/>
      <c r="E19" s="319"/>
      <c r="F19" s="27"/>
      <c r="G19" s="26"/>
      <c r="H19" s="26"/>
      <c r="I19" s="26"/>
      <c r="J19" s="26"/>
      <c r="K19" s="26"/>
      <c r="L19" s="26">
        <f t="shared" si="1"/>
        <v>0</v>
      </c>
      <c r="M19" s="26"/>
      <c r="N19" s="25">
        <f t="shared" si="2"/>
        <v>0</v>
      </c>
      <c r="O19" s="24"/>
      <c r="P19" s="23"/>
    </row>
    <row r="20" spans="1:16" ht="39.950000000000003" customHeight="1" x14ac:dyDescent="0.15">
      <c r="A20" s="32"/>
      <c r="B20" s="31"/>
      <c r="C20" s="30"/>
      <c r="D20" s="318"/>
      <c r="E20" s="319"/>
      <c r="F20" s="27"/>
      <c r="G20" s="26"/>
      <c r="H20" s="26"/>
      <c r="I20" s="26"/>
      <c r="J20" s="26"/>
      <c r="K20" s="26"/>
      <c r="L20" s="26">
        <f t="shared" si="1"/>
        <v>0</v>
      </c>
      <c r="M20" s="26"/>
      <c r="N20" s="25">
        <f t="shared" si="2"/>
        <v>0</v>
      </c>
      <c r="O20" s="24"/>
      <c r="P20" s="23"/>
    </row>
    <row r="21" spans="1:16" ht="39.950000000000003" customHeight="1" x14ac:dyDescent="0.15">
      <c r="A21" s="32"/>
      <c r="B21" s="30"/>
      <c r="C21" s="30"/>
      <c r="D21" s="318"/>
      <c r="E21" s="319"/>
      <c r="F21" s="41"/>
      <c r="G21" s="40"/>
      <c r="H21" s="26"/>
      <c r="I21" s="26"/>
      <c r="J21" s="26"/>
      <c r="K21" s="26"/>
      <c r="L21" s="26">
        <f t="shared" si="1"/>
        <v>0</v>
      </c>
      <c r="M21" s="40"/>
      <c r="N21" s="25">
        <f t="shared" si="2"/>
        <v>0</v>
      </c>
      <c r="O21" s="38"/>
      <c r="P21" s="37"/>
    </row>
    <row r="22" spans="1:16" ht="39.950000000000003" customHeight="1" x14ac:dyDescent="0.15">
      <c r="A22" s="32"/>
      <c r="B22" s="31"/>
      <c r="C22" s="30"/>
      <c r="D22" s="318"/>
      <c r="E22" s="319"/>
      <c r="F22" s="27"/>
      <c r="G22" s="26"/>
      <c r="H22" s="26"/>
      <c r="I22" s="26"/>
      <c r="J22" s="26"/>
      <c r="K22" s="26"/>
      <c r="L22" s="26">
        <f t="shared" si="1"/>
        <v>0</v>
      </c>
      <c r="M22" s="26"/>
      <c r="N22" s="25">
        <f t="shared" si="2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318"/>
      <c r="E23" s="319"/>
      <c r="F23" s="27"/>
      <c r="G23" s="26"/>
      <c r="H23" s="26"/>
      <c r="I23" s="26"/>
      <c r="J23" s="26"/>
      <c r="K23" s="26"/>
      <c r="L23" s="26">
        <f t="shared" si="1"/>
        <v>0</v>
      </c>
      <c r="M23" s="26"/>
      <c r="N23" s="25">
        <f t="shared" si="2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318"/>
      <c r="E24" s="319"/>
      <c r="F24" s="27"/>
      <c r="G24" s="26"/>
      <c r="H24" s="26"/>
      <c r="I24" s="26"/>
      <c r="J24" s="26"/>
      <c r="K24" s="26"/>
      <c r="L24" s="26">
        <f t="shared" si="1"/>
        <v>0</v>
      </c>
      <c r="M24" s="26"/>
      <c r="N24" s="25">
        <f t="shared" si="2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318"/>
      <c r="E25" s="319"/>
      <c r="F25" s="27"/>
      <c r="G25" s="26"/>
      <c r="H25" s="26"/>
      <c r="I25" s="26"/>
      <c r="J25" s="26"/>
      <c r="K25" s="26"/>
      <c r="L25" s="26">
        <f t="shared" si="1"/>
        <v>0</v>
      </c>
      <c r="M25" s="26"/>
      <c r="N25" s="25">
        <f t="shared" si="2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318"/>
      <c r="E26" s="319"/>
      <c r="F26" s="17"/>
      <c r="G26" s="16"/>
      <c r="H26" s="16"/>
      <c r="I26" s="16"/>
      <c r="J26" s="16"/>
      <c r="K26" s="16"/>
      <c r="L26" s="26">
        <f t="shared" si="1"/>
        <v>0</v>
      </c>
      <c r="M26" s="16"/>
      <c r="N26" s="25">
        <f t="shared" si="2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402"/>
      <c r="E27" s="403"/>
      <c r="F27" s="8"/>
      <c r="G27" s="7"/>
      <c r="H27" s="7"/>
      <c r="I27" s="7"/>
      <c r="J27" s="7"/>
      <c r="K27" s="7"/>
      <c r="L27" s="7">
        <f t="shared" si="1"/>
        <v>0</v>
      </c>
      <c r="M27" s="7"/>
      <c r="N27" s="6">
        <f t="shared" si="2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32">
    <mergeCell ref="L6:N6"/>
    <mergeCell ref="F6:H6"/>
    <mergeCell ref="A1:P1"/>
    <mergeCell ref="G4:J4"/>
    <mergeCell ref="C2:D2"/>
    <mergeCell ref="P6:P7"/>
    <mergeCell ref="F3:G3"/>
    <mergeCell ref="A6:A7"/>
    <mergeCell ref="C3:D3"/>
    <mergeCell ref="C4:D4"/>
    <mergeCell ref="D18:E18"/>
    <mergeCell ref="D19:E19"/>
    <mergeCell ref="I6:K6"/>
    <mergeCell ref="D6:E7"/>
    <mergeCell ref="D14:E14"/>
    <mergeCell ref="D8:E8"/>
    <mergeCell ref="D9:E9"/>
    <mergeCell ref="D16:E16"/>
    <mergeCell ref="D13:E13"/>
    <mergeCell ref="D12:E12"/>
    <mergeCell ref="D17:E17"/>
    <mergeCell ref="D11:E11"/>
    <mergeCell ref="D10:E10"/>
    <mergeCell ref="D15:E15"/>
    <mergeCell ref="D24:E24"/>
    <mergeCell ref="D25:E25"/>
    <mergeCell ref="D26:E26"/>
    <mergeCell ref="D27:E27"/>
    <mergeCell ref="D20:E20"/>
    <mergeCell ref="D21:E21"/>
    <mergeCell ref="D22:E22"/>
    <mergeCell ref="D23:E23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1"/>
  <sheetViews>
    <sheetView zoomScale="50" zoomScaleNormal="50" workbookViewId="0">
      <selection activeCell="K25" sqref="K25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261" t="s">
        <v>31</v>
      </c>
      <c r="C2" s="299" t="s">
        <v>30</v>
      </c>
      <c r="D2" s="300"/>
    </row>
    <row r="3" spans="1:16" s="51" customFormat="1" ht="18" customHeight="1" x14ac:dyDescent="0.2">
      <c r="A3" s="59" t="s">
        <v>29</v>
      </c>
      <c r="B3" s="262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264"/>
      <c r="C4" s="304"/>
      <c r="D4" s="305"/>
      <c r="F4" s="55"/>
      <c r="G4" s="306" t="s">
        <v>322</v>
      </c>
      <c r="H4" s="307"/>
      <c r="I4" s="307"/>
      <c r="J4" s="307"/>
      <c r="K4" s="54"/>
      <c r="O4" s="263" t="s">
        <v>25</v>
      </c>
      <c r="P4" s="52" t="s">
        <v>432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206">
        <v>42922</v>
      </c>
      <c r="B8" s="200"/>
      <c r="C8" s="200" t="s">
        <v>33</v>
      </c>
      <c r="D8" s="405" t="s">
        <v>429</v>
      </c>
      <c r="E8" s="406"/>
      <c r="F8" s="202">
        <v>1</v>
      </c>
      <c r="G8" s="216">
        <v>67500</v>
      </c>
      <c r="H8" s="216">
        <f>F8*G8</f>
        <v>67500</v>
      </c>
      <c r="I8" s="203"/>
      <c r="J8" s="203"/>
      <c r="K8" s="203"/>
      <c r="L8" s="203">
        <f>F8-I8</f>
        <v>1</v>
      </c>
      <c r="M8" s="203"/>
      <c r="N8" s="204">
        <f>SUM(H8-K8)</f>
        <v>67500</v>
      </c>
      <c r="O8" s="205"/>
      <c r="P8" s="90" t="s">
        <v>430</v>
      </c>
    </row>
    <row r="9" spans="1:16" ht="39.950000000000003" customHeight="1" x14ac:dyDescent="0.15">
      <c r="A9" s="32"/>
      <c r="B9" s="31"/>
      <c r="C9" s="30"/>
      <c r="D9" s="320"/>
      <c r="E9" s="321"/>
      <c r="F9" s="27"/>
      <c r="G9" s="26"/>
      <c r="H9" s="216">
        <f t="shared" ref="H9:H27" si="0">F9*G9</f>
        <v>0</v>
      </c>
      <c r="I9" s="26"/>
      <c r="J9" s="26"/>
      <c r="K9" s="26"/>
      <c r="L9" s="203">
        <f t="shared" ref="L9:L27" si="1">F9-I9</f>
        <v>0</v>
      </c>
      <c r="M9" s="26"/>
      <c r="N9" s="204">
        <f t="shared" ref="N9:N27" si="2">SUM(H9-K9)</f>
        <v>0</v>
      </c>
      <c r="O9" s="24"/>
      <c r="P9" s="23"/>
    </row>
    <row r="10" spans="1:16" ht="39.950000000000003" customHeight="1" x14ac:dyDescent="0.15">
      <c r="A10" s="32"/>
      <c r="B10" s="31"/>
      <c r="C10" s="30"/>
      <c r="D10" s="318"/>
      <c r="E10" s="319"/>
      <c r="F10" s="27"/>
      <c r="G10" s="26"/>
      <c r="H10" s="216">
        <f t="shared" si="0"/>
        <v>0</v>
      </c>
      <c r="I10" s="26"/>
      <c r="J10" s="26"/>
      <c r="K10" s="26"/>
      <c r="L10" s="203">
        <f t="shared" si="1"/>
        <v>0</v>
      </c>
      <c r="M10" s="26"/>
      <c r="N10" s="204">
        <f t="shared" si="2"/>
        <v>0</v>
      </c>
      <c r="O10" s="24"/>
      <c r="P10" s="23"/>
    </row>
    <row r="11" spans="1:16" ht="39.950000000000003" customHeight="1" x14ac:dyDescent="0.15">
      <c r="A11" s="32"/>
      <c r="B11" s="31"/>
      <c r="C11" s="30"/>
      <c r="D11" s="257"/>
      <c r="E11" s="258"/>
      <c r="F11" s="27"/>
      <c r="G11" s="26"/>
      <c r="H11" s="216">
        <f t="shared" si="0"/>
        <v>0</v>
      </c>
      <c r="I11" s="26"/>
      <c r="J11" s="26"/>
      <c r="K11" s="26"/>
      <c r="L11" s="203">
        <f t="shared" si="1"/>
        <v>0</v>
      </c>
      <c r="M11" s="26"/>
      <c r="N11" s="204">
        <f t="shared" si="2"/>
        <v>0</v>
      </c>
      <c r="O11" s="24"/>
      <c r="P11" s="23"/>
    </row>
    <row r="12" spans="1:16" ht="39.950000000000003" customHeight="1" x14ac:dyDescent="0.15">
      <c r="A12" s="32"/>
      <c r="B12" s="31"/>
      <c r="C12" s="30"/>
      <c r="D12" s="257"/>
      <c r="E12" s="258"/>
      <c r="F12" s="27"/>
      <c r="G12" s="26"/>
      <c r="H12" s="216">
        <f t="shared" si="0"/>
        <v>0</v>
      </c>
      <c r="I12" s="26"/>
      <c r="J12" s="26"/>
      <c r="K12" s="26"/>
      <c r="L12" s="203">
        <f t="shared" si="1"/>
        <v>0</v>
      </c>
      <c r="M12" s="26"/>
      <c r="N12" s="204">
        <f t="shared" si="2"/>
        <v>0</v>
      </c>
      <c r="O12" s="24"/>
      <c r="P12" s="23"/>
    </row>
    <row r="13" spans="1:16" ht="39.950000000000003" customHeight="1" x14ac:dyDescent="0.15">
      <c r="A13" s="32"/>
      <c r="B13" s="31"/>
      <c r="C13" s="30"/>
      <c r="D13" s="255"/>
      <c r="E13" s="256"/>
      <c r="F13" s="27"/>
      <c r="G13" s="26"/>
      <c r="H13" s="216">
        <f t="shared" si="0"/>
        <v>0</v>
      </c>
      <c r="I13" s="26"/>
      <c r="J13" s="26"/>
      <c r="K13" s="26"/>
      <c r="L13" s="203">
        <f t="shared" si="1"/>
        <v>0</v>
      </c>
      <c r="M13" s="26"/>
      <c r="N13" s="204">
        <f t="shared" si="2"/>
        <v>0</v>
      </c>
      <c r="O13" s="24"/>
      <c r="P13" s="23"/>
    </row>
    <row r="14" spans="1:16" ht="39.950000000000003" customHeight="1" x14ac:dyDescent="0.15">
      <c r="A14" s="32"/>
      <c r="B14" s="31"/>
      <c r="C14" s="30"/>
      <c r="D14" s="255"/>
      <c r="E14" s="256"/>
      <c r="F14" s="27"/>
      <c r="G14" s="26"/>
      <c r="H14" s="216">
        <f t="shared" si="0"/>
        <v>0</v>
      </c>
      <c r="I14" s="26"/>
      <c r="J14" s="26"/>
      <c r="K14" s="26"/>
      <c r="L14" s="203">
        <f t="shared" si="1"/>
        <v>0</v>
      </c>
      <c r="M14" s="26"/>
      <c r="N14" s="204">
        <f t="shared" si="2"/>
        <v>0</v>
      </c>
      <c r="O14" s="24"/>
      <c r="P14" s="23"/>
    </row>
    <row r="15" spans="1:16" ht="39.950000000000003" customHeight="1" x14ac:dyDescent="0.15">
      <c r="A15" s="32"/>
      <c r="B15" s="31"/>
      <c r="C15" s="30"/>
      <c r="D15" s="257"/>
      <c r="E15" s="258"/>
      <c r="F15" s="27"/>
      <c r="G15" s="26"/>
      <c r="H15" s="216">
        <f t="shared" si="0"/>
        <v>0</v>
      </c>
      <c r="I15" s="26"/>
      <c r="J15" s="26"/>
      <c r="K15" s="26"/>
      <c r="L15" s="203">
        <f t="shared" si="1"/>
        <v>0</v>
      </c>
      <c r="M15" s="26"/>
      <c r="N15" s="204">
        <f t="shared" si="2"/>
        <v>0</v>
      </c>
      <c r="O15" s="24"/>
      <c r="P15" s="23"/>
    </row>
    <row r="16" spans="1:16" ht="39.950000000000003" customHeight="1" x14ac:dyDescent="0.15">
      <c r="A16" s="32"/>
      <c r="B16" s="31"/>
      <c r="C16" s="30"/>
      <c r="D16" s="257"/>
      <c r="E16" s="258"/>
      <c r="F16" s="27"/>
      <c r="G16" s="26"/>
      <c r="H16" s="216">
        <f t="shared" si="0"/>
        <v>0</v>
      </c>
      <c r="I16" s="26"/>
      <c r="J16" s="26"/>
      <c r="K16" s="26"/>
      <c r="L16" s="203">
        <f t="shared" si="1"/>
        <v>0</v>
      </c>
      <c r="M16" s="26"/>
      <c r="N16" s="204">
        <f t="shared" si="2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255"/>
      <c r="E17" s="256"/>
      <c r="F17" s="27"/>
      <c r="G17" s="26"/>
      <c r="H17" s="216">
        <f t="shared" si="0"/>
        <v>0</v>
      </c>
      <c r="I17" s="26"/>
      <c r="J17" s="26"/>
      <c r="K17" s="26"/>
      <c r="L17" s="203">
        <f t="shared" si="1"/>
        <v>0</v>
      </c>
      <c r="M17" s="26"/>
      <c r="N17" s="204">
        <f t="shared" si="2"/>
        <v>0</v>
      </c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16">
        <f t="shared" si="0"/>
        <v>0</v>
      </c>
      <c r="I18" s="26"/>
      <c r="J18" s="26"/>
      <c r="K18" s="26"/>
      <c r="L18" s="203">
        <f t="shared" si="1"/>
        <v>0</v>
      </c>
      <c r="M18" s="40"/>
      <c r="N18" s="204">
        <f t="shared" si="2"/>
        <v>0</v>
      </c>
      <c r="O18" s="38"/>
      <c r="P18" s="37"/>
    </row>
    <row r="19" spans="1:16" ht="39.950000000000003" customHeight="1" x14ac:dyDescent="0.15">
      <c r="A19" s="32"/>
      <c r="B19" s="31"/>
      <c r="C19" s="30"/>
      <c r="D19" s="257"/>
      <c r="E19" s="258"/>
      <c r="F19" s="27"/>
      <c r="G19" s="26"/>
      <c r="H19" s="216">
        <f t="shared" si="0"/>
        <v>0</v>
      </c>
      <c r="I19" s="26"/>
      <c r="J19" s="26"/>
      <c r="K19" s="26"/>
      <c r="L19" s="203">
        <f t="shared" si="1"/>
        <v>0</v>
      </c>
      <c r="M19" s="26"/>
      <c r="N19" s="204">
        <f t="shared" si="2"/>
        <v>0</v>
      </c>
      <c r="O19" s="24"/>
      <c r="P19" s="23"/>
    </row>
    <row r="20" spans="1:16" ht="39.950000000000003" customHeight="1" x14ac:dyDescent="0.15">
      <c r="A20" s="32"/>
      <c r="B20" s="31"/>
      <c r="C20" s="30"/>
      <c r="D20" s="257"/>
      <c r="E20" s="258"/>
      <c r="F20" s="27"/>
      <c r="G20" s="26"/>
      <c r="H20" s="216">
        <f t="shared" si="0"/>
        <v>0</v>
      </c>
      <c r="I20" s="26"/>
      <c r="J20" s="26"/>
      <c r="K20" s="26"/>
      <c r="L20" s="203">
        <f t="shared" si="1"/>
        <v>0</v>
      </c>
      <c r="M20" s="26"/>
      <c r="N20" s="204">
        <f t="shared" si="2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257"/>
      <c r="E21" s="258"/>
      <c r="F21" s="27"/>
      <c r="G21" s="26"/>
      <c r="H21" s="216">
        <f t="shared" si="0"/>
        <v>0</v>
      </c>
      <c r="I21" s="26"/>
      <c r="J21" s="26"/>
      <c r="K21" s="26"/>
      <c r="L21" s="203">
        <f t="shared" si="1"/>
        <v>0</v>
      </c>
      <c r="M21" s="26"/>
      <c r="N21" s="204">
        <f t="shared" si="2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267"/>
      <c r="E22" s="268"/>
      <c r="F22" s="27"/>
      <c r="G22" s="26"/>
      <c r="H22" s="216">
        <f t="shared" si="0"/>
        <v>0</v>
      </c>
      <c r="I22" s="26"/>
      <c r="J22" s="26"/>
      <c r="K22" s="26"/>
      <c r="L22" s="203">
        <f t="shared" si="1"/>
        <v>0</v>
      </c>
      <c r="M22" s="26"/>
      <c r="N22" s="204">
        <f t="shared" si="2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257"/>
      <c r="E23" s="258"/>
      <c r="F23" s="27"/>
      <c r="G23" s="26"/>
      <c r="H23" s="216">
        <f t="shared" si="0"/>
        <v>0</v>
      </c>
      <c r="I23" s="26"/>
      <c r="J23" s="26"/>
      <c r="K23" s="26"/>
      <c r="L23" s="203">
        <f t="shared" si="1"/>
        <v>0</v>
      </c>
      <c r="M23" s="26"/>
      <c r="N23" s="204">
        <f t="shared" si="2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257"/>
      <c r="E24" s="258"/>
      <c r="F24" s="27"/>
      <c r="G24" s="26"/>
      <c r="H24" s="216">
        <f t="shared" si="0"/>
        <v>0</v>
      </c>
      <c r="I24" s="26"/>
      <c r="J24" s="26"/>
      <c r="K24" s="26"/>
      <c r="L24" s="203">
        <f t="shared" si="1"/>
        <v>0</v>
      </c>
      <c r="M24" s="26"/>
      <c r="N24" s="204">
        <f t="shared" si="2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255"/>
      <c r="E25" s="256"/>
      <c r="F25" s="27"/>
      <c r="G25" s="26"/>
      <c r="H25" s="216">
        <f t="shared" si="0"/>
        <v>0</v>
      </c>
      <c r="I25" s="26"/>
      <c r="J25" s="26"/>
      <c r="K25" s="26"/>
      <c r="L25" s="203">
        <f t="shared" si="1"/>
        <v>0</v>
      </c>
      <c r="M25" s="26"/>
      <c r="N25" s="204">
        <f t="shared" si="2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274"/>
      <c r="E26" s="275"/>
      <c r="F26" s="17"/>
      <c r="G26" s="16"/>
      <c r="H26" s="216">
        <f t="shared" si="0"/>
        <v>0</v>
      </c>
      <c r="I26" s="16"/>
      <c r="J26" s="16"/>
      <c r="K26" s="16"/>
      <c r="L26" s="203">
        <f t="shared" si="1"/>
        <v>0</v>
      </c>
      <c r="M26" s="16"/>
      <c r="N26" s="204">
        <f t="shared" si="2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220"/>
      <c r="E27" s="221"/>
      <c r="F27" s="8"/>
      <c r="G27" s="7"/>
      <c r="H27" s="216">
        <f t="shared" si="0"/>
        <v>0</v>
      </c>
      <c r="I27" s="7"/>
      <c r="J27" s="7"/>
      <c r="K27" s="7"/>
      <c r="L27" s="203">
        <f t="shared" si="1"/>
        <v>0</v>
      </c>
      <c r="M27" s="7"/>
      <c r="N27" s="204">
        <f t="shared" si="2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5">
    <mergeCell ref="D8:E8"/>
    <mergeCell ref="D9:E9"/>
    <mergeCell ref="D10:E10"/>
    <mergeCell ref="A6:A7"/>
    <mergeCell ref="D6:E7"/>
    <mergeCell ref="F6:H6"/>
    <mergeCell ref="I6:K6"/>
    <mergeCell ref="L6:N6"/>
    <mergeCell ref="P6:P7"/>
    <mergeCell ref="A1:P1"/>
    <mergeCell ref="C2:D2"/>
    <mergeCell ref="C3:D3"/>
    <mergeCell ref="F3:G3"/>
    <mergeCell ref="C4:D4"/>
    <mergeCell ref="G4:J4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1"/>
  <sheetViews>
    <sheetView zoomScale="41" zoomScaleNormal="41" workbookViewId="0">
      <selection activeCell="P22" sqref="P22"/>
    </sheetView>
  </sheetViews>
  <sheetFormatPr defaultRowHeight="18.75" x14ac:dyDescent="0.15"/>
  <cols>
    <col min="1" max="1" width="15.75" style="1" customWidth="1"/>
    <col min="2" max="2" width="14.5" style="1" customWidth="1"/>
    <col min="3" max="3" width="11.5" style="1" customWidth="1"/>
    <col min="4" max="4" width="4.25" style="1" customWidth="1"/>
    <col min="5" max="5" width="32.5" style="1" customWidth="1"/>
    <col min="6" max="6" width="7.25" style="1" customWidth="1"/>
    <col min="7" max="7" width="14" style="1" customWidth="1"/>
    <col min="8" max="8" width="16.25" style="1" customWidth="1"/>
    <col min="9" max="9" width="7.25" style="1" customWidth="1"/>
    <col min="10" max="10" width="14" style="1" customWidth="1"/>
    <col min="11" max="11" width="16.25" style="1" customWidth="1"/>
    <col min="12" max="12" width="7.25" style="1" customWidth="1"/>
    <col min="13" max="13" width="14" style="1" customWidth="1"/>
    <col min="14" max="14" width="16.25" style="1" customWidth="1"/>
    <col min="15" max="15" width="12.5" style="1" customWidth="1"/>
    <col min="16" max="16" width="31" style="1" customWidth="1"/>
    <col min="17" max="16384" width="9" style="1"/>
  </cols>
  <sheetData>
    <row r="1" spans="1:16" ht="26.25" thickBot="1" x14ac:dyDescent="0.2">
      <c r="A1" s="298" t="s">
        <v>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25.5" customHeight="1" x14ac:dyDescent="0.15">
      <c r="A2" s="61"/>
      <c r="B2" s="84" t="s">
        <v>31</v>
      </c>
      <c r="C2" s="299" t="s">
        <v>30</v>
      </c>
      <c r="D2" s="300"/>
    </row>
    <row r="3" spans="1:16" s="51" customFormat="1" ht="18" customHeight="1" x14ac:dyDescent="0.2">
      <c r="A3" s="59" t="s">
        <v>75</v>
      </c>
      <c r="B3" s="85"/>
      <c r="C3" s="301"/>
      <c r="D3" s="302"/>
      <c r="F3" s="303" t="s">
        <v>28</v>
      </c>
      <c r="G3" s="303"/>
    </row>
    <row r="4" spans="1:16" s="51" customFormat="1" ht="28.5" customHeight="1" thickBot="1" x14ac:dyDescent="0.25">
      <c r="A4" s="57" t="s">
        <v>27</v>
      </c>
      <c r="B4" s="87"/>
      <c r="C4" s="304"/>
      <c r="D4" s="305"/>
      <c r="F4" s="55"/>
      <c r="G4" s="306" t="s">
        <v>322</v>
      </c>
      <c r="H4" s="307"/>
      <c r="I4" s="307"/>
      <c r="J4" s="307"/>
      <c r="K4" s="54"/>
      <c r="O4" s="86" t="s">
        <v>25</v>
      </c>
      <c r="P4" s="52" t="s">
        <v>213</v>
      </c>
    </row>
    <row r="5" spans="1:16" ht="15" customHeight="1" thickBot="1" x14ac:dyDescent="0.2"/>
    <row r="6" spans="1:16" s="44" customFormat="1" ht="24.95" customHeight="1" x14ac:dyDescent="0.15">
      <c r="A6" s="308" t="s">
        <v>24</v>
      </c>
      <c r="B6" s="50" t="s">
        <v>23</v>
      </c>
      <c r="C6" s="50" t="s">
        <v>22</v>
      </c>
      <c r="D6" s="310" t="s">
        <v>21</v>
      </c>
      <c r="E6" s="300"/>
      <c r="F6" s="313" t="s">
        <v>20</v>
      </c>
      <c r="G6" s="314"/>
      <c r="H6" s="315"/>
      <c r="I6" s="316" t="s">
        <v>19</v>
      </c>
      <c r="J6" s="314"/>
      <c r="K6" s="315"/>
      <c r="L6" s="316" t="s">
        <v>18</v>
      </c>
      <c r="M6" s="314"/>
      <c r="N6" s="317"/>
      <c r="O6" s="49" t="s">
        <v>17</v>
      </c>
      <c r="P6" s="296" t="s">
        <v>16</v>
      </c>
    </row>
    <row r="7" spans="1:16" s="44" customFormat="1" ht="24.95" customHeight="1" thickBot="1" x14ac:dyDescent="0.2">
      <c r="A7" s="309"/>
      <c r="B7" s="47" t="s">
        <v>11</v>
      </c>
      <c r="C7" s="47" t="s">
        <v>15</v>
      </c>
      <c r="D7" s="311"/>
      <c r="E7" s="312"/>
      <c r="F7" s="48" t="s">
        <v>14</v>
      </c>
      <c r="G7" s="47" t="s">
        <v>13</v>
      </c>
      <c r="H7" s="47" t="s">
        <v>12</v>
      </c>
      <c r="I7" s="47" t="s">
        <v>14</v>
      </c>
      <c r="J7" s="47" t="s">
        <v>13</v>
      </c>
      <c r="K7" s="47" t="s">
        <v>12</v>
      </c>
      <c r="L7" s="47" t="s">
        <v>14</v>
      </c>
      <c r="M7" s="47" t="s">
        <v>13</v>
      </c>
      <c r="N7" s="46" t="s">
        <v>12</v>
      </c>
      <c r="O7" s="45" t="s">
        <v>11</v>
      </c>
      <c r="P7" s="297"/>
    </row>
    <row r="8" spans="1:16" ht="39.950000000000003" customHeight="1" x14ac:dyDescent="0.15">
      <c r="A8" s="32" t="s">
        <v>8</v>
      </c>
      <c r="B8" s="31"/>
      <c r="C8" s="30" t="s">
        <v>283</v>
      </c>
      <c r="D8" s="375" t="s">
        <v>324</v>
      </c>
      <c r="E8" s="376"/>
      <c r="F8" s="27">
        <v>2</v>
      </c>
      <c r="G8" s="26">
        <v>49900</v>
      </c>
      <c r="H8" s="26">
        <f>F8*G8</f>
        <v>99800</v>
      </c>
      <c r="I8" s="26"/>
      <c r="J8" s="26">
        <f>G8*I8</f>
        <v>0</v>
      </c>
      <c r="K8" s="26">
        <f>I8*J8</f>
        <v>0</v>
      </c>
      <c r="L8" s="26">
        <f>F8-I8</f>
        <v>2</v>
      </c>
      <c r="M8" s="26"/>
      <c r="N8" s="25">
        <f>H8-K8</f>
        <v>99800</v>
      </c>
      <c r="O8" s="24"/>
      <c r="P8" s="23"/>
    </row>
    <row r="9" spans="1:16" ht="39.950000000000003" customHeight="1" x14ac:dyDescent="0.15">
      <c r="A9" s="32" t="s">
        <v>8</v>
      </c>
      <c r="B9" s="31"/>
      <c r="C9" s="30" t="s">
        <v>283</v>
      </c>
      <c r="D9" s="320" t="s">
        <v>323</v>
      </c>
      <c r="E9" s="321"/>
      <c r="F9" s="27">
        <v>8</v>
      </c>
      <c r="G9" s="26">
        <v>24600</v>
      </c>
      <c r="H9" s="26">
        <f>F9*G9</f>
        <v>196800</v>
      </c>
      <c r="I9" s="26"/>
      <c r="J9" s="26">
        <f>G9*I9</f>
        <v>0</v>
      </c>
      <c r="K9" s="26">
        <f>I9*J9</f>
        <v>0</v>
      </c>
      <c r="L9" s="26">
        <f t="shared" ref="L9:L27" si="0">F9-I9</f>
        <v>8</v>
      </c>
      <c r="M9" s="26"/>
      <c r="N9" s="25">
        <f t="shared" ref="N9:N27" si="1">H9-K9</f>
        <v>196800</v>
      </c>
      <c r="O9" s="24"/>
      <c r="P9" s="23"/>
    </row>
    <row r="10" spans="1:16" ht="39.950000000000003" customHeight="1" x14ac:dyDescent="0.15">
      <c r="A10" s="32"/>
      <c r="B10" s="31"/>
      <c r="C10" s="30"/>
      <c r="D10" s="318"/>
      <c r="E10" s="319"/>
      <c r="F10" s="27"/>
      <c r="G10" s="26"/>
      <c r="H10" s="26"/>
      <c r="I10" s="26"/>
      <c r="J10" s="26"/>
      <c r="K10" s="26"/>
      <c r="L10" s="26">
        <f t="shared" si="0"/>
        <v>0</v>
      </c>
      <c r="M10" s="26"/>
      <c r="N10" s="25">
        <f t="shared" si="1"/>
        <v>0</v>
      </c>
      <c r="O10" s="24"/>
      <c r="P10" s="23"/>
    </row>
    <row r="11" spans="1:16" ht="39.950000000000003" customHeight="1" x14ac:dyDescent="0.15">
      <c r="A11" s="32"/>
      <c r="B11" s="31"/>
      <c r="C11" s="30"/>
      <c r="D11" s="80"/>
      <c r="E11" s="81"/>
      <c r="F11" s="27"/>
      <c r="G11" s="26"/>
      <c r="H11" s="26"/>
      <c r="I11" s="26"/>
      <c r="J11" s="26"/>
      <c r="K11" s="26"/>
      <c r="L11" s="26">
        <f t="shared" si="0"/>
        <v>0</v>
      </c>
      <c r="M11" s="26"/>
      <c r="N11" s="25">
        <f t="shared" si="1"/>
        <v>0</v>
      </c>
      <c r="O11" s="24"/>
      <c r="P11" s="23"/>
    </row>
    <row r="12" spans="1:16" ht="39.950000000000003" customHeight="1" x14ac:dyDescent="0.15">
      <c r="A12" s="32"/>
      <c r="B12" s="31"/>
      <c r="C12" s="30"/>
      <c r="D12" s="80"/>
      <c r="E12" s="81"/>
      <c r="F12" s="27"/>
      <c r="G12" s="26"/>
      <c r="H12" s="26"/>
      <c r="I12" s="26"/>
      <c r="J12" s="26"/>
      <c r="K12" s="26"/>
      <c r="L12" s="26">
        <f t="shared" si="0"/>
        <v>0</v>
      </c>
      <c r="M12" s="26"/>
      <c r="N12" s="25">
        <f t="shared" si="1"/>
        <v>0</v>
      </c>
      <c r="O12" s="24"/>
      <c r="P12" s="23"/>
    </row>
    <row r="13" spans="1:16" ht="39.950000000000003" customHeight="1" x14ac:dyDescent="0.15">
      <c r="A13" s="32"/>
      <c r="B13" s="31"/>
      <c r="C13" s="30"/>
      <c r="D13" s="82"/>
      <c r="E13" s="83"/>
      <c r="F13" s="27"/>
      <c r="G13" s="26"/>
      <c r="H13" s="26"/>
      <c r="I13" s="26"/>
      <c r="J13" s="26"/>
      <c r="K13" s="26"/>
      <c r="L13" s="26">
        <f t="shared" si="0"/>
        <v>0</v>
      </c>
      <c r="M13" s="26"/>
      <c r="N13" s="25">
        <f t="shared" si="1"/>
        <v>0</v>
      </c>
      <c r="O13" s="24"/>
      <c r="P13" s="23"/>
    </row>
    <row r="14" spans="1:16" ht="39.950000000000003" customHeight="1" x14ac:dyDescent="0.15">
      <c r="A14" s="32"/>
      <c r="B14" s="31"/>
      <c r="C14" s="30"/>
      <c r="D14" s="82"/>
      <c r="E14" s="83"/>
      <c r="F14" s="27"/>
      <c r="G14" s="26"/>
      <c r="H14" s="26"/>
      <c r="I14" s="26"/>
      <c r="J14" s="26"/>
      <c r="K14" s="26"/>
      <c r="L14" s="26">
        <f t="shared" si="0"/>
        <v>0</v>
      </c>
      <c r="M14" s="26"/>
      <c r="N14" s="25">
        <f t="shared" si="1"/>
        <v>0</v>
      </c>
      <c r="O14" s="24"/>
      <c r="P14" s="23"/>
    </row>
    <row r="15" spans="1:16" ht="39.950000000000003" customHeight="1" x14ac:dyDescent="0.15">
      <c r="A15" s="32"/>
      <c r="B15" s="31"/>
      <c r="C15" s="30"/>
      <c r="D15" s="80"/>
      <c r="E15" s="81"/>
      <c r="F15" s="27"/>
      <c r="G15" s="26"/>
      <c r="H15" s="26"/>
      <c r="I15" s="26"/>
      <c r="J15" s="26"/>
      <c r="K15" s="26"/>
      <c r="L15" s="26">
        <f t="shared" si="0"/>
        <v>0</v>
      </c>
      <c r="M15" s="26"/>
      <c r="N15" s="25">
        <f t="shared" si="1"/>
        <v>0</v>
      </c>
      <c r="O15" s="24"/>
      <c r="P15" s="23"/>
    </row>
    <row r="16" spans="1:16" ht="39.950000000000003" customHeight="1" x14ac:dyDescent="0.15">
      <c r="A16" s="32"/>
      <c r="B16" s="31"/>
      <c r="C16" s="30"/>
      <c r="D16" s="80"/>
      <c r="E16" s="81"/>
      <c r="F16" s="27"/>
      <c r="G16" s="26"/>
      <c r="H16" s="26"/>
      <c r="I16" s="26"/>
      <c r="J16" s="26"/>
      <c r="K16" s="26"/>
      <c r="L16" s="26">
        <f t="shared" si="0"/>
        <v>0</v>
      </c>
      <c r="M16" s="26"/>
      <c r="N16" s="25">
        <f t="shared" si="1"/>
        <v>0</v>
      </c>
      <c r="O16" s="24"/>
      <c r="P16" s="23"/>
    </row>
    <row r="17" spans="1:16" ht="39.950000000000003" customHeight="1" x14ac:dyDescent="0.15">
      <c r="A17" s="32"/>
      <c r="B17" s="31"/>
      <c r="C17" s="30"/>
      <c r="D17" s="82"/>
      <c r="E17" s="83"/>
      <c r="F17" s="27"/>
      <c r="G17" s="26"/>
      <c r="H17" s="26"/>
      <c r="I17" s="26"/>
      <c r="J17" s="26"/>
      <c r="K17" s="26"/>
      <c r="L17" s="26">
        <f t="shared" si="0"/>
        <v>0</v>
      </c>
      <c r="M17" s="26"/>
      <c r="N17" s="25">
        <f t="shared" si="1"/>
        <v>0</v>
      </c>
      <c r="O17" s="24"/>
      <c r="P17" s="23"/>
    </row>
    <row r="18" spans="1:16" ht="39.950000000000003" customHeight="1" x14ac:dyDescent="0.15">
      <c r="A18" s="32"/>
      <c r="B18" s="30"/>
      <c r="C18" s="30"/>
      <c r="D18" s="43"/>
      <c r="E18" s="42"/>
      <c r="F18" s="41"/>
      <c r="G18" s="40"/>
      <c r="H18" s="26"/>
      <c r="I18" s="26"/>
      <c r="J18" s="26"/>
      <c r="K18" s="26"/>
      <c r="L18" s="26">
        <f t="shared" si="0"/>
        <v>0</v>
      </c>
      <c r="M18" s="40"/>
      <c r="N18" s="25">
        <f t="shared" si="1"/>
        <v>0</v>
      </c>
      <c r="O18" s="38"/>
      <c r="P18" s="37"/>
    </row>
    <row r="19" spans="1:16" ht="39.950000000000003" customHeight="1" x14ac:dyDescent="0.15">
      <c r="A19" s="32"/>
      <c r="B19" s="31"/>
      <c r="C19" s="30"/>
      <c r="D19" s="80"/>
      <c r="E19" s="81"/>
      <c r="F19" s="27"/>
      <c r="G19" s="26"/>
      <c r="H19" s="26"/>
      <c r="I19" s="26"/>
      <c r="J19" s="26"/>
      <c r="K19" s="26"/>
      <c r="L19" s="26">
        <f t="shared" si="0"/>
        <v>0</v>
      </c>
      <c r="M19" s="26"/>
      <c r="N19" s="25">
        <f t="shared" si="1"/>
        <v>0</v>
      </c>
      <c r="O19" s="24"/>
      <c r="P19" s="23"/>
    </row>
    <row r="20" spans="1:16" ht="39.950000000000003" customHeight="1" x14ac:dyDescent="0.15">
      <c r="A20" s="32"/>
      <c r="B20" s="31"/>
      <c r="C20" s="30"/>
      <c r="D20" s="80"/>
      <c r="E20" s="81"/>
      <c r="F20" s="27"/>
      <c r="G20" s="26"/>
      <c r="H20" s="26"/>
      <c r="I20" s="26"/>
      <c r="J20" s="26"/>
      <c r="K20" s="26"/>
      <c r="L20" s="26">
        <f t="shared" si="0"/>
        <v>0</v>
      </c>
      <c r="M20" s="26"/>
      <c r="N20" s="25">
        <f t="shared" si="1"/>
        <v>0</v>
      </c>
      <c r="O20" s="24"/>
      <c r="P20" s="23"/>
    </row>
    <row r="21" spans="1:16" ht="39.950000000000003" customHeight="1" x14ac:dyDescent="0.15">
      <c r="A21" s="32"/>
      <c r="B21" s="31"/>
      <c r="C21" s="30"/>
      <c r="D21" s="80"/>
      <c r="E21" s="81"/>
      <c r="F21" s="27"/>
      <c r="G21" s="26"/>
      <c r="H21" s="26"/>
      <c r="I21" s="26"/>
      <c r="J21" s="26"/>
      <c r="K21" s="26"/>
      <c r="L21" s="26">
        <f t="shared" si="0"/>
        <v>0</v>
      </c>
      <c r="M21" s="26"/>
      <c r="N21" s="25">
        <f t="shared" si="1"/>
        <v>0</v>
      </c>
      <c r="O21" s="24"/>
      <c r="P21" s="23"/>
    </row>
    <row r="22" spans="1:16" ht="39.950000000000003" customHeight="1" x14ac:dyDescent="0.15">
      <c r="A22" s="32"/>
      <c r="B22" s="31"/>
      <c r="C22" s="30"/>
      <c r="D22" s="64"/>
      <c r="E22" s="65"/>
      <c r="F22" s="27"/>
      <c r="G22" s="26"/>
      <c r="H22" s="26"/>
      <c r="I22" s="26"/>
      <c r="J22" s="26"/>
      <c r="K22" s="26"/>
      <c r="L22" s="26">
        <f t="shared" si="0"/>
        <v>0</v>
      </c>
      <c r="M22" s="26"/>
      <c r="N22" s="25">
        <f t="shared" si="1"/>
        <v>0</v>
      </c>
      <c r="O22" s="24"/>
      <c r="P22" s="23"/>
    </row>
    <row r="23" spans="1:16" ht="39.950000000000003" customHeight="1" x14ac:dyDescent="0.15">
      <c r="A23" s="32"/>
      <c r="B23" s="31"/>
      <c r="C23" s="30"/>
      <c r="D23" s="80"/>
      <c r="E23" s="81"/>
      <c r="F23" s="27"/>
      <c r="G23" s="26"/>
      <c r="H23" s="26"/>
      <c r="I23" s="26"/>
      <c r="J23" s="26"/>
      <c r="K23" s="26"/>
      <c r="L23" s="26">
        <f t="shared" si="0"/>
        <v>0</v>
      </c>
      <c r="M23" s="26"/>
      <c r="N23" s="25">
        <f t="shared" si="1"/>
        <v>0</v>
      </c>
      <c r="O23" s="24"/>
      <c r="P23" s="23"/>
    </row>
    <row r="24" spans="1:16" ht="39.950000000000003" customHeight="1" x14ac:dyDescent="0.15">
      <c r="A24" s="32"/>
      <c r="B24" s="31"/>
      <c r="C24" s="30"/>
      <c r="D24" s="80"/>
      <c r="E24" s="81"/>
      <c r="F24" s="27"/>
      <c r="G24" s="26"/>
      <c r="H24" s="26"/>
      <c r="I24" s="26"/>
      <c r="J24" s="26"/>
      <c r="K24" s="26"/>
      <c r="L24" s="26">
        <f t="shared" si="0"/>
        <v>0</v>
      </c>
      <c r="M24" s="26"/>
      <c r="N24" s="25">
        <f t="shared" si="1"/>
        <v>0</v>
      </c>
      <c r="O24" s="24"/>
      <c r="P24" s="23"/>
    </row>
    <row r="25" spans="1:16" ht="39.950000000000003" customHeight="1" x14ac:dyDescent="0.15">
      <c r="A25" s="32"/>
      <c r="B25" s="31"/>
      <c r="C25" s="30"/>
      <c r="D25" s="82"/>
      <c r="E25" s="83"/>
      <c r="F25" s="27"/>
      <c r="G25" s="26"/>
      <c r="H25" s="26"/>
      <c r="I25" s="26"/>
      <c r="J25" s="26"/>
      <c r="K25" s="26"/>
      <c r="L25" s="26">
        <f t="shared" si="0"/>
        <v>0</v>
      </c>
      <c r="M25" s="26"/>
      <c r="N25" s="25">
        <f t="shared" si="1"/>
        <v>0</v>
      </c>
      <c r="O25" s="24"/>
      <c r="P25" s="23"/>
    </row>
    <row r="26" spans="1:16" ht="39.950000000000003" customHeight="1" x14ac:dyDescent="0.15">
      <c r="A26" s="22"/>
      <c r="B26" s="21"/>
      <c r="C26" s="20"/>
      <c r="D26" s="62"/>
      <c r="E26" s="63"/>
      <c r="F26" s="17"/>
      <c r="G26" s="16"/>
      <c r="H26" s="16"/>
      <c r="I26" s="16"/>
      <c r="J26" s="16"/>
      <c r="K26" s="16"/>
      <c r="L26" s="26">
        <f t="shared" si="0"/>
        <v>0</v>
      </c>
      <c r="M26" s="16"/>
      <c r="N26" s="25">
        <f t="shared" si="1"/>
        <v>0</v>
      </c>
      <c r="O26" s="14"/>
      <c r="P26" s="13"/>
    </row>
    <row r="27" spans="1:16" ht="39.950000000000003" customHeight="1" thickBot="1" x14ac:dyDescent="0.2">
      <c r="A27" s="12"/>
      <c r="B27" s="11"/>
      <c r="C27" s="11"/>
      <c r="D27" s="220"/>
      <c r="E27" s="221"/>
      <c r="F27" s="8"/>
      <c r="G27" s="7"/>
      <c r="H27" s="7"/>
      <c r="I27" s="7"/>
      <c r="J27" s="7"/>
      <c r="K27" s="7"/>
      <c r="L27" s="7">
        <f t="shared" si="0"/>
        <v>0</v>
      </c>
      <c r="M27" s="7"/>
      <c r="N27" s="6">
        <f t="shared" si="1"/>
        <v>0</v>
      </c>
      <c r="O27" s="5"/>
      <c r="P27" s="4"/>
    </row>
    <row r="28" spans="1:16" ht="15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" customFormat="1" ht="20.100000000000001" customHeight="1" x14ac:dyDescent="0.15">
      <c r="B29" s="2" t="s">
        <v>5</v>
      </c>
      <c r="J29" s="2" t="s">
        <v>4</v>
      </c>
    </row>
    <row r="30" spans="1:16" s="2" customFormat="1" ht="20.100000000000001" customHeight="1" x14ac:dyDescent="0.15">
      <c r="B30" s="2" t="s">
        <v>3</v>
      </c>
      <c r="J30" s="2" t="s">
        <v>2</v>
      </c>
    </row>
    <row r="31" spans="1:16" s="2" customFormat="1" ht="20.100000000000001" customHeight="1" x14ac:dyDescent="0.15">
      <c r="B31" s="2" t="s">
        <v>1</v>
      </c>
      <c r="J31" s="2" t="s">
        <v>0</v>
      </c>
    </row>
  </sheetData>
  <mergeCells count="15">
    <mergeCell ref="D9:E9"/>
    <mergeCell ref="F6:H6"/>
    <mergeCell ref="D10:E10"/>
    <mergeCell ref="A1:P1"/>
    <mergeCell ref="G4:J4"/>
    <mergeCell ref="C2:D2"/>
    <mergeCell ref="P6:P7"/>
    <mergeCell ref="F3:G3"/>
    <mergeCell ref="A6:A7"/>
    <mergeCell ref="C3:D3"/>
    <mergeCell ref="C4:D4"/>
    <mergeCell ref="L6:N6"/>
    <mergeCell ref="I6:K6"/>
    <mergeCell ref="D6:E7"/>
    <mergeCell ref="D8:E8"/>
  </mergeCells>
  <phoneticPr fontId="3"/>
  <printOptions horizontalCentered="1"/>
  <pageMargins left="0.39370078740157483" right="0.28000000000000003" top="0.57999999999999996" bottom="0.21" header="0.31496062992125984" footer="0.19685039370078741"/>
  <pageSetup paperSize="9" scale="56" orientation="landscape" r:id="rId1"/>
  <headerFooter alignWithMargins="0">
    <oddHeader xml:space="preserve">&amp;L&amp;"ＭＳ ゴシック,標準"&amp;16第14号様式（第43条）&amp;R </oddHeader>
  </headerFooter>
</worksheet>
</file>