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93F2180-6391-4873-A7EB-37872477BA3B}" xr6:coauthVersionLast="47" xr6:coauthVersionMax="47" xr10:uidLastSave="{00000000-0000-0000-0000-000000000000}"/>
  <bookViews>
    <workbookView xWindow="20370" yWindow="-120" windowWidth="16440" windowHeight="2832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7" i="6" s="1"/>
  <c r="D11" i="6"/>
  <c r="D15" i="6"/>
  <c r="D18" i="6"/>
  <c r="D20" i="6"/>
  <c r="D22" i="6"/>
  <c r="D24" i="6"/>
  <c r="D26" i="6"/>
  <c r="D28" i="6"/>
  <c r="D30" i="6"/>
  <c r="D35" i="6"/>
  <c r="D36" i="6"/>
  <c r="D37" i="6"/>
  <c r="D39" i="6" s="1"/>
  <c r="D38" i="6"/>
  <c r="D40" i="6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47" i="8" l="1"/>
  <c r="D39" i="8"/>
  <c r="D32" i="6"/>
  <c r="D33" i="6"/>
  <c r="C11" i="3" s="1"/>
  <c r="C37" i="3" s="1"/>
  <c r="D47" i="6"/>
  <c r="D32" i="8"/>
  <c r="D17" i="8"/>
  <c r="D48" i="6"/>
  <c r="D33" i="8"/>
  <c r="S15" i="3" l="1"/>
  <c r="AH15" i="3" s="1"/>
  <c r="D48" i="8"/>
  <c r="S15" i="7"/>
  <c r="AH15" i="7" s="1"/>
  <c r="C11" i="7" s="1"/>
  <c r="C37" i="7" s="1"/>
</calcChain>
</file>

<file path=xl/sharedStrings.xml><?xml version="1.0" encoding="utf-8"?>
<sst xmlns="http://schemas.openxmlformats.org/spreadsheetml/2006/main" count="524" uniqueCount="129">
  <si>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</si>
  <si>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</si>
  <si>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</si>
  <si>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</si>
  <si>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</si>
  <si>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</si>
  <si>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</si>
  <si>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</si>
  <si>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</si>
  <si>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</si>
  <si>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</si>
  <si>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</si>
  <si>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</si>
  <si>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</si>
  <si>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</si>
  <si>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</si>
  <si>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</si>
  <si>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</si>
  <si>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</si>
  <si>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</si>
  <si>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</si>
  <si>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</si>
  <si>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</si>
  <si>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</si>
  <si>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</si>
  <si>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</si>
  <si>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</si>
  <si>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</si>
  <si>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</si>
  <si>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</si>
  <si>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</si>
  <si>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</si>
  <si>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</si>
  <si>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</si>
  <si>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</si>
  <si>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</si>
  <si>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</si>
  <si>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</si>
  <si>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</si>
  <si>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</si>
  <si>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</si>
  <si>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</si>
  <si>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</si>
  <si>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</si>
  <si>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</si>
  <si>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</si>
  <si>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</si>
  <si>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</si>
  <si>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</si>
  <si>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</si>
  <si>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</si>
  <si>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</si>
  <si>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</si>
  <si>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</si>
  <si>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</si>
  <si>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</si>
  <si>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</si>
  <si>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</si>
  <si>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</si>
  <si>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</si>
  <si>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</si>
  <si>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</si>
  <si>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</si>
  <si>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</si>
  <si>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</si>
  <si>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</si>
  <si>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</si>
  <si>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</si>
  <si>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</si>
  <si>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</si>
  <si>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</si>
  <si>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</si>
  <si>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</si>
  <si>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</si>
  <si>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</si>
  <si>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</si>
  <si>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</si>
  <si>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</si>
  <si>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</si>
  <si>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</si>
  <si>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</si>
  <si>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</si>
  <si>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</si>
  <si>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</si>
  <si>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</si>
  <si>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</si>
  <si>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</si>
  <si>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</si>
  <si>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</si>
  <si>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</si>
  <si>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</si>
  <si>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</si>
  <si>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</si>
  <si>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</si>
  <si>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</si>
  <si>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</si>
  <si>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</si>
  <si>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</si>
  <si>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</si>
  <si>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</si>
  <si>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</si>
  <si>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</si>
  <si>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</si>
  <si>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</si>
  <si>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</si>
  <si>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</si>
  <si>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</si>
  <si>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</si>
  <si>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</si>
  <si>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</si>
  <si>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</si>
  <si>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</si>
  <si>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</si>
  <si>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</si>
  <si>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</si>
  <si>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</si>
  <si>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</si>
  <si>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</si>
  <si>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</si>
  <si>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</si>
  <si>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</si>
  <si>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</si>
  <si>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</si>
  <si>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</si>
  <si>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</si>
  <si>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</si>
  <si>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収支予算書</t>
    <rPh sb="8" eb="10">
      <t>シュウシ</t>
    </rPh>
    <rPh sb="12" eb="13">
      <t>ショ</t>
    </rPh>
    <phoneticPr fontId="2"/>
  </si>
  <si>
    <t>○会計年度　　自 　　　　年　　月　　日～至 　　　　年　　月　　日</t>
    <phoneticPr fontId="2"/>
  </si>
  <si>
    <t>　　　　　令和８年度 収支予算書</t>
    <rPh sb="5" eb="7">
      <t>レイワ</t>
    </rPh>
    <rPh sb="11" eb="13">
      <t>シュウシ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</si>
</sst>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3" fillId="2" borderId="12" xfId="0" applyFont="1" applyFill="1" applyBorder="1" applyAlignment="1">
      <alignment vertical="center" shrinkToFit="1"/>
    </xf>
    <xf numFmtId="0" fontId="13" fillId="2" borderId="20" xfId="0" applyFont="1" applyFill="1" applyBorder="1" applyAlignment="1">
      <alignment vertical="center" shrinkToFit="1"/>
    </xf>
    <xf numFmtId="0" fontId="13" fillId="2" borderId="7" xfId="0" applyFont="1" applyFill="1" applyBorder="1" applyAlignment="1">
      <alignment vertical="center" shrinkToFit="1"/>
    </xf>
    <xf numFmtId="0" fontId="13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38" fontId="13" fillId="3" borderId="0" xfId="1" applyFont="1" applyFill="1" applyBorder="1" applyAlignment="1">
      <alignment vertical="center" shrinkToFit="1"/>
    </xf>
    <xf numFmtId="38" fontId="13" fillId="3" borderId="21" xfId="1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38" fontId="13" fillId="3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 shrinkToFit="1"/>
    </xf>
    <xf numFmtId="38" fontId="13" fillId="3" borderId="21" xfId="1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26" xfId="0" applyFont="1" applyBorder="1"/>
    <xf numFmtId="0" fontId="15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3" fillId="3" borderId="8" xfId="1" applyFont="1" applyFill="1" applyBorder="1" applyAlignment="1">
      <alignment vertical="center" shrinkToFit="1"/>
    </xf>
    <xf numFmtId="0" fontId="15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5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3" fillId="3" borderId="39" xfId="1" applyFont="1" applyFill="1" applyBorder="1" applyAlignment="1">
      <alignment vertical="center" shrinkToFit="1"/>
    </xf>
    <xf numFmtId="0" fontId="15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5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3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3" fillId="3" borderId="44" xfId="1" applyFont="1" applyFill="1" applyBorder="1" applyAlignment="1">
      <alignment vertical="center" shrinkToFit="1"/>
    </xf>
    <xf numFmtId="0" fontId="15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5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5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3" fillId="3" borderId="0" xfId="1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38" fontId="13" fillId="3" borderId="21" xfId="1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3" fillId="3" borderId="0" xfId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3" fillId="3" borderId="78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38" fontId="13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vertical="center" shrinkToFit="1"/>
    </xf>
    <xf numFmtId="0" fontId="0" fillId="0" borderId="65" xfId="0" applyBorder="1" applyAlignment="1">
      <alignment vertical="center"/>
    </xf>
    <xf numFmtId="0" fontId="8" fillId="2" borderId="2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3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38" fontId="13" fillId="0" borderId="8" xfId="1" applyFont="1" applyBorder="1" applyAlignment="1">
      <alignment vertical="center" wrapText="1"/>
    </xf>
    <xf numFmtId="0" fontId="13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30" xfId="0" applyBorder="1" applyAlignment="1">
      <alignment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 wrapText="1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128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44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127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187" t="s">
        <v>1</v>
      </c>
      <c r="B8" s="188"/>
      <c r="C8" s="6" t="s">
        <v>2</v>
      </c>
      <c r="D8" s="213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5"/>
    </row>
    <row r="9" spans="1:35" s="8" customFormat="1" ht="19.5" customHeight="1" x14ac:dyDescent="0.15">
      <c r="A9" s="193">
        <v>1</v>
      </c>
      <c r="B9" s="203" t="s">
        <v>4</v>
      </c>
      <c r="C9" s="175">
        <f>D9*I9*O9</f>
        <v>0</v>
      </c>
      <c r="D9" s="221"/>
      <c r="E9" s="222"/>
      <c r="F9" s="222"/>
      <c r="G9" s="10" t="s">
        <v>5</v>
      </c>
      <c r="H9" s="10" t="s">
        <v>17</v>
      </c>
      <c r="I9" s="223"/>
      <c r="J9" s="223"/>
      <c r="K9" s="223"/>
      <c r="L9" s="224" t="s">
        <v>6</v>
      </c>
      <c r="M9" s="225"/>
      <c r="N9" s="10" t="s">
        <v>58</v>
      </c>
      <c r="O9" s="225">
        <v>12</v>
      </c>
      <c r="P9" s="225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79"/>
      <c r="B10" s="173"/>
      <c r="C10" s="176"/>
      <c r="D10" s="226" t="s">
        <v>118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</row>
    <row r="11" spans="1:35" s="8" customFormat="1" ht="16.5" customHeight="1" x14ac:dyDescent="0.15">
      <c r="A11" s="201" t="s">
        <v>7</v>
      </c>
      <c r="B11" s="185" t="s">
        <v>8</v>
      </c>
      <c r="C11" s="175">
        <f>IF('支出の部（入力用）'!D33&lt;=120000,ROUNDDOWN('支出の部（入力用）'!D33,-1),120000+(IF(AH13=AH15,AH13,IF(AH13&lt;AH15,AH13,IF(AH15&lt;AH13,AH15)))))</f>
        <v>0</v>
      </c>
      <c r="D11" s="229" t="s">
        <v>63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1"/>
    </row>
    <row r="12" spans="1:35" s="8" customFormat="1" ht="16.5" customHeight="1" x14ac:dyDescent="0.15">
      <c r="A12" s="202"/>
      <c r="B12" s="186"/>
      <c r="C12" s="176"/>
      <c r="D12" s="240" t="s">
        <v>53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2"/>
    </row>
    <row r="13" spans="1:35" s="8" customFormat="1" ht="16.5" customHeight="1" x14ac:dyDescent="0.15">
      <c r="A13" s="202"/>
      <c r="B13" s="186"/>
      <c r="C13" s="176"/>
      <c r="D13" s="43" t="s">
        <v>38</v>
      </c>
      <c r="E13" s="192">
        <v>170</v>
      </c>
      <c r="F13" s="192"/>
      <c r="G13" s="13" t="s">
        <v>5</v>
      </c>
      <c r="H13" s="13" t="s">
        <v>17</v>
      </c>
      <c r="I13" s="217" t="s">
        <v>9</v>
      </c>
      <c r="J13" s="217"/>
      <c r="K13" s="217"/>
      <c r="L13" s="217"/>
      <c r="M13" s="217"/>
      <c r="N13" s="218"/>
      <c r="O13" s="218"/>
      <c r="P13" s="218"/>
      <c r="Q13" s="216" t="s">
        <v>6</v>
      </c>
      <c r="R13" s="216"/>
      <c r="S13" s="45" t="s">
        <v>49</v>
      </c>
      <c r="T13" s="219">
        <v>50000</v>
      </c>
      <c r="U13" s="220"/>
      <c r="V13" s="220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02"/>
      <c r="B14" s="186"/>
      <c r="C14" s="176"/>
      <c r="D14" s="15"/>
      <c r="E14" s="16"/>
      <c r="F14" s="16"/>
      <c r="G14" s="16"/>
      <c r="I14" s="216" t="s">
        <v>43</v>
      </c>
      <c r="J14" s="245"/>
      <c r="K14" s="245"/>
      <c r="L14" s="245"/>
      <c r="M14" s="245"/>
      <c r="N14" s="245"/>
      <c r="O14" s="245"/>
      <c r="P14" s="245"/>
      <c r="Q14" s="245"/>
      <c r="R14" s="24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9"/>
      <c r="B15" s="177"/>
      <c r="C15" s="177"/>
      <c r="D15" s="44" t="s">
        <v>50</v>
      </c>
      <c r="E15" s="237" t="s">
        <v>51</v>
      </c>
      <c r="F15" s="237"/>
      <c r="G15" s="237"/>
      <c r="H15" s="237"/>
      <c r="I15" s="237"/>
      <c r="J15" s="237"/>
      <c r="K15" s="237"/>
      <c r="L15" s="237"/>
      <c r="M15" s="237"/>
      <c r="N15" s="238"/>
      <c r="O15" s="238"/>
      <c r="P15" s="236"/>
      <c r="Q15" s="236"/>
      <c r="R15" s="8" t="s">
        <v>52</v>
      </c>
      <c r="S15" s="235" t="str">
        <f>IF('支出の部（入力用）'!D33=0,"",'支出の部（入力用）'!D33-120000)</f>
        <v/>
      </c>
      <c r="T15" s="236"/>
      <c r="U15" s="236"/>
      <c r="V15" s="236"/>
      <c r="W15" s="18" t="s">
        <v>5</v>
      </c>
      <c r="X15" s="237" t="s">
        <v>10</v>
      </c>
      <c r="Y15" s="238"/>
      <c r="Z15" s="238"/>
      <c r="AA15" s="238"/>
      <c r="AB15" s="238"/>
      <c r="AC15" s="238"/>
      <c r="AD15" s="239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199"/>
      <c r="B16" s="147" t="s">
        <v>121</v>
      </c>
      <c r="C16" s="19">
        <f>G16*K16</f>
        <v>0</v>
      </c>
      <c r="D16" s="194" t="s">
        <v>122</v>
      </c>
      <c r="E16" s="195"/>
      <c r="F16" s="195"/>
      <c r="G16" s="244"/>
      <c r="H16" s="244"/>
      <c r="I16" s="20" t="s">
        <v>11</v>
      </c>
      <c r="J16" s="20" t="s">
        <v>17</v>
      </c>
      <c r="K16" s="243">
        <v>2200</v>
      </c>
      <c r="L16" s="243"/>
      <c r="M16" s="243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9"/>
      <c r="B17" s="172"/>
      <c r="C17" s="182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3"/>
    </row>
    <row r="18" spans="1:30" s="8" customFormat="1" ht="19.5" customHeight="1" x14ac:dyDescent="0.15">
      <c r="A18" s="199"/>
      <c r="B18" s="173"/>
      <c r="C18" s="184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4"/>
    </row>
    <row r="19" spans="1:30" s="8" customFormat="1" ht="19.5" customHeight="1" x14ac:dyDescent="0.15">
      <c r="A19" s="199"/>
      <c r="B19" s="172"/>
      <c r="C19" s="182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3"/>
    </row>
    <row r="20" spans="1:30" s="8" customFormat="1" ht="19.5" customHeight="1" x14ac:dyDescent="0.15">
      <c r="A20" s="199"/>
      <c r="B20" s="174"/>
      <c r="C20" s="184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4"/>
    </row>
    <row r="21" spans="1:30" s="8" customFormat="1" ht="19.5" customHeight="1" x14ac:dyDescent="0.15">
      <c r="A21" s="199"/>
      <c r="B21" s="172"/>
      <c r="C21" s="182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3"/>
    </row>
    <row r="22" spans="1:30" s="8" customFormat="1" ht="19.5" customHeight="1" x14ac:dyDescent="0.15">
      <c r="A22" s="199"/>
      <c r="B22" s="173"/>
      <c r="C22" s="184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4"/>
    </row>
    <row r="23" spans="1:30" s="8" customFormat="1" ht="19.5" customHeight="1" x14ac:dyDescent="0.15">
      <c r="A23" s="199"/>
      <c r="B23" s="180"/>
      <c r="C23" s="182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3"/>
    </row>
    <row r="24" spans="1:30" s="8" customFormat="1" ht="19.5" customHeight="1" x14ac:dyDescent="0.15">
      <c r="A24" s="200"/>
      <c r="B24" s="173"/>
      <c r="C24" s="18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4"/>
    </row>
    <row r="25" spans="1:30" s="8" customFormat="1" ht="19.5" customHeight="1" x14ac:dyDescent="0.15">
      <c r="A25" s="164">
        <v>3</v>
      </c>
      <c r="B25" s="180" t="s">
        <v>12</v>
      </c>
      <c r="C25" s="182">
        <f>I25+I26+R25+R26+AA25+AA26</f>
        <v>0</v>
      </c>
      <c r="D25" s="171"/>
      <c r="E25" s="162"/>
      <c r="F25" s="162"/>
      <c r="G25" s="162"/>
      <c r="H25" s="162"/>
      <c r="I25" s="163"/>
      <c r="J25" s="163"/>
      <c r="K25" s="163"/>
      <c r="L25" s="55" t="s">
        <v>5</v>
      </c>
      <c r="M25" s="162"/>
      <c r="N25" s="162"/>
      <c r="O25" s="162"/>
      <c r="P25" s="162"/>
      <c r="Q25" s="162"/>
      <c r="R25" s="163"/>
      <c r="S25" s="163"/>
      <c r="T25" s="163"/>
      <c r="U25" s="55" t="s">
        <v>5</v>
      </c>
      <c r="V25" s="162"/>
      <c r="W25" s="162"/>
      <c r="X25" s="162"/>
      <c r="Y25" s="162"/>
      <c r="Z25" s="162"/>
      <c r="AA25" s="163"/>
      <c r="AB25" s="163"/>
      <c r="AC25" s="163"/>
      <c r="AD25" s="60" t="s">
        <v>5</v>
      </c>
    </row>
    <row r="26" spans="1:30" s="8" customFormat="1" ht="19.5" customHeight="1" x14ac:dyDescent="0.15">
      <c r="A26" s="178"/>
      <c r="B26" s="181"/>
      <c r="C26" s="183"/>
      <c r="D26" s="170"/>
      <c r="E26" s="158"/>
      <c r="F26" s="158"/>
      <c r="G26" s="158"/>
      <c r="H26" s="158"/>
      <c r="I26" s="154"/>
      <c r="J26" s="154"/>
      <c r="K26" s="154"/>
      <c r="L26" s="56" t="s">
        <v>5</v>
      </c>
      <c r="M26" s="158"/>
      <c r="N26" s="158"/>
      <c r="O26" s="158"/>
      <c r="P26" s="158"/>
      <c r="Q26" s="158"/>
      <c r="R26" s="154"/>
      <c r="S26" s="154"/>
      <c r="T26" s="154"/>
      <c r="U26" s="56" t="s">
        <v>5</v>
      </c>
      <c r="V26" s="158"/>
      <c r="W26" s="158"/>
      <c r="X26" s="158"/>
      <c r="Y26" s="158"/>
      <c r="Z26" s="158"/>
      <c r="AA26" s="154"/>
      <c r="AB26" s="154"/>
      <c r="AC26" s="154"/>
      <c r="AD26" s="58" t="s">
        <v>5</v>
      </c>
    </row>
    <row r="27" spans="1:30" s="8" customFormat="1" ht="19.5" customHeight="1" x14ac:dyDescent="0.15">
      <c r="A27" s="164">
        <v>4</v>
      </c>
      <c r="B27" s="180" t="s">
        <v>13</v>
      </c>
      <c r="C27" s="182">
        <f>I27+I28+R27+R28+AA27+AA28</f>
        <v>0</v>
      </c>
      <c r="D27" s="171"/>
      <c r="E27" s="162"/>
      <c r="F27" s="162"/>
      <c r="G27" s="162"/>
      <c r="H27" s="162"/>
      <c r="I27" s="163"/>
      <c r="J27" s="163"/>
      <c r="K27" s="163"/>
      <c r="L27" s="55" t="s">
        <v>5</v>
      </c>
      <c r="M27" s="162"/>
      <c r="N27" s="162"/>
      <c r="O27" s="162"/>
      <c r="P27" s="162"/>
      <c r="Q27" s="162"/>
      <c r="R27" s="163"/>
      <c r="S27" s="163"/>
      <c r="T27" s="163"/>
      <c r="U27" s="55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79"/>
      <c r="B28" s="173"/>
      <c r="C28" s="184"/>
      <c r="D28" s="159"/>
      <c r="E28" s="160"/>
      <c r="F28" s="160"/>
      <c r="G28" s="160"/>
      <c r="H28" s="160"/>
      <c r="I28" s="161"/>
      <c r="J28" s="161"/>
      <c r="K28" s="161"/>
      <c r="L28" s="62" t="s">
        <v>5</v>
      </c>
      <c r="M28" s="160"/>
      <c r="N28" s="160"/>
      <c r="O28" s="160"/>
      <c r="P28" s="160"/>
      <c r="Q28" s="160"/>
      <c r="R28" s="161"/>
      <c r="S28" s="161"/>
      <c r="T28" s="161"/>
      <c r="U28" s="62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8" t="s">
        <v>62</v>
      </c>
      <c r="B29" s="172" t="s">
        <v>14</v>
      </c>
      <c r="C29" s="182">
        <f>I29+I30+R29+R30+AA29+AA30</f>
        <v>0</v>
      </c>
      <c r="D29" s="171"/>
      <c r="E29" s="162"/>
      <c r="F29" s="162"/>
      <c r="G29" s="162"/>
      <c r="H29" s="162"/>
      <c r="I29" s="163"/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199"/>
      <c r="B30" s="174"/>
      <c r="C30" s="184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199"/>
      <c r="B31" s="172" t="s">
        <v>60</v>
      </c>
      <c r="C31" s="182">
        <f>I31+I32+R31+R32+AA31+AA32</f>
        <v>0</v>
      </c>
      <c r="D31" s="171"/>
      <c r="E31" s="162"/>
      <c r="F31" s="162"/>
      <c r="G31" s="162"/>
      <c r="H31" s="162"/>
      <c r="I31" s="163"/>
      <c r="J31" s="163"/>
      <c r="K31" s="163"/>
      <c r="L31" s="55" t="s">
        <v>5</v>
      </c>
      <c r="M31" s="162"/>
      <c r="N31" s="162"/>
      <c r="O31" s="162"/>
      <c r="P31" s="162"/>
      <c r="Q31" s="162"/>
      <c r="R31" s="163"/>
      <c r="S31" s="163"/>
      <c r="T31" s="163"/>
      <c r="U31" s="55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199"/>
      <c r="B32" s="174"/>
      <c r="C32" s="184"/>
      <c r="D32" s="159"/>
      <c r="E32" s="160"/>
      <c r="F32" s="160"/>
      <c r="G32" s="160"/>
      <c r="H32" s="160"/>
      <c r="I32" s="161"/>
      <c r="J32" s="161"/>
      <c r="K32" s="161"/>
      <c r="L32" s="62" t="s">
        <v>5</v>
      </c>
      <c r="M32" s="160"/>
      <c r="N32" s="160"/>
      <c r="O32" s="160"/>
      <c r="P32" s="160"/>
      <c r="Q32" s="160"/>
      <c r="R32" s="161"/>
      <c r="S32" s="161"/>
      <c r="T32" s="161"/>
      <c r="U32" s="62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199"/>
      <c r="B33" s="172" t="s">
        <v>61</v>
      </c>
      <c r="C33" s="168">
        <f>I33+I34+R33+R34+AA33+AA34</f>
        <v>0</v>
      </c>
      <c r="D33" s="171"/>
      <c r="E33" s="162"/>
      <c r="F33" s="162"/>
      <c r="G33" s="162"/>
      <c r="H33" s="162"/>
      <c r="I33" s="163"/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0"/>
      <c r="B34" s="173"/>
      <c r="C34" s="232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0</v>
      </c>
      <c r="D35" s="170"/>
      <c r="E35" s="158"/>
      <c r="F35" s="158"/>
      <c r="G35" s="158"/>
      <c r="H35" s="158"/>
      <c r="I35" s="154"/>
      <c r="J35" s="154"/>
      <c r="K35" s="154"/>
      <c r="L35" s="56" t="s">
        <v>5</v>
      </c>
      <c r="M35" s="158"/>
      <c r="N35" s="158"/>
      <c r="O35" s="158"/>
      <c r="P35" s="158"/>
      <c r="Q35" s="158"/>
      <c r="R35" s="154"/>
      <c r="S35" s="154"/>
      <c r="T35" s="154"/>
      <c r="U35" s="56" t="s">
        <v>5</v>
      </c>
      <c r="V35" s="158"/>
      <c r="W35" s="158"/>
      <c r="X35" s="158"/>
      <c r="Y35" s="158"/>
      <c r="Z35" s="158"/>
      <c r="AA35" s="154"/>
      <c r="AB35" s="154"/>
      <c r="AC35" s="154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6" t="s">
        <v>16</v>
      </c>
      <c r="B37" s="197"/>
      <c r="C37" s="25">
        <f>SUM(C9:C36)</f>
        <v>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7" t="s">
        <v>18</v>
      </c>
      <c r="B1" s="207"/>
      <c r="C1" s="208"/>
      <c r="D1" s="208"/>
      <c r="E1" s="208"/>
      <c r="G1" s="36"/>
      <c r="J1" s="36"/>
    </row>
    <row r="2" spans="1:13" s="8" customFormat="1" ht="25.5" customHeight="1" thickBot="1" x14ac:dyDescent="0.2">
      <c r="A2" s="187" t="s">
        <v>1</v>
      </c>
      <c r="B2" s="262"/>
      <c r="C2" s="263"/>
      <c r="D2" s="29" t="s">
        <v>2</v>
      </c>
      <c r="E2" s="254" t="s">
        <v>19</v>
      </c>
      <c r="F2" s="255"/>
      <c r="G2" s="255"/>
      <c r="H2" s="255"/>
      <c r="I2" s="255"/>
      <c r="J2" s="255"/>
      <c r="K2" s="255"/>
      <c r="L2" s="255"/>
      <c r="M2" s="256"/>
    </row>
    <row r="3" spans="1:13" s="8" customFormat="1" ht="12.75" customHeight="1" x14ac:dyDescent="0.15">
      <c r="A3" s="199" t="s">
        <v>20</v>
      </c>
      <c r="B3" s="258">
        <v>1</v>
      </c>
      <c r="C3" s="260" t="s">
        <v>21</v>
      </c>
      <c r="D3" s="257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199"/>
      <c r="B4" s="259"/>
      <c r="C4" s="250"/>
      <c r="D4" s="247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199"/>
      <c r="B5" s="261">
        <v>2</v>
      </c>
      <c r="C5" s="249" t="s">
        <v>22</v>
      </c>
      <c r="D5" s="246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199"/>
      <c r="B6" s="259"/>
      <c r="C6" s="250"/>
      <c r="D6" s="247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199"/>
      <c r="B7" s="261">
        <v>3</v>
      </c>
      <c r="C7" s="249" t="s">
        <v>23</v>
      </c>
      <c r="D7" s="246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199"/>
      <c r="B8" s="259"/>
      <c r="C8" s="250"/>
      <c r="D8" s="247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199"/>
      <c r="B9" s="261">
        <v>4</v>
      </c>
      <c r="C9" s="249" t="s">
        <v>24</v>
      </c>
      <c r="D9" s="246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199"/>
      <c r="B10" s="259"/>
      <c r="C10" s="250"/>
      <c r="D10" s="247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199"/>
      <c r="B11" s="261">
        <v>5</v>
      </c>
      <c r="C11" s="249" t="s">
        <v>25</v>
      </c>
      <c r="D11" s="246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199"/>
      <c r="B12" s="259"/>
      <c r="C12" s="250"/>
      <c r="D12" s="247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199"/>
      <c r="B13" s="261">
        <v>6</v>
      </c>
      <c r="C13" s="249" t="s">
        <v>26</v>
      </c>
      <c r="D13" s="246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199"/>
      <c r="B14" s="259"/>
      <c r="C14" s="250"/>
      <c r="D14" s="247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199"/>
      <c r="B15" s="261">
        <v>7</v>
      </c>
      <c r="C15" s="249" t="s">
        <v>54</v>
      </c>
      <c r="D15" s="246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4"/>
      <c r="B16" s="265"/>
      <c r="C16" s="266"/>
      <c r="D16" s="248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7" t="s">
        <v>28</v>
      </c>
      <c r="B17" s="268"/>
      <c r="C17" s="269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9" t="s">
        <v>29</v>
      </c>
      <c r="B18" s="270">
        <v>1</v>
      </c>
      <c r="C18" s="271" t="s">
        <v>30</v>
      </c>
      <c r="D18" s="251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199"/>
      <c r="B19" s="259"/>
      <c r="C19" s="250"/>
      <c r="D19" s="173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199"/>
      <c r="B20" s="261">
        <v>2</v>
      </c>
      <c r="C20" s="252" t="s">
        <v>31</v>
      </c>
      <c r="D20" s="246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199"/>
      <c r="B21" s="259"/>
      <c r="C21" s="253"/>
      <c r="D21" s="247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199"/>
      <c r="B22" s="261">
        <v>3</v>
      </c>
      <c r="C22" s="249" t="s">
        <v>32</v>
      </c>
      <c r="D22" s="246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199"/>
      <c r="B23" s="259"/>
      <c r="C23" s="250"/>
      <c r="D23" s="247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199"/>
      <c r="B24" s="261">
        <v>4</v>
      </c>
      <c r="C24" s="249" t="s">
        <v>33</v>
      </c>
      <c r="D24" s="246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199"/>
      <c r="B25" s="259"/>
      <c r="C25" s="250"/>
      <c r="D25" s="247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199"/>
      <c r="B26" s="261">
        <v>5</v>
      </c>
      <c r="C26" s="249" t="s">
        <v>34</v>
      </c>
      <c r="D26" s="246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199"/>
      <c r="B27" s="259"/>
      <c r="C27" s="250"/>
      <c r="D27" s="247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199"/>
      <c r="B28" s="261">
        <v>6</v>
      </c>
      <c r="C28" s="180" t="s">
        <v>35</v>
      </c>
      <c r="D28" s="246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199"/>
      <c r="B29" s="259"/>
      <c r="C29" s="173"/>
      <c r="D29" s="247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199"/>
      <c r="B30" s="261">
        <v>7</v>
      </c>
      <c r="C30" s="180" t="s">
        <v>55</v>
      </c>
      <c r="D30" s="246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4"/>
      <c r="B31" s="265"/>
      <c r="C31" s="281"/>
      <c r="D31" s="24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7" t="s">
        <v>36</v>
      </c>
      <c r="B32" s="268"/>
      <c r="C32" s="269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8" t="s">
        <v>37</v>
      </c>
      <c r="B33" s="279"/>
      <c r="C33" s="280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2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3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3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3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7" t="s">
        <v>57</v>
      </c>
      <c r="B39" s="268"/>
      <c r="C39" s="269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4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9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9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9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9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199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4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5" t="s">
        <v>45</v>
      </c>
      <c r="B47" s="276"/>
      <c r="C47" s="277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2" t="s">
        <v>46</v>
      </c>
      <c r="B48" s="273"/>
      <c r="C48" s="274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126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44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127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187" t="s">
        <v>1</v>
      </c>
      <c r="B8" s="188"/>
      <c r="C8" s="6" t="s">
        <v>2</v>
      </c>
      <c r="D8" s="213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5"/>
    </row>
    <row r="9" spans="1:35" s="8" customFormat="1" ht="19.5" customHeight="1" x14ac:dyDescent="0.15">
      <c r="A9" s="193">
        <v>1</v>
      </c>
      <c r="B9" s="203" t="s">
        <v>4</v>
      </c>
      <c r="C9" s="175">
        <f>D9*I9*O9</f>
        <v>1085280</v>
      </c>
      <c r="D9" s="221">
        <v>20</v>
      </c>
      <c r="E9" s="222"/>
      <c r="F9" s="222"/>
      <c r="G9" s="10" t="s">
        <v>5</v>
      </c>
      <c r="H9" s="10" t="s">
        <v>17</v>
      </c>
      <c r="I9" s="223">
        <v>4522</v>
      </c>
      <c r="J9" s="223"/>
      <c r="K9" s="223"/>
      <c r="L9" s="224" t="s">
        <v>6</v>
      </c>
      <c r="M9" s="225"/>
      <c r="N9" s="10" t="s">
        <v>58</v>
      </c>
      <c r="O9" s="225">
        <v>12</v>
      </c>
      <c r="P9" s="225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79"/>
      <c r="B10" s="173"/>
      <c r="C10" s="176"/>
      <c r="D10" s="226" t="s">
        <v>119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</row>
    <row r="11" spans="1:35" s="8" customFormat="1" ht="16.5" customHeight="1" x14ac:dyDescent="0.15">
      <c r="A11" s="201" t="s">
        <v>7</v>
      </c>
      <c r="B11" s="185" t="s">
        <v>8</v>
      </c>
      <c r="C11" s="175">
        <f>IF('支出の部（記入例）'!D33&lt;=120000,ROUNDDOWN('支出の部（記入例）'!D33,-1),120000+(IF(AH13=AH15,AH13,IF(AH13&lt;AH15,AH13,IF(AH15&lt;AH13,AH15)))))</f>
        <v>617330</v>
      </c>
      <c r="D11" s="229" t="s">
        <v>63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1"/>
    </row>
    <row r="12" spans="1:35" s="8" customFormat="1" ht="16.5" customHeight="1" x14ac:dyDescent="0.15">
      <c r="A12" s="202"/>
      <c r="B12" s="186"/>
      <c r="C12" s="176"/>
      <c r="D12" s="240" t="s">
        <v>53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2"/>
    </row>
    <row r="13" spans="1:35" s="8" customFormat="1" ht="16.5" customHeight="1" x14ac:dyDescent="0.15">
      <c r="A13" s="202"/>
      <c r="B13" s="186"/>
      <c r="C13" s="176"/>
      <c r="D13" s="43" t="s">
        <v>69</v>
      </c>
      <c r="E13" s="192">
        <v>170</v>
      </c>
      <c r="F13" s="192"/>
      <c r="G13" s="13" t="s">
        <v>5</v>
      </c>
      <c r="H13" s="13" t="s">
        <v>17</v>
      </c>
      <c r="I13" s="217" t="s">
        <v>9</v>
      </c>
      <c r="J13" s="217"/>
      <c r="K13" s="217"/>
      <c r="L13" s="217"/>
      <c r="M13" s="217"/>
      <c r="N13" s="218">
        <v>4522</v>
      </c>
      <c r="O13" s="218"/>
      <c r="P13" s="218"/>
      <c r="Q13" s="216" t="s">
        <v>6</v>
      </c>
      <c r="R13" s="216"/>
      <c r="S13" s="45" t="s">
        <v>49</v>
      </c>
      <c r="T13" s="219">
        <v>50000</v>
      </c>
      <c r="U13" s="220"/>
      <c r="V13" s="220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02"/>
      <c r="B14" s="186"/>
      <c r="C14" s="176"/>
      <c r="D14" s="15"/>
      <c r="E14" s="16"/>
      <c r="F14" s="16"/>
      <c r="G14" s="16"/>
      <c r="I14" s="216" t="s">
        <v>43</v>
      </c>
      <c r="J14" s="245"/>
      <c r="K14" s="245"/>
      <c r="L14" s="245"/>
      <c r="M14" s="245"/>
      <c r="N14" s="245"/>
      <c r="O14" s="245"/>
      <c r="P14" s="245"/>
      <c r="Q14" s="245"/>
      <c r="R14" s="24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9"/>
      <c r="B15" s="177"/>
      <c r="C15" s="177"/>
      <c r="D15" s="44" t="s">
        <v>50</v>
      </c>
      <c r="E15" s="237" t="s">
        <v>51</v>
      </c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8" t="s">
        <v>72</v>
      </c>
      <c r="S15" s="235">
        <f>IF('支出の部（記入例）'!D33=0,"",'支出の部（記入例）'!D33-120000)</f>
        <v>1492000</v>
      </c>
      <c r="T15" s="235"/>
      <c r="U15" s="235"/>
      <c r="V15" s="235"/>
      <c r="W15" s="18" t="s">
        <v>5</v>
      </c>
      <c r="X15" s="237" t="s">
        <v>10</v>
      </c>
      <c r="Y15" s="237"/>
      <c r="Z15" s="237"/>
      <c r="AA15" s="237"/>
      <c r="AB15" s="237"/>
      <c r="AC15" s="237"/>
      <c r="AD15" s="285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199"/>
      <c r="B16" s="147" t="s">
        <v>121</v>
      </c>
      <c r="C16" s="19">
        <f>G16*K16</f>
        <v>0</v>
      </c>
      <c r="D16" s="194" t="s">
        <v>122</v>
      </c>
      <c r="E16" s="195"/>
      <c r="F16" s="195"/>
      <c r="G16" s="244">
        <v>0</v>
      </c>
      <c r="H16" s="244"/>
      <c r="I16" s="20" t="s">
        <v>11</v>
      </c>
      <c r="J16" s="20" t="s">
        <v>17</v>
      </c>
      <c r="K16" s="243">
        <v>2200</v>
      </c>
      <c r="L16" s="243"/>
      <c r="M16" s="243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9"/>
      <c r="B17" s="172"/>
      <c r="C17" s="182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3"/>
    </row>
    <row r="18" spans="1:30" s="8" customFormat="1" ht="19.5" customHeight="1" x14ac:dyDescent="0.15">
      <c r="A18" s="199"/>
      <c r="B18" s="173"/>
      <c r="C18" s="184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4"/>
    </row>
    <row r="19" spans="1:30" s="8" customFormat="1" ht="19.5" customHeight="1" x14ac:dyDescent="0.15">
      <c r="A19" s="199"/>
      <c r="B19" s="172"/>
      <c r="C19" s="182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3"/>
    </row>
    <row r="20" spans="1:30" s="8" customFormat="1" ht="19.5" customHeight="1" x14ac:dyDescent="0.15">
      <c r="A20" s="199"/>
      <c r="B20" s="174"/>
      <c r="C20" s="184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4"/>
    </row>
    <row r="21" spans="1:30" s="8" customFormat="1" ht="19.5" customHeight="1" x14ac:dyDescent="0.15">
      <c r="A21" s="199"/>
      <c r="B21" s="172"/>
      <c r="C21" s="182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3"/>
    </row>
    <row r="22" spans="1:30" s="8" customFormat="1" ht="19.5" customHeight="1" x14ac:dyDescent="0.15">
      <c r="A22" s="199"/>
      <c r="B22" s="173"/>
      <c r="C22" s="184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4"/>
    </row>
    <row r="23" spans="1:30" s="8" customFormat="1" ht="19.5" customHeight="1" x14ac:dyDescent="0.15">
      <c r="A23" s="199"/>
      <c r="B23" s="180"/>
      <c r="C23" s="182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3"/>
    </row>
    <row r="24" spans="1:30" s="8" customFormat="1" ht="19.5" customHeight="1" x14ac:dyDescent="0.15">
      <c r="A24" s="200"/>
      <c r="B24" s="173"/>
      <c r="C24" s="18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4"/>
    </row>
    <row r="25" spans="1:30" s="8" customFormat="1" ht="19.5" customHeight="1" x14ac:dyDescent="0.15">
      <c r="A25" s="164">
        <v>3</v>
      </c>
      <c r="B25" s="180" t="s">
        <v>12</v>
      </c>
      <c r="C25" s="182">
        <f>I25+I26+R25+R26+AA25+AA26</f>
        <v>68300</v>
      </c>
      <c r="D25" s="171" t="s">
        <v>76</v>
      </c>
      <c r="E25" s="162"/>
      <c r="F25" s="162"/>
      <c r="G25" s="162"/>
      <c r="H25" s="162"/>
      <c r="I25" s="163">
        <v>28300</v>
      </c>
      <c r="J25" s="163"/>
      <c r="K25" s="163"/>
      <c r="L25" s="55" t="s">
        <v>5</v>
      </c>
      <c r="M25" s="162" t="s">
        <v>77</v>
      </c>
      <c r="N25" s="162"/>
      <c r="O25" s="162"/>
      <c r="P25" s="162"/>
      <c r="Q25" s="162"/>
      <c r="R25" s="163">
        <v>20000</v>
      </c>
      <c r="S25" s="163"/>
      <c r="T25" s="163"/>
      <c r="U25" s="55" t="s">
        <v>5</v>
      </c>
      <c r="V25" s="162" t="s">
        <v>78</v>
      </c>
      <c r="W25" s="162"/>
      <c r="X25" s="162"/>
      <c r="Y25" s="162"/>
      <c r="Z25" s="162"/>
      <c r="AA25" s="163">
        <v>20000</v>
      </c>
      <c r="AB25" s="163"/>
      <c r="AC25" s="163"/>
      <c r="AD25" s="60" t="s">
        <v>5</v>
      </c>
    </row>
    <row r="26" spans="1:30" s="8" customFormat="1" ht="19.5" customHeight="1" x14ac:dyDescent="0.15">
      <c r="A26" s="178"/>
      <c r="B26" s="181"/>
      <c r="C26" s="183"/>
      <c r="D26" s="159"/>
      <c r="E26" s="160"/>
      <c r="F26" s="160"/>
      <c r="G26" s="160"/>
      <c r="H26" s="160"/>
      <c r="I26" s="161"/>
      <c r="J26" s="161"/>
      <c r="K26" s="161"/>
      <c r="L26" s="62" t="s">
        <v>5</v>
      </c>
      <c r="M26" s="160"/>
      <c r="N26" s="160"/>
      <c r="O26" s="160"/>
      <c r="P26" s="160"/>
      <c r="Q26" s="160"/>
      <c r="R26" s="161"/>
      <c r="S26" s="161"/>
      <c r="T26" s="161"/>
      <c r="U26" s="62" t="s">
        <v>5</v>
      </c>
      <c r="V26" s="160"/>
      <c r="W26" s="160"/>
      <c r="X26" s="160"/>
      <c r="Y26" s="160"/>
      <c r="Z26" s="160"/>
      <c r="AA26" s="161"/>
      <c r="AB26" s="161"/>
      <c r="AC26" s="161"/>
      <c r="AD26" s="58" t="s">
        <v>5</v>
      </c>
    </row>
    <row r="27" spans="1:30" s="8" customFormat="1" ht="19.5" customHeight="1" x14ac:dyDescent="0.15">
      <c r="A27" s="164">
        <v>4</v>
      </c>
      <c r="B27" s="180" t="s">
        <v>13</v>
      </c>
      <c r="C27" s="182">
        <f>I27+I28+R27+R28+AA27+AA28</f>
        <v>21000</v>
      </c>
      <c r="D27" s="171" t="s">
        <v>79</v>
      </c>
      <c r="E27" s="162"/>
      <c r="F27" s="162"/>
      <c r="G27" s="162"/>
      <c r="H27" s="162"/>
      <c r="I27" s="163">
        <v>6000</v>
      </c>
      <c r="J27" s="163"/>
      <c r="K27" s="163"/>
      <c r="L27" s="56" t="s">
        <v>5</v>
      </c>
      <c r="M27" s="162" t="s">
        <v>80</v>
      </c>
      <c r="N27" s="162"/>
      <c r="O27" s="162"/>
      <c r="P27" s="162"/>
      <c r="Q27" s="162"/>
      <c r="R27" s="163">
        <v>15000</v>
      </c>
      <c r="S27" s="163"/>
      <c r="T27" s="163"/>
      <c r="U27" s="56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79"/>
      <c r="B28" s="173"/>
      <c r="C28" s="184"/>
      <c r="D28" s="159"/>
      <c r="E28" s="160"/>
      <c r="F28" s="160"/>
      <c r="G28" s="160"/>
      <c r="H28" s="160"/>
      <c r="I28" s="161"/>
      <c r="J28" s="161"/>
      <c r="K28" s="161"/>
      <c r="L28" s="56" t="s">
        <v>5</v>
      </c>
      <c r="M28" s="160"/>
      <c r="N28" s="160"/>
      <c r="O28" s="160"/>
      <c r="P28" s="160"/>
      <c r="Q28" s="160"/>
      <c r="R28" s="161"/>
      <c r="S28" s="161"/>
      <c r="T28" s="161"/>
      <c r="U28" s="56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8" t="s">
        <v>62</v>
      </c>
      <c r="B29" s="172" t="s">
        <v>14</v>
      </c>
      <c r="C29" s="182">
        <f>I29+I30+R29+R30+AA29+AA30</f>
        <v>20000</v>
      </c>
      <c r="D29" s="171" t="s">
        <v>81</v>
      </c>
      <c r="E29" s="162"/>
      <c r="F29" s="162"/>
      <c r="G29" s="162"/>
      <c r="H29" s="162"/>
      <c r="I29" s="163">
        <v>20000</v>
      </c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199"/>
      <c r="B30" s="174"/>
      <c r="C30" s="184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199"/>
      <c r="B31" s="172" t="s">
        <v>60</v>
      </c>
      <c r="C31" s="182">
        <f>I31+I32+R31+R32+AA31+AA32</f>
        <v>60350</v>
      </c>
      <c r="D31" s="171" t="s">
        <v>82</v>
      </c>
      <c r="E31" s="162"/>
      <c r="F31" s="162"/>
      <c r="G31" s="162"/>
      <c r="H31" s="162"/>
      <c r="I31" s="163">
        <v>50000</v>
      </c>
      <c r="J31" s="163"/>
      <c r="K31" s="163"/>
      <c r="L31" s="56" t="s">
        <v>5</v>
      </c>
      <c r="M31" s="162" t="s">
        <v>83</v>
      </c>
      <c r="N31" s="162"/>
      <c r="O31" s="162"/>
      <c r="P31" s="162"/>
      <c r="Q31" s="162"/>
      <c r="R31" s="163">
        <v>10350</v>
      </c>
      <c r="S31" s="163"/>
      <c r="T31" s="163"/>
      <c r="U31" s="56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199"/>
      <c r="B32" s="174"/>
      <c r="C32" s="184"/>
      <c r="D32" s="159"/>
      <c r="E32" s="160"/>
      <c r="F32" s="160"/>
      <c r="G32" s="160"/>
      <c r="H32" s="160"/>
      <c r="I32" s="161"/>
      <c r="J32" s="161"/>
      <c r="K32" s="161"/>
      <c r="L32" s="56" t="s">
        <v>5</v>
      </c>
      <c r="M32" s="160"/>
      <c r="N32" s="160"/>
      <c r="O32" s="160"/>
      <c r="P32" s="160"/>
      <c r="Q32" s="160"/>
      <c r="R32" s="161"/>
      <c r="S32" s="161"/>
      <c r="T32" s="161"/>
      <c r="U32" s="56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199"/>
      <c r="B33" s="172" t="s">
        <v>61</v>
      </c>
      <c r="C33" s="168">
        <f>I33+I34+R33+R34+AA33+AA34</f>
        <v>50</v>
      </c>
      <c r="D33" s="171" t="s">
        <v>84</v>
      </c>
      <c r="E33" s="162"/>
      <c r="F33" s="162"/>
      <c r="G33" s="162"/>
      <c r="H33" s="162"/>
      <c r="I33" s="163">
        <v>50</v>
      </c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0"/>
      <c r="B34" s="173"/>
      <c r="C34" s="232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123510</v>
      </c>
      <c r="D35" s="171" t="s">
        <v>85</v>
      </c>
      <c r="E35" s="162"/>
      <c r="F35" s="162"/>
      <c r="G35" s="162"/>
      <c r="H35" s="162"/>
      <c r="I35" s="163">
        <v>123510</v>
      </c>
      <c r="J35" s="163"/>
      <c r="K35" s="163"/>
      <c r="L35" s="55" t="s">
        <v>5</v>
      </c>
      <c r="M35" s="162"/>
      <c r="N35" s="162"/>
      <c r="O35" s="162"/>
      <c r="P35" s="162"/>
      <c r="Q35" s="162"/>
      <c r="R35" s="163"/>
      <c r="S35" s="163"/>
      <c r="T35" s="163"/>
      <c r="U35" s="55" t="s">
        <v>5</v>
      </c>
      <c r="V35" s="162"/>
      <c r="W35" s="162"/>
      <c r="X35" s="162"/>
      <c r="Y35" s="162"/>
      <c r="Z35" s="16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6" t="s">
        <v>16</v>
      </c>
      <c r="B37" s="197"/>
      <c r="C37" s="25">
        <f>SUM(C9:C36)</f>
        <v>1995820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M28:Q28"/>
    <mergeCell ref="R28:T28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7" t="s">
        <v>18</v>
      </c>
      <c r="B1" s="207"/>
      <c r="C1" s="208"/>
      <c r="D1" s="208"/>
      <c r="E1" s="208"/>
      <c r="G1" s="36"/>
      <c r="J1" s="36"/>
    </row>
    <row r="2" spans="1:13" s="8" customFormat="1" ht="25.5" customHeight="1" thickBot="1" x14ac:dyDescent="0.2">
      <c r="A2" s="187" t="s">
        <v>1</v>
      </c>
      <c r="B2" s="262"/>
      <c r="C2" s="263"/>
      <c r="D2" s="29" t="s">
        <v>2</v>
      </c>
      <c r="E2" s="254" t="s">
        <v>19</v>
      </c>
      <c r="F2" s="255"/>
      <c r="G2" s="255"/>
      <c r="H2" s="255"/>
      <c r="I2" s="255"/>
      <c r="J2" s="255"/>
      <c r="K2" s="255"/>
      <c r="L2" s="255"/>
      <c r="M2" s="256"/>
    </row>
    <row r="3" spans="1:13" s="8" customFormat="1" ht="12.75" customHeight="1" x14ac:dyDescent="0.15">
      <c r="A3" s="199" t="s">
        <v>20</v>
      </c>
      <c r="B3" s="258">
        <v>1</v>
      </c>
      <c r="C3" s="260" t="s">
        <v>21</v>
      </c>
      <c r="D3" s="257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199"/>
      <c r="B4" s="259"/>
      <c r="C4" s="250"/>
      <c r="D4" s="247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199"/>
      <c r="B5" s="261">
        <v>2</v>
      </c>
      <c r="C5" s="249" t="s">
        <v>22</v>
      </c>
      <c r="D5" s="246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199"/>
      <c r="B6" s="259"/>
      <c r="C6" s="250"/>
      <c r="D6" s="247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199"/>
      <c r="B7" s="261">
        <v>3</v>
      </c>
      <c r="C7" s="249" t="s">
        <v>23</v>
      </c>
      <c r="D7" s="246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199"/>
      <c r="B8" s="259"/>
      <c r="C8" s="250"/>
      <c r="D8" s="247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199"/>
      <c r="B9" s="261">
        <v>4</v>
      </c>
      <c r="C9" s="249" t="s">
        <v>24</v>
      </c>
      <c r="D9" s="246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199"/>
      <c r="B10" s="259"/>
      <c r="C10" s="250"/>
      <c r="D10" s="247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199"/>
      <c r="B11" s="261">
        <v>5</v>
      </c>
      <c r="C11" s="249" t="s">
        <v>25</v>
      </c>
      <c r="D11" s="246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199"/>
      <c r="B12" s="259"/>
      <c r="C12" s="250"/>
      <c r="D12" s="247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199"/>
      <c r="B13" s="261">
        <v>6</v>
      </c>
      <c r="C13" s="249" t="s">
        <v>26</v>
      </c>
      <c r="D13" s="246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199"/>
      <c r="B14" s="259"/>
      <c r="C14" s="250"/>
      <c r="D14" s="247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199"/>
      <c r="B15" s="261">
        <v>7</v>
      </c>
      <c r="C15" s="249" t="s">
        <v>54</v>
      </c>
      <c r="D15" s="246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4"/>
      <c r="B16" s="265"/>
      <c r="C16" s="266"/>
      <c r="D16" s="248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7" t="s">
        <v>28</v>
      </c>
      <c r="B17" s="268"/>
      <c r="C17" s="269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9" t="s">
        <v>29</v>
      </c>
      <c r="B18" s="270">
        <v>1</v>
      </c>
      <c r="C18" s="271" t="s">
        <v>30</v>
      </c>
      <c r="D18" s="251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199"/>
      <c r="B19" s="259"/>
      <c r="C19" s="250"/>
      <c r="D19" s="173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199"/>
      <c r="B20" s="261">
        <v>2</v>
      </c>
      <c r="C20" s="252" t="s">
        <v>31</v>
      </c>
      <c r="D20" s="246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199"/>
      <c r="B21" s="259"/>
      <c r="C21" s="253"/>
      <c r="D21" s="247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199"/>
      <c r="B22" s="261">
        <v>3</v>
      </c>
      <c r="C22" s="249" t="s">
        <v>32</v>
      </c>
      <c r="D22" s="246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199"/>
      <c r="B23" s="259"/>
      <c r="C23" s="250"/>
      <c r="D23" s="247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199"/>
      <c r="B24" s="261">
        <v>4</v>
      </c>
      <c r="C24" s="249" t="s">
        <v>33</v>
      </c>
      <c r="D24" s="246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199"/>
      <c r="B25" s="259"/>
      <c r="C25" s="250"/>
      <c r="D25" s="247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199"/>
      <c r="B26" s="261">
        <v>5</v>
      </c>
      <c r="C26" s="249" t="s">
        <v>34</v>
      </c>
      <c r="D26" s="246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199"/>
      <c r="B27" s="259"/>
      <c r="C27" s="250"/>
      <c r="D27" s="247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199"/>
      <c r="B28" s="261">
        <v>6</v>
      </c>
      <c r="C28" s="180" t="s">
        <v>35</v>
      </c>
      <c r="D28" s="246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199"/>
      <c r="B29" s="259"/>
      <c r="C29" s="173"/>
      <c r="D29" s="247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199"/>
      <c r="B30" s="261">
        <v>7</v>
      </c>
      <c r="C30" s="180" t="s">
        <v>55</v>
      </c>
      <c r="D30" s="246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4"/>
      <c r="B31" s="265"/>
      <c r="C31" s="281"/>
      <c r="D31" s="24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7" t="s">
        <v>36</v>
      </c>
      <c r="B32" s="268"/>
      <c r="C32" s="269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8" t="s">
        <v>37</v>
      </c>
      <c r="B33" s="279"/>
      <c r="C33" s="280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2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3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3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3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7" t="s">
        <v>57</v>
      </c>
      <c r="B39" s="268"/>
      <c r="C39" s="269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4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9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9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9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9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199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4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5" t="s">
        <v>45</v>
      </c>
      <c r="B47" s="276"/>
      <c r="C47" s="277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2" t="s">
        <v>46</v>
      </c>
      <c r="B48" s="273"/>
      <c r="C48" s="274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2026-03-25T06:31:02Z</dcterms:modified>
</cp:coreProperties>
</file>