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04B698AE-A648-4A1A-8FB9-B65856080FF8}" xr6:coauthVersionLast="47" xr6:coauthVersionMax="47" xr10:uidLastSave="{00000000-0000-0000-0000-000000000000}"/>
  <bookViews>
    <workbookView xWindow="-120" yWindow="-120" windowWidth="20730" windowHeight="11040" tabRatio="912" firstSheet="2" activeTab="2" xr2:uid="{00000000-000D-0000-FFFF-FFFF00000000}"/>
  </bookViews>
  <sheets>
    <sheet name="交付申請関係→" sheetId="10" r:id="rId1"/>
    <sheet name="交付申請チェックリスト" sheetId="109" r:id="rId2"/>
    <sheet name="第1号様式(交付申請書)" sheetId="6" r:id="rId3"/>
    <sheet name="第1号様式別紙1(役員等)" sheetId="7" r:id="rId4"/>
    <sheet name="第1号様式別紙2(職員一覧)" sheetId="75" r:id="rId5"/>
    <sheet name="①" sheetId="1" r:id="rId6"/>
    <sheet name="別紙①" sheetId="3" r:id="rId7"/>
    <sheet name="②" sheetId="76" r:id="rId8"/>
    <sheet name="別紙②" sheetId="77" r:id="rId9"/>
    <sheet name="③" sheetId="78" r:id="rId10"/>
    <sheet name="別紙③" sheetId="79" r:id="rId11"/>
    <sheet name="④" sheetId="80" r:id="rId12"/>
    <sheet name="別紙④" sheetId="81" r:id="rId13"/>
    <sheet name="⑤" sheetId="82" r:id="rId14"/>
    <sheet name="別紙⑤" sheetId="83" r:id="rId15"/>
    <sheet name="⑥" sheetId="84" r:id="rId16"/>
    <sheet name="別紙⑥" sheetId="85" r:id="rId17"/>
    <sheet name="⑦" sheetId="86" r:id="rId18"/>
    <sheet name="別紙⑦" sheetId="87" r:id="rId19"/>
    <sheet name="⑧" sheetId="88" r:id="rId20"/>
    <sheet name="別紙⑧" sheetId="89" r:id="rId21"/>
    <sheet name="第2号様式・第2号様式別紙→" sheetId="33" r:id="rId22"/>
    <sheet name="第10号様式(雇用証明書)" sheetId="54" r:id="rId23"/>
    <sheet name="実績報告関係→" sheetId="11" r:id="rId24"/>
    <sheet name="実績報告チェックリスト" sheetId="108" r:id="rId25"/>
    <sheet name="第5号様式(実績報告書)" sheetId="13" r:id="rId26"/>
    <sheet name="第1号様式別紙2(職員一覧) (2)" sheetId="110" r:id="rId27"/>
    <sheet name="第6号様式・第6号様式別紙→" sheetId="44" r:id="rId28"/>
    <sheet name="①実績" sheetId="90" r:id="rId29"/>
    <sheet name="別紙①実績" sheetId="91" r:id="rId30"/>
    <sheet name="②実績" sheetId="92" r:id="rId31"/>
    <sheet name="別紙②実績" sheetId="93" r:id="rId32"/>
    <sheet name="③実績" sheetId="94" r:id="rId33"/>
    <sheet name="別紙③実績" sheetId="95" r:id="rId34"/>
    <sheet name="④実績" sheetId="96" r:id="rId35"/>
    <sheet name="別紙④実績" sheetId="97" r:id="rId36"/>
    <sheet name="⑤実績" sheetId="98" r:id="rId37"/>
    <sheet name="別紙⑤実績" sheetId="99" r:id="rId38"/>
    <sheet name="⑥実績" sheetId="100" r:id="rId39"/>
    <sheet name="別紙⑥実績" sheetId="101" r:id="rId40"/>
    <sheet name="⑦実績" sheetId="102" r:id="rId41"/>
    <sheet name="別紙⑦実績" sheetId="103" r:id="rId42"/>
    <sheet name="⑧実績" sheetId="104" r:id="rId43"/>
    <sheet name="別紙⑧実績" sheetId="105" r:id="rId44"/>
    <sheet name="第10号様式(雇用証明書)※" sheetId="55" r:id="rId45"/>
    <sheet name="変更申請関係→" sheetId="15" r:id="rId46"/>
    <sheet name="第9号様式(変更承認申請書)" sheetId="17" r:id="rId47"/>
    <sheet name="第９号様式別紙(変更報告)" sheetId="18" r:id="rId48"/>
    <sheet name="請求関係→" sheetId="21" r:id="rId49"/>
    <sheet name="請求書チェックリスト" sheetId="107" r:id="rId50"/>
    <sheet name="第8号様式(請求書)" sheetId="22" r:id="rId51"/>
  </sheets>
  <definedNames>
    <definedName name="_xlnm.Print_Area" localSheetId="5">①!$A$1:$R$28</definedName>
    <definedName name="_xlnm.Print_Area" localSheetId="28">①実績!$A$1:$R$28</definedName>
    <definedName name="_xlnm.Print_Area" localSheetId="7">②!$A$1:$R$28</definedName>
    <definedName name="_xlnm.Print_Area" localSheetId="30">②実績!$A$1:$R$28</definedName>
    <definedName name="_xlnm.Print_Area" localSheetId="9">③!$A$1:$R$28</definedName>
    <definedName name="_xlnm.Print_Area" localSheetId="32">③実績!$A$1:$R$28</definedName>
    <definedName name="_xlnm.Print_Area" localSheetId="11">④!$A$1:$R$28</definedName>
    <definedName name="_xlnm.Print_Area" localSheetId="34">④実績!$A$1:$R$28</definedName>
    <definedName name="_xlnm.Print_Area" localSheetId="13">⑤!$A$1:$R$28</definedName>
    <definedName name="_xlnm.Print_Area" localSheetId="36">⑤実績!$A$1:$R$28</definedName>
    <definedName name="_xlnm.Print_Area" localSheetId="15">⑥!$A$1:$R$28</definedName>
    <definedName name="_xlnm.Print_Area" localSheetId="38">⑥実績!$A$1:$R$28</definedName>
    <definedName name="_xlnm.Print_Area" localSheetId="17">⑦!$A$1:$R$28</definedName>
    <definedName name="_xlnm.Print_Area" localSheetId="40">⑦実績!$A$1:$R$28</definedName>
    <definedName name="_xlnm.Print_Area" localSheetId="19">⑧!$A$1:$R$28</definedName>
    <definedName name="_xlnm.Print_Area" localSheetId="42">⑧実績!$A$1:$R$28</definedName>
    <definedName name="_xlnm.Print_Area" localSheetId="1">交付申請チェックリスト!$A$1:$D$22</definedName>
    <definedName name="_xlnm.Print_Area" localSheetId="4">'第1号様式別紙2(職員一覧)'!$A$1:$H$21</definedName>
    <definedName name="_xlnm.Print_Area" localSheetId="26">'第1号様式別紙2(職員一覧) (2)'!$A$1:$H$21</definedName>
    <definedName name="_xlnm.Print_Area" localSheetId="25">'第5号様式(実績報告書)'!$A$1:$H$50</definedName>
    <definedName name="_xlnm.Print_Area" localSheetId="6">別紙①!$A$1:$Q$24</definedName>
    <definedName name="_xlnm.Print_Area" localSheetId="29">別紙①実績!$A$1:$Q$24</definedName>
    <definedName name="_xlnm.Print_Area" localSheetId="8">別紙②!$A$1:$Q$24</definedName>
    <definedName name="_xlnm.Print_Area" localSheetId="31">別紙②実績!$A$1:$Q$24</definedName>
    <definedName name="_xlnm.Print_Area" localSheetId="10">別紙③!$A$1:$Q$24</definedName>
    <definedName name="_xlnm.Print_Area" localSheetId="33">別紙③実績!$A$1:$Q$24</definedName>
    <definedName name="_xlnm.Print_Area" localSheetId="12">別紙④!$A$1:$Q$24</definedName>
    <definedName name="_xlnm.Print_Area" localSheetId="35">別紙④実績!$A$1:$Q$24</definedName>
    <definedName name="_xlnm.Print_Area" localSheetId="14">別紙⑤!$A$1:$Q$24</definedName>
    <definedName name="_xlnm.Print_Area" localSheetId="37">別紙⑤実績!$A$1:$Q$24</definedName>
    <definedName name="_xlnm.Print_Area" localSheetId="16">別紙⑥!$A$1:$Q$24</definedName>
    <definedName name="_xlnm.Print_Area" localSheetId="39">別紙⑥実績!$A$1:$Q$24</definedName>
    <definedName name="_xlnm.Print_Area" localSheetId="18">別紙⑦!$A$1:$Q$24</definedName>
    <definedName name="_xlnm.Print_Area" localSheetId="41">別紙⑦実績!$A$1:$Q$24</definedName>
    <definedName name="_xlnm.Print_Area" localSheetId="20">別紙⑧!$A$1:$Q$24</definedName>
    <definedName name="_xlnm.Print_Area" localSheetId="43">別紙⑧実績!$A$1:$Q$24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6" i="17" l="1"/>
  <c r="D35" i="17"/>
  <c r="G34" i="17"/>
  <c r="D34" i="17"/>
  <c r="G33" i="17"/>
  <c r="D33" i="17"/>
  <c r="D37" i="17" s="1"/>
  <c r="H37" i="17"/>
  <c r="G37" i="17"/>
  <c r="H34" i="17"/>
  <c r="H33" i="17"/>
  <c r="E25" i="13"/>
  <c r="C24" i="13"/>
  <c r="G30" i="13"/>
  <c r="G29" i="13"/>
  <c r="D32" i="13"/>
  <c r="D31" i="13"/>
  <c r="D30" i="13"/>
  <c r="D29" i="13"/>
  <c r="H30" i="13"/>
  <c r="H29" i="13"/>
  <c r="H33" i="13" s="1"/>
  <c r="D33" i="13"/>
  <c r="D39" i="6"/>
  <c r="G39" i="6"/>
  <c r="C28" i="6"/>
  <c r="G36" i="6"/>
  <c r="G35" i="6"/>
  <c r="H35" i="6"/>
  <c r="H36" i="6"/>
  <c r="D38" i="6"/>
  <c r="D37" i="6"/>
  <c r="D36" i="6"/>
  <c r="D35" i="6"/>
  <c r="G33" i="13" l="1"/>
  <c r="H39" i="6" l="1"/>
  <c r="Q20" i="105" l="1"/>
  <c r="P20" i="105"/>
  <c r="G20" i="105"/>
  <c r="F20" i="105"/>
  <c r="B17" i="104" s="1"/>
  <c r="H19" i="105"/>
  <c r="E19" i="105"/>
  <c r="H18" i="105"/>
  <c r="E18" i="105"/>
  <c r="H17" i="105"/>
  <c r="E17" i="105"/>
  <c r="H16" i="105"/>
  <c r="E16" i="105"/>
  <c r="H15" i="105"/>
  <c r="E15" i="105"/>
  <c r="H14" i="105"/>
  <c r="E14" i="105"/>
  <c r="H13" i="105"/>
  <c r="E13" i="105"/>
  <c r="H12" i="105"/>
  <c r="E12" i="105"/>
  <c r="H11" i="105"/>
  <c r="E11" i="105"/>
  <c r="H10" i="105"/>
  <c r="E10" i="105"/>
  <c r="H9" i="105"/>
  <c r="E9" i="105"/>
  <c r="H8" i="105"/>
  <c r="E8" i="105"/>
  <c r="M7" i="105"/>
  <c r="M17" i="105" s="1"/>
  <c r="L7" i="105"/>
  <c r="L18" i="105" s="1"/>
  <c r="K7" i="105"/>
  <c r="K19" i="105" s="1"/>
  <c r="J7" i="105"/>
  <c r="I7" i="105"/>
  <c r="I17" i="105" s="1"/>
  <c r="Q17" i="104"/>
  <c r="N17" i="104"/>
  <c r="F17" i="104"/>
  <c r="Q20" i="103"/>
  <c r="Q17" i="102" s="1"/>
  <c r="P20" i="103"/>
  <c r="G20" i="103"/>
  <c r="F20" i="103"/>
  <c r="H19" i="103"/>
  <c r="E19" i="103"/>
  <c r="H18" i="103"/>
  <c r="E18" i="103"/>
  <c r="H17" i="103"/>
  <c r="E17" i="103"/>
  <c r="H16" i="103"/>
  <c r="E16" i="103"/>
  <c r="H15" i="103"/>
  <c r="E15" i="103"/>
  <c r="H14" i="103"/>
  <c r="E14" i="103"/>
  <c r="H13" i="103"/>
  <c r="E13" i="103"/>
  <c r="H12" i="103"/>
  <c r="E12" i="103"/>
  <c r="H11" i="103"/>
  <c r="E11" i="103"/>
  <c r="H10" i="103"/>
  <c r="E10" i="103"/>
  <c r="H9" i="103"/>
  <c r="E9" i="103"/>
  <c r="H8" i="103"/>
  <c r="E8" i="103"/>
  <c r="M7" i="103"/>
  <c r="M17" i="103" s="1"/>
  <c r="L7" i="103"/>
  <c r="L17" i="103" s="1"/>
  <c r="K7" i="103"/>
  <c r="K18" i="103" s="1"/>
  <c r="J7" i="103"/>
  <c r="J9" i="103" s="1"/>
  <c r="I7" i="103"/>
  <c r="N17" i="102"/>
  <c r="F17" i="102"/>
  <c r="B17" i="102"/>
  <c r="Q20" i="101"/>
  <c r="P20" i="101"/>
  <c r="G20" i="101"/>
  <c r="F20" i="101"/>
  <c r="H19" i="101"/>
  <c r="E19" i="101"/>
  <c r="H18" i="101"/>
  <c r="E18" i="101"/>
  <c r="H17" i="101"/>
  <c r="E17" i="101"/>
  <c r="H16" i="101"/>
  <c r="E16" i="101"/>
  <c r="H15" i="101"/>
  <c r="E15" i="101"/>
  <c r="H14" i="101"/>
  <c r="E14" i="101"/>
  <c r="H13" i="101"/>
  <c r="E13" i="101"/>
  <c r="H12" i="101"/>
  <c r="E12" i="101"/>
  <c r="H11" i="101"/>
  <c r="E11" i="101"/>
  <c r="H10" i="101"/>
  <c r="E10" i="101"/>
  <c r="H9" i="101"/>
  <c r="E9" i="101"/>
  <c r="H8" i="101"/>
  <c r="E8" i="101"/>
  <c r="M7" i="101"/>
  <c r="M14" i="101" s="1"/>
  <c r="L7" i="101"/>
  <c r="L17" i="101" s="1"/>
  <c r="K7" i="101"/>
  <c r="K18" i="101" s="1"/>
  <c r="J7" i="101"/>
  <c r="J13" i="101" s="1"/>
  <c r="I7" i="101"/>
  <c r="N17" i="100"/>
  <c r="F17" i="100"/>
  <c r="Q20" i="99"/>
  <c r="P20" i="99"/>
  <c r="G20" i="99"/>
  <c r="F20" i="99"/>
  <c r="B17" i="98" s="1"/>
  <c r="H17" i="98" s="1"/>
  <c r="H19" i="99"/>
  <c r="E19" i="99"/>
  <c r="H18" i="99"/>
  <c r="E18" i="99"/>
  <c r="H17" i="99"/>
  <c r="E17" i="99"/>
  <c r="H16" i="99"/>
  <c r="E16" i="99"/>
  <c r="H15" i="99"/>
  <c r="E15" i="99"/>
  <c r="H14" i="99"/>
  <c r="E14" i="99"/>
  <c r="H13" i="99"/>
  <c r="E13" i="99"/>
  <c r="H12" i="99"/>
  <c r="E12" i="99"/>
  <c r="H11" i="99"/>
  <c r="E11" i="99"/>
  <c r="H10" i="99"/>
  <c r="E10" i="99"/>
  <c r="H9" i="99"/>
  <c r="E9" i="99"/>
  <c r="H8" i="99"/>
  <c r="E8" i="99"/>
  <c r="M7" i="99"/>
  <c r="M16" i="99" s="1"/>
  <c r="L7" i="99"/>
  <c r="L17" i="99" s="1"/>
  <c r="K7" i="99"/>
  <c r="K12" i="99" s="1"/>
  <c r="J7" i="99"/>
  <c r="J9" i="99" s="1"/>
  <c r="I7" i="99"/>
  <c r="Q17" i="98"/>
  <c r="N17" i="98"/>
  <c r="F17" i="98"/>
  <c r="Q20" i="97"/>
  <c r="P20" i="97"/>
  <c r="N17" i="96" s="1"/>
  <c r="G20" i="97"/>
  <c r="F17" i="96" s="1"/>
  <c r="F20" i="97"/>
  <c r="B17" i="96" s="1"/>
  <c r="H19" i="97"/>
  <c r="E19" i="97"/>
  <c r="H18" i="97"/>
  <c r="E18" i="97"/>
  <c r="H17" i="97"/>
  <c r="E17" i="97"/>
  <c r="H16" i="97"/>
  <c r="E16" i="97"/>
  <c r="H15" i="97"/>
  <c r="E15" i="97"/>
  <c r="H14" i="97"/>
  <c r="E14" i="97"/>
  <c r="H13" i="97"/>
  <c r="E13" i="97"/>
  <c r="H12" i="97"/>
  <c r="E12" i="97"/>
  <c r="H11" i="97"/>
  <c r="E11" i="97"/>
  <c r="H10" i="97"/>
  <c r="E10" i="97"/>
  <c r="H9" i="97"/>
  <c r="E9" i="97"/>
  <c r="H8" i="97"/>
  <c r="E8" i="97"/>
  <c r="M7" i="97"/>
  <c r="M17" i="97" s="1"/>
  <c r="L7" i="97"/>
  <c r="L12" i="97" s="1"/>
  <c r="K7" i="97"/>
  <c r="K18" i="97" s="1"/>
  <c r="J7" i="97"/>
  <c r="J18" i="97" s="1"/>
  <c r="I7" i="97"/>
  <c r="Q17" i="96"/>
  <c r="Q20" i="95"/>
  <c r="Q17" i="94" s="1"/>
  <c r="P20" i="95"/>
  <c r="G20" i="95"/>
  <c r="F20" i="95"/>
  <c r="B17" i="94" s="1"/>
  <c r="H19" i="95"/>
  <c r="E19" i="95"/>
  <c r="H18" i="95"/>
  <c r="E18" i="95"/>
  <c r="H17" i="95"/>
  <c r="E17" i="95"/>
  <c r="H16" i="95"/>
  <c r="E16" i="95"/>
  <c r="H15" i="95"/>
  <c r="E15" i="95"/>
  <c r="H14" i="95"/>
  <c r="E14" i="95"/>
  <c r="H13" i="95"/>
  <c r="E13" i="95"/>
  <c r="H12" i="95"/>
  <c r="E12" i="95"/>
  <c r="H11" i="95"/>
  <c r="E11" i="95"/>
  <c r="H10" i="95"/>
  <c r="E10" i="95"/>
  <c r="H9" i="95"/>
  <c r="E9" i="95"/>
  <c r="H8" i="95"/>
  <c r="E8" i="95"/>
  <c r="M7" i="95"/>
  <c r="M15" i="95" s="1"/>
  <c r="L7" i="95"/>
  <c r="L15" i="95" s="1"/>
  <c r="K7" i="95"/>
  <c r="J7" i="95"/>
  <c r="J16" i="95" s="1"/>
  <c r="I7" i="95"/>
  <c r="N17" i="94"/>
  <c r="F17" i="94"/>
  <c r="Q20" i="93"/>
  <c r="Q17" i="92" s="1"/>
  <c r="P20" i="93"/>
  <c r="G20" i="93"/>
  <c r="F20" i="93"/>
  <c r="H19" i="93"/>
  <c r="E19" i="93"/>
  <c r="H18" i="93"/>
  <c r="E18" i="93"/>
  <c r="H17" i="93"/>
  <c r="E17" i="93"/>
  <c r="H16" i="93"/>
  <c r="E16" i="93"/>
  <c r="H15" i="93"/>
  <c r="E15" i="93"/>
  <c r="H14" i="93"/>
  <c r="E14" i="93"/>
  <c r="H13" i="93"/>
  <c r="E13" i="93"/>
  <c r="H12" i="93"/>
  <c r="E12" i="93"/>
  <c r="H11" i="93"/>
  <c r="E11" i="93"/>
  <c r="H10" i="93"/>
  <c r="E10" i="93"/>
  <c r="H9" i="93"/>
  <c r="E9" i="93"/>
  <c r="H8" i="93"/>
  <c r="E8" i="93"/>
  <c r="M7" i="93"/>
  <c r="M15" i="93" s="1"/>
  <c r="L7" i="93"/>
  <c r="L19" i="93" s="1"/>
  <c r="K7" i="93"/>
  <c r="K15" i="93" s="1"/>
  <c r="J7" i="93"/>
  <c r="J17" i="93" s="1"/>
  <c r="I7" i="93"/>
  <c r="N17" i="92"/>
  <c r="F17" i="92"/>
  <c r="B17" i="92"/>
  <c r="Q20" i="91"/>
  <c r="Q17" i="90" s="1"/>
  <c r="P20" i="91"/>
  <c r="G20" i="91"/>
  <c r="F20" i="91"/>
  <c r="H19" i="91"/>
  <c r="E19" i="91"/>
  <c r="H18" i="91"/>
  <c r="E18" i="91"/>
  <c r="H17" i="91"/>
  <c r="E17" i="91"/>
  <c r="H16" i="91"/>
  <c r="E16" i="91"/>
  <c r="H15" i="91"/>
  <c r="E15" i="91"/>
  <c r="H14" i="91"/>
  <c r="E14" i="91"/>
  <c r="H13" i="91"/>
  <c r="E13" i="91"/>
  <c r="H12" i="91"/>
  <c r="E12" i="91"/>
  <c r="H11" i="91"/>
  <c r="E11" i="91"/>
  <c r="H10" i="91"/>
  <c r="E10" i="91"/>
  <c r="H9" i="91"/>
  <c r="E9" i="91"/>
  <c r="H8" i="91"/>
  <c r="E8" i="91"/>
  <c r="M7" i="91"/>
  <c r="M13" i="91" s="1"/>
  <c r="L7" i="91"/>
  <c r="L18" i="91" s="1"/>
  <c r="K7" i="91"/>
  <c r="K15" i="91" s="1"/>
  <c r="J7" i="91"/>
  <c r="J17" i="91" s="1"/>
  <c r="I7" i="91"/>
  <c r="I17" i="91" s="1"/>
  <c r="N17" i="90"/>
  <c r="F17" i="90"/>
  <c r="B17" i="90"/>
  <c r="E9" i="3"/>
  <c r="Q20" i="89"/>
  <c r="Q17" i="88" s="1"/>
  <c r="P20" i="89"/>
  <c r="G20" i="89"/>
  <c r="F20" i="89"/>
  <c r="B17" i="88" s="1"/>
  <c r="H19" i="89"/>
  <c r="E19" i="89"/>
  <c r="H18" i="89"/>
  <c r="E18" i="89"/>
  <c r="H17" i="89"/>
  <c r="E17" i="89"/>
  <c r="H16" i="89"/>
  <c r="E16" i="89"/>
  <c r="H15" i="89"/>
  <c r="E15" i="89"/>
  <c r="H14" i="89"/>
  <c r="E14" i="89"/>
  <c r="H13" i="89"/>
  <c r="E13" i="89"/>
  <c r="H12" i="89"/>
  <c r="E12" i="89"/>
  <c r="H11" i="89"/>
  <c r="E11" i="89"/>
  <c r="H10" i="89"/>
  <c r="E10" i="89"/>
  <c r="H9" i="89"/>
  <c r="E9" i="89"/>
  <c r="H8" i="89"/>
  <c r="E8" i="89"/>
  <c r="M7" i="89"/>
  <c r="M17" i="89" s="1"/>
  <c r="L7" i="89"/>
  <c r="L18" i="89" s="1"/>
  <c r="K7" i="89"/>
  <c r="K19" i="89" s="1"/>
  <c r="J7" i="89"/>
  <c r="I7" i="89"/>
  <c r="I17" i="89" s="1"/>
  <c r="N17" i="88"/>
  <c r="F17" i="88"/>
  <c r="Q20" i="87"/>
  <c r="Q17" i="86" s="1"/>
  <c r="P20" i="87"/>
  <c r="G20" i="87"/>
  <c r="F20" i="87"/>
  <c r="B17" i="86" s="1"/>
  <c r="H19" i="87"/>
  <c r="E19" i="87"/>
  <c r="H18" i="87"/>
  <c r="E18" i="87"/>
  <c r="H17" i="87"/>
  <c r="E17" i="87"/>
  <c r="H16" i="87"/>
  <c r="E16" i="87"/>
  <c r="H15" i="87"/>
  <c r="E15" i="87"/>
  <c r="H14" i="87"/>
  <c r="E14" i="87"/>
  <c r="H13" i="87"/>
  <c r="E13" i="87"/>
  <c r="H12" i="87"/>
  <c r="E12" i="87"/>
  <c r="H11" i="87"/>
  <c r="E11" i="87"/>
  <c r="H10" i="87"/>
  <c r="E10" i="87"/>
  <c r="H9" i="87"/>
  <c r="E9" i="87"/>
  <c r="H8" i="87"/>
  <c r="E8" i="87"/>
  <c r="M7" i="87"/>
  <c r="M17" i="87" s="1"/>
  <c r="L7" i="87"/>
  <c r="L18" i="87" s="1"/>
  <c r="K7" i="87"/>
  <c r="K19" i="87" s="1"/>
  <c r="J7" i="87"/>
  <c r="I7" i="87"/>
  <c r="N17" i="86"/>
  <c r="F17" i="86"/>
  <c r="Q20" i="85"/>
  <c r="Q17" i="84" s="1"/>
  <c r="P20" i="85"/>
  <c r="G20" i="85"/>
  <c r="F20" i="85"/>
  <c r="B17" i="84" s="1"/>
  <c r="H19" i="85"/>
  <c r="E19" i="85"/>
  <c r="H18" i="85"/>
  <c r="E18" i="85"/>
  <c r="H17" i="85"/>
  <c r="E17" i="85"/>
  <c r="H16" i="85"/>
  <c r="E16" i="85"/>
  <c r="H15" i="85"/>
  <c r="E15" i="85"/>
  <c r="H14" i="85"/>
  <c r="E14" i="85"/>
  <c r="H13" i="85"/>
  <c r="E13" i="85"/>
  <c r="H12" i="85"/>
  <c r="E12" i="85"/>
  <c r="H11" i="85"/>
  <c r="E11" i="85"/>
  <c r="H10" i="85"/>
  <c r="E10" i="85"/>
  <c r="H9" i="85"/>
  <c r="E9" i="85"/>
  <c r="H8" i="85"/>
  <c r="E8" i="85"/>
  <c r="M7" i="85"/>
  <c r="M9" i="85" s="1"/>
  <c r="L7" i="85"/>
  <c r="L17" i="85" s="1"/>
  <c r="K7" i="85"/>
  <c r="K18" i="85" s="1"/>
  <c r="J7" i="85"/>
  <c r="J13" i="85" s="1"/>
  <c r="I7" i="85"/>
  <c r="I10" i="85" s="1"/>
  <c r="N17" i="84"/>
  <c r="F17" i="84"/>
  <c r="Q20" i="83"/>
  <c r="Q17" i="82" s="1"/>
  <c r="P20" i="83"/>
  <c r="G20" i="83"/>
  <c r="F20" i="83"/>
  <c r="H19" i="83"/>
  <c r="E19" i="83"/>
  <c r="H18" i="83"/>
  <c r="E18" i="83"/>
  <c r="H17" i="83"/>
  <c r="E17" i="83"/>
  <c r="H16" i="83"/>
  <c r="E16" i="83"/>
  <c r="H15" i="83"/>
  <c r="E15" i="83"/>
  <c r="H14" i="83"/>
  <c r="E14" i="83"/>
  <c r="H13" i="83"/>
  <c r="E13" i="83"/>
  <c r="H12" i="83"/>
  <c r="E12" i="83"/>
  <c r="H11" i="83"/>
  <c r="E11" i="83"/>
  <c r="H10" i="83"/>
  <c r="E10" i="83"/>
  <c r="H9" i="83"/>
  <c r="E9" i="83"/>
  <c r="H8" i="83"/>
  <c r="E8" i="83"/>
  <c r="M7" i="83"/>
  <c r="M10" i="83" s="1"/>
  <c r="L7" i="83"/>
  <c r="L9" i="83" s="1"/>
  <c r="K7" i="83"/>
  <c r="K12" i="83" s="1"/>
  <c r="J7" i="83"/>
  <c r="I7" i="83"/>
  <c r="N17" i="82"/>
  <c r="F17" i="82"/>
  <c r="B17" i="82"/>
  <c r="Q20" i="81"/>
  <c r="P20" i="81"/>
  <c r="N17" i="80" s="1"/>
  <c r="G20" i="81"/>
  <c r="F20" i="81"/>
  <c r="H19" i="81"/>
  <c r="E19" i="81"/>
  <c r="H18" i="81"/>
  <c r="E18" i="81"/>
  <c r="H17" i="81"/>
  <c r="E17" i="81"/>
  <c r="H16" i="81"/>
  <c r="E16" i="81"/>
  <c r="H15" i="81"/>
  <c r="E15" i="81"/>
  <c r="H14" i="81"/>
  <c r="E14" i="81"/>
  <c r="H13" i="81"/>
  <c r="E13" i="81"/>
  <c r="H12" i="81"/>
  <c r="E12" i="81"/>
  <c r="H11" i="81"/>
  <c r="E11" i="81"/>
  <c r="H10" i="81"/>
  <c r="E10" i="81"/>
  <c r="H9" i="81"/>
  <c r="E9" i="81"/>
  <c r="H8" i="81"/>
  <c r="E8" i="81"/>
  <c r="M7" i="81"/>
  <c r="M17" i="81" s="1"/>
  <c r="L7" i="81"/>
  <c r="L18" i="81" s="1"/>
  <c r="K7" i="81"/>
  <c r="K19" i="81" s="1"/>
  <c r="J7" i="81"/>
  <c r="J16" i="81" s="1"/>
  <c r="I7" i="81"/>
  <c r="Q17" i="80"/>
  <c r="F17" i="80"/>
  <c r="B17" i="80"/>
  <c r="Q20" i="79"/>
  <c r="P20" i="79"/>
  <c r="N17" i="78" s="1"/>
  <c r="G20" i="79"/>
  <c r="F20" i="79"/>
  <c r="H19" i="79"/>
  <c r="E19" i="79"/>
  <c r="H18" i="79"/>
  <c r="E18" i="79"/>
  <c r="H17" i="79"/>
  <c r="E17" i="79"/>
  <c r="H16" i="79"/>
  <c r="E16" i="79"/>
  <c r="H15" i="79"/>
  <c r="E15" i="79"/>
  <c r="H14" i="79"/>
  <c r="E14" i="79"/>
  <c r="H13" i="79"/>
  <c r="E13" i="79"/>
  <c r="H12" i="79"/>
  <c r="E12" i="79"/>
  <c r="H11" i="79"/>
  <c r="E11" i="79"/>
  <c r="H10" i="79"/>
  <c r="E10" i="79"/>
  <c r="H9" i="79"/>
  <c r="E9" i="79"/>
  <c r="H8" i="79"/>
  <c r="E8" i="79"/>
  <c r="M7" i="79"/>
  <c r="M17" i="79" s="1"/>
  <c r="L7" i="79"/>
  <c r="L18" i="79" s="1"/>
  <c r="K7" i="79"/>
  <c r="K19" i="79" s="1"/>
  <c r="J7" i="79"/>
  <c r="J16" i="79" s="1"/>
  <c r="I7" i="79"/>
  <c r="Q17" i="78"/>
  <c r="F17" i="78"/>
  <c r="B17" i="78"/>
  <c r="Q20" i="77"/>
  <c r="P20" i="77"/>
  <c r="N17" i="76" s="1"/>
  <c r="G20" i="77"/>
  <c r="F17" i="76" s="1"/>
  <c r="F20" i="77"/>
  <c r="B17" i="76" s="1"/>
  <c r="H19" i="77"/>
  <c r="E19" i="77"/>
  <c r="H18" i="77"/>
  <c r="E18" i="77"/>
  <c r="H17" i="77"/>
  <c r="E17" i="77"/>
  <c r="H16" i="77"/>
  <c r="E16" i="77"/>
  <c r="H15" i="77"/>
  <c r="E15" i="77"/>
  <c r="H14" i="77"/>
  <c r="E14" i="77"/>
  <c r="H13" i="77"/>
  <c r="E13" i="77"/>
  <c r="H12" i="77"/>
  <c r="E12" i="77"/>
  <c r="H11" i="77"/>
  <c r="E11" i="77"/>
  <c r="H10" i="77"/>
  <c r="E10" i="77"/>
  <c r="H9" i="77"/>
  <c r="E9" i="77"/>
  <c r="H8" i="77"/>
  <c r="E8" i="77"/>
  <c r="M7" i="77"/>
  <c r="M17" i="77" s="1"/>
  <c r="L7" i="77"/>
  <c r="L18" i="77" s="1"/>
  <c r="K7" i="77"/>
  <c r="K19" i="77" s="1"/>
  <c r="J7" i="77"/>
  <c r="J16" i="77" s="1"/>
  <c r="I7" i="77"/>
  <c r="Q17" i="76"/>
  <c r="I17" i="97" l="1"/>
  <c r="I13" i="93"/>
  <c r="H20" i="79"/>
  <c r="I17" i="103"/>
  <c r="I17" i="79"/>
  <c r="I17" i="87"/>
  <c r="I13" i="99"/>
  <c r="I11" i="83"/>
  <c r="I17" i="81"/>
  <c r="M18" i="77"/>
  <c r="L15" i="77"/>
  <c r="H20" i="81"/>
  <c r="I10" i="101"/>
  <c r="Q17" i="100"/>
  <c r="B17" i="100"/>
  <c r="H17" i="100" s="1"/>
  <c r="K8" i="105"/>
  <c r="K12" i="105"/>
  <c r="K16" i="105"/>
  <c r="I10" i="105"/>
  <c r="L11" i="105"/>
  <c r="I14" i="105"/>
  <c r="L15" i="105"/>
  <c r="I18" i="105"/>
  <c r="L19" i="105"/>
  <c r="M10" i="105"/>
  <c r="M14" i="105"/>
  <c r="M18" i="105"/>
  <c r="H17" i="104"/>
  <c r="K8" i="103"/>
  <c r="K19" i="103"/>
  <c r="M10" i="103"/>
  <c r="I14" i="103"/>
  <c r="M18" i="103"/>
  <c r="L19" i="103"/>
  <c r="H17" i="102"/>
  <c r="I10" i="103"/>
  <c r="J13" i="103"/>
  <c r="L14" i="103"/>
  <c r="K15" i="103"/>
  <c r="K16" i="103"/>
  <c r="L11" i="103"/>
  <c r="L18" i="103"/>
  <c r="L10" i="103"/>
  <c r="K11" i="103"/>
  <c r="K12" i="103"/>
  <c r="M14" i="103"/>
  <c r="L15" i="103"/>
  <c r="I18" i="103"/>
  <c r="J8" i="101"/>
  <c r="K19" i="101"/>
  <c r="I18" i="101"/>
  <c r="M9" i="101"/>
  <c r="K8" i="101"/>
  <c r="L14" i="101"/>
  <c r="K15" i="101"/>
  <c r="J16" i="101"/>
  <c r="M17" i="101"/>
  <c r="L18" i="101"/>
  <c r="L19" i="101"/>
  <c r="I13" i="101"/>
  <c r="L15" i="101"/>
  <c r="K16" i="101"/>
  <c r="L10" i="101"/>
  <c r="L11" i="101"/>
  <c r="K11" i="101"/>
  <c r="K12" i="101"/>
  <c r="I18" i="99"/>
  <c r="I11" i="99"/>
  <c r="L15" i="97"/>
  <c r="M12" i="97"/>
  <c r="I16" i="97"/>
  <c r="I8" i="97"/>
  <c r="M14" i="97"/>
  <c r="M8" i="97"/>
  <c r="L13" i="97"/>
  <c r="I19" i="97"/>
  <c r="I14" i="97"/>
  <c r="M15" i="97"/>
  <c r="M16" i="97"/>
  <c r="L17" i="97"/>
  <c r="M18" i="97"/>
  <c r="J19" i="97"/>
  <c r="H17" i="96"/>
  <c r="J17" i="97"/>
  <c r="K8" i="97"/>
  <c r="I10" i="97"/>
  <c r="I11" i="97"/>
  <c r="I12" i="97"/>
  <c r="I18" i="97"/>
  <c r="L19" i="97"/>
  <c r="L8" i="97"/>
  <c r="L9" i="97"/>
  <c r="M10" i="97"/>
  <c r="M11" i="97"/>
  <c r="K13" i="97"/>
  <c r="K14" i="97"/>
  <c r="I15" i="97"/>
  <c r="M19" i="97"/>
  <c r="L8" i="95"/>
  <c r="L10" i="95"/>
  <c r="L12" i="95"/>
  <c r="M16" i="95"/>
  <c r="J10" i="95"/>
  <c r="J11" i="95"/>
  <c r="J12" i="95"/>
  <c r="J19" i="95"/>
  <c r="M11" i="95"/>
  <c r="J18" i="95"/>
  <c r="H17" i="94"/>
  <c r="J8" i="95"/>
  <c r="J17" i="95"/>
  <c r="H17" i="92"/>
  <c r="J18" i="93"/>
  <c r="M19" i="93"/>
  <c r="I11" i="93"/>
  <c r="J10" i="93"/>
  <c r="J8" i="93"/>
  <c r="K9" i="93"/>
  <c r="L10" i="93"/>
  <c r="J11" i="93"/>
  <c r="J12" i="93"/>
  <c r="J14" i="93"/>
  <c r="J15" i="93"/>
  <c r="J16" i="93"/>
  <c r="K17" i="93"/>
  <c r="L18" i="93"/>
  <c r="L8" i="93"/>
  <c r="K11" i="93"/>
  <c r="L12" i="93"/>
  <c r="M13" i="93"/>
  <c r="L14" i="93"/>
  <c r="L16" i="93"/>
  <c r="I19" i="93"/>
  <c r="J18" i="91"/>
  <c r="L8" i="91"/>
  <c r="J14" i="91"/>
  <c r="J12" i="91"/>
  <c r="I13" i="91"/>
  <c r="M17" i="91"/>
  <c r="H17" i="90"/>
  <c r="J11" i="91"/>
  <c r="L12" i="91"/>
  <c r="J16" i="91"/>
  <c r="M9" i="91"/>
  <c r="J8" i="91"/>
  <c r="K9" i="91"/>
  <c r="J10" i="91"/>
  <c r="K8" i="89"/>
  <c r="K12" i="89"/>
  <c r="K16" i="89"/>
  <c r="I10" i="89"/>
  <c r="L11" i="89"/>
  <c r="I14" i="89"/>
  <c r="L15" i="89"/>
  <c r="I18" i="89"/>
  <c r="L19" i="89"/>
  <c r="M10" i="89"/>
  <c r="M14" i="89"/>
  <c r="M18" i="89"/>
  <c r="H17" i="88"/>
  <c r="K8" i="87"/>
  <c r="K12" i="87"/>
  <c r="K16" i="87"/>
  <c r="I10" i="87"/>
  <c r="L11" i="87"/>
  <c r="I14" i="87"/>
  <c r="L15" i="87"/>
  <c r="I18" i="87"/>
  <c r="L19" i="87"/>
  <c r="M10" i="87"/>
  <c r="M14" i="87"/>
  <c r="M18" i="87"/>
  <c r="H17" i="86"/>
  <c r="L14" i="85"/>
  <c r="J17" i="85"/>
  <c r="J16" i="85"/>
  <c r="I13" i="85"/>
  <c r="I18" i="85"/>
  <c r="K15" i="85"/>
  <c r="J8" i="85"/>
  <c r="J9" i="85"/>
  <c r="K11" i="85"/>
  <c r="K12" i="85"/>
  <c r="M14" i="85"/>
  <c r="L15" i="85"/>
  <c r="K16" i="85"/>
  <c r="M17" i="85"/>
  <c r="L18" i="85"/>
  <c r="L19" i="85"/>
  <c r="K8" i="85"/>
  <c r="L10" i="85"/>
  <c r="L11" i="85"/>
  <c r="H17" i="84"/>
  <c r="K19" i="85"/>
  <c r="L14" i="83"/>
  <c r="L12" i="83"/>
  <c r="L8" i="83"/>
  <c r="L13" i="83"/>
  <c r="H17" i="82"/>
  <c r="K15" i="83"/>
  <c r="I8" i="83"/>
  <c r="M8" i="83"/>
  <c r="I12" i="83"/>
  <c r="M12" i="83"/>
  <c r="M13" i="83"/>
  <c r="M14" i="83"/>
  <c r="L15" i="83"/>
  <c r="I18" i="83"/>
  <c r="M11" i="83"/>
  <c r="I10" i="83"/>
  <c r="I14" i="83"/>
  <c r="M17" i="83"/>
  <c r="K8" i="83"/>
  <c r="L11" i="83"/>
  <c r="M19" i="81"/>
  <c r="H17" i="80"/>
  <c r="M14" i="81"/>
  <c r="L15" i="81"/>
  <c r="M10" i="81"/>
  <c r="L11" i="81"/>
  <c r="K12" i="81"/>
  <c r="M15" i="81"/>
  <c r="L16" i="81"/>
  <c r="I10" i="81"/>
  <c r="I11" i="81"/>
  <c r="K16" i="81"/>
  <c r="K8" i="81"/>
  <c r="M11" i="81"/>
  <c r="L12" i="81"/>
  <c r="I18" i="81"/>
  <c r="I19" i="81"/>
  <c r="L8" i="81"/>
  <c r="I14" i="81"/>
  <c r="I15" i="81"/>
  <c r="M18" i="81"/>
  <c r="L19" i="81"/>
  <c r="L19" i="79"/>
  <c r="L8" i="79"/>
  <c r="H17" i="78"/>
  <c r="I15" i="79"/>
  <c r="I10" i="79"/>
  <c r="I11" i="79"/>
  <c r="M14" i="79"/>
  <c r="L15" i="79"/>
  <c r="K16" i="79"/>
  <c r="M19" i="79"/>
  <c r="I14" i="79"/>
  <c r="M18" i="79"/>
  <c r="M10" i="79"/>
  <c r="L11" i="79"/>
  <c r="K12" i="79"/>
  <c r="M15" i="79"/>
  <c r="L16" i="79"/>
  <c r="K8" i="79"/>
  <c r="M11" i="79"/>
  <c r="L12" i="79"/>
  <c r="I18" i="79"/>
  <c r="I19" i="79"/>
  <c r="I10" i="99"/>
  <c r="M15" i="99"/>
  <c r="I8" i="99"/>
  <c r="M10" i="99"/>
  <c r="L11" i="99"/>
  <c r="M12" i="99"/>
  <c r="I16" i="99"/>
  <c r="M17" i="99"/>
  <c r="L18" i="99"/>
  <c r="I19" i="99"/>
  <c r="M8" i="99"/>
  <c r="M11" i="99"/>
  <c r="I14" i="99"/>
  <c r="I15" i="99"/>
  <c r="M18" i="99"/>
  <c r="M19" i="99"/>
  <c r="I12" i="99"/>
  <c r="M14" i="99"/>
  <c r="L15" i="99"/>
  <c r="I17" i="99"/>
  <c r="K19" i="95"/>
  <c r="K15" i="95"/>
  <c r="K12" i="95"/>
  <c r="K8" i="95"/>
  <c r="K16" i="95"/>
  <c r="K11" i="95"/>
  <c r="K18" i="95"/>
  <c r="K17" i="95"/>
  <c r="K10" i="95"/>
  <c r="H20" i="95"/>
  <c r="K16" i="91"/>
  <c r="K12" i="91"/>
  <c r="K8" i="91"/>
  <c r="K18" i="91"/>
  <c r="K14" i="91"/>
  <c r="H20" i="91"/>
  <c r="M8" i="91"/>
  <c r="I9" i="91"/>
  <c r="K10" i="91"/>
  <c r="K11" i="91"/>
  <c r="K13" i="91"/>
  <c r="M15" i="91"/>
  <c r="I19" i="91"/>
  <c r="I18" i="93"/>
  <c r="I14" i="93"/>
  <c r="I10" i="93"/>
  <c r="I16" i="93"/>
  <c r="I12" i="93"/>
  <c r="I8" i="93"/>
  <c r="M18" i="93"/>
  <c r="M14" i="93"/>
  <c r="M10" i="93"/>
  <c r="M16" i="93"/>
  <c r="M12" i="93"/>
  <c r="M8" i="93"/>
  <c r="I9" i="93"/>
  <c r="K13" i="93"/>
  <c r="M17" i="93"/>
  <c r="K9" i="95"/>
  <c r="L19" i="91"/>
  <c r="L15" i="91"/>
  <c r="L11" i="91"/>
  <c r="L17" i="91"/>
  <c r="L13" i="91"/>
  <c r="I8" i="91"/>
  <c r="L10" i="91"/>
  <c r="M11" i="91"/>
  <c r="L16" i="91"/>
  <c r="K19" i="91"/>
  <c r="I17" i="95"/>
  <c r="I19" i="95"/>
  <c r="I18" i="95"/>
  <c r="I10" i="95"/>
  <c r="I15" i="95"/>
  <c r="I14" i="95"/>
  <c r="I13" i="95"/>
  <c r="I9" i="95"/>
  <c r="I16" i="95"/>
  <c r="I12" i="95"/>
  <c r="I8" i="95"/>
  <c r="I11" i="95"/>
  <c r="K14" i="95"/>
  <c r="I18" i="91"/>
  <c r="I14" i="91"/>
  <c r="I10" i="91"/>
  <c r="I16" i="91"/>
  <c r="I12" i="91"/>
  <c r="M18" i="91"/>
  <c r="M14" i="91"/>
  <c r="M10" i="91"/>
  <c r="M16" i="91"/>
  <c r="M12" i="91"/>
  <c r="L9" i="91"/>
  <c r="I11" i="91"/>
  <c r="L14" i="91"/>
  <c r="I15" i="91"/>
  <c r="K17" i="91"/>
  <c r="M19" i="91"/>
  <c r="K16" i="93"/>
  <c r="K12" i="93"/>
  <c r="K8" i="93"/>
  <c r="K18" i="93"/>
  <c r="K14" i="93"/>
  <c r="K10" i="93"/>
  <c r="H20" i="93"/>
  <c r="M9" i="93"/>
  <c r="M11" i="93"/>
  <c r="I15" i="93"/>
  <c r="I17" i="93"/>
  <c r="K19" i="93"/>
  <c r="K13" i="95"/>
  <c r="J15" i="91"/>
  <c r="J19" i="91"/>
  <c r="L9" i="93"/>
  <c r="L13" i="93"/>
  <c r="L17" i="93"/>
  <c r="J19" i="93"/>
  <c r="L18" i="95"/>
  <c r="L14" i="95"/>
  <c r="M8" i="95"/>
  <c r="L9" i="95"/>
  <c r="M12" i="95"/>
  <c r="L13" i="95"/>
  <c r="M14" i="95"/>
  <c r="L19" i="95"/>
  <c r="J16" i="97"/>
  <c r="J12" i="97"/>
  <c r="J8" i="97"/>
  <c r="K12" i="97"/>
  <c r="K17" i="97"/>
  <c r="J19" i="99"/>
  <c r="J18" i="99"/>
  <c r="J17" i="99"/>
  <c r="J16" i="99"/>
  <c r="J12" i="99"/>
  <c r="J8" i="99"/>
  <c r="J15" i="99"/>
  <c r="J11" i="99"/>
  <c r="J14" i="99"/>
  <c r="J10" i="99"/>
  <c r="M17" i="95"/>
  <c r="M13" i="95"/>
  <c r="M9" i="95"/>
  <c r="L17" i="95"/>
  <c r="M18" i="95"/>
  <c r="M19" i="95"/>
  <c r="K19" i="97"/>
  <c r="K15" i="97"/>
  <c r="K11" i="97"/>
  <c r="J9" i="97"/>
  <c r="J10" i="97"/>
  <c r="J11" i="97"/>
  <c r="K16" i="97"/>
  <c r="H20" i="97"/>
  <c r="K18" i="99"/>
  <c r="K15" i="99"/>
  <c r="K11" i="99"/>
  <c r="K19" i="99"/>
  <c r="K14" i="99"/>
  <c r="K10" i="99"/>
  <c r="K13" i="99"/>
  <c r="K9" i="99"/>
  <c r="H20" i="99"/>
  <c r="J13" i="99"/>
  <c r="K17" i="99"/>
  <c r="J9" i="91"/>
  <c r="J13" i="91"/>
  <c r="J9" i="93"/>
  <c r="L11" i="93"/>
  <c r="J13" i="93"/>
  <c r="L15" i="93"/>
  <c r="J9" i="95"/>
  <c r="M10" i="95"/>
  <c r="L11" i="95"/>
  <c r="J13" i="95"/>
  <c r="J14" i="95"/>
  <c r="J15" i="95"/>
  <c r="L16" i="95"/>
  <c r="L18" i="97"/>
  <c r="L14" i="97"/>
  <c r="L10" i="97"/>
  <c r="K9" i="97"/>
  <c r="K10" i="97"/>
  <c r="L11" i="97"/>
  <c r="J13" i="97"/>
  <c r="J14" i="97"/>
  <c r="J15" i="97"/>
  <c r="L16" i="97"/>
  <c r="K8" i="99"/>
  <c r="K16" i="99"/>
  <c r="L8" i="99"/>
  <c r="L12" i="99"/>
  <c r="L16" i="99"/>
  <c r="I16" i="101"/>
  <c r="I12" i="101"/>
  <c r="I8" i="101"/>
  <c r="I19" i="101"/>
  <c r="I15" i="101"/>
  <c r="I11" i="101"/>
  <c r="M16" i="101"/>
  <c r="M12" i="101"/>
  <c r="M8" i="101"/>
  <c r="M19" i="101"/>
  <c r="M15" i="101"/>
  <c r="M11" i="101"/>
  <c r="J16" i="105"/>
  <c r="J12" i="105"/>
  <c r="J8" i="105"/>
  <c r="J19" i="105"/>
  <c r="J15" i="105"/>
  <c r="J11" i="105"/>
  <c r="J18" i="105"/>
  <c r="J14" i="105"/>
  <c r="J10" i="105"/>
  <c r="J17" i="105"/>
  <c r="L9" i="99"/>
  <c r="L13" i="99"/>
  <c r="J19" i="101"/>
  <c r="J15" i="101"/>
  <c r="J11" i="101"/>
  <c r="J18" i="101"/>
  <c r="J14" i="101"/>
  <c r="J10" i="101"/>
  <c r="I9" i="101"/>
  <c r="M10" i="101"/>
  <c r="J12" i="101"/>
  <c r="M13" i="101"/>
  <c r="I14" i="101"/>
  <c r="I17" i="101"/>
  <c r="M18" i="101"/>
  <c r="J16" i="103"/>
  <c r="J12" i="103"/>
  <c r="J8" i="103"/>
  <c r="J19" i="103"/>
  <c r="J15" i="103"/>
  <c r="J11" i="103"/>
  <c r="J18" i="103"/>
  <c r="J14" i="103"/>
  <c r="J10" i="103"/>
  <c r="J17" i="103"/>
  <c r="H20" i="105"/>
  <c r="J13" i="105"/>
  <c r="I9" i="97"/>
  <c r="M9" i="97"/>
  <c r="I13" i="97"/>
  <c r="M13" i="97"/>
  <c r="I9" i="99"/>
  <c r="M9" i="99"/>
  <c r="L10" i="99"/>
  <c r="M13" i="99"/>
  <c r="L14" i="99"/>
  <c r="L19" i="99"/>
  <c r="H20" i="101"/>
  <c r="J9" i="101"/>
  <c r="J17" i="101"/>
  <c r="H20" i="103"/>
  <c r="J9" i="105"/>
  <c r="L8" i="101"/>
  <c r="K9" i="101"/>
  <c r="L12" i="101"/>
  <c r="K13" i="101"/>
  <c r="L16" i="101"/>
  <c r="K17" i="101"/>
  <c r="L8" i="103"/>
  <c r="K9" i="103"/>
  <c r="I11" i="103"/>
  <c r="M11" i="103"/>
  <c r="L12" i="103"/>
  <c r="K13" i="103"/>
  <c r="I15" i="103"/>
  <c r="M15" i="103"/>
  <c r="L16" i="103"/>
  <c r="K17" i="103"/>
  <c r="I19" i="103"/>
  <c r="M19" i="103"/>
  <c r="L8" i="105"/>
  <c r="K9" i="105"/>
  <c r="I11" i="105"/>
  <c r="M11" i="105"/>
  <c r="L12" i="105"/>
  <c r="K13" i="105"/>
  <c r="I15" i="105"/>
  <c r="M15" i="105"/>
  <c r="L16" i="105"/>
  <c r="K17" i="105"/>
  <c r="I19" i="105"/>
  <c r="M19" i="105"/>
  <c r="L9" i="101"/>
  <c r="K10" i="101"/>
  <c r="L13" i="101"/>
  <c r="K14" i="101"/>
  <c r="I8" i="103"/>
  <c r="M8" i="103"/>
  <c r="L9" i="103"/>
  <c r="K10" i="103"/>
  <c r="I12" i="103"/>
  <c r="M12" i="103"/>
  <c r="L13" i="103"/>
  <c r="K14" i="103"/>
  <c r="I16" i="103"/>
  <c r="M16" i="103"/>
  <c r="I8" i="105"/>
  <c r="M8" i="105"/>
  <c r="L9" i="105"/>
  <c r="K10" i="105"/>
  <c r="I12" i="105"/>
  <c r="M12" i="105"/>
  <c r="L13" i="105"/>
  <c r="K14" i="105"/>
  <c r="I16" i="105"/>
  <c r="M16" i="105"/>
  <c r="L17" i="105"/>
  <c r="K18" i="105"/>
  <c r="I9" i="103"/>
  <c r="M9" i="103"/>
  <c r="I13" i="103"/>
  <c r="M13" i="103"/>
  <c r="I9" i="105"/>
  <c r="M9" i="105"/>
  <c r="L10" i="105"/>
  <c r="K11" i="105"/>
  <c r="I13" i="105"/>
  <c r="M13" i="105"/>
  <c r="L14" i="105"/>
  <c r="K15" i="105"/>
  <c r="J19" i="83"/>
  <c r="J15" i="83"/>
  <c r="J18" i="83"/>
  <c r="J14" i="83"/>
  <c r="J12" i="83"/>
  <c r="J8" i="83"/>
  <c r="J11" i="83"/>
  <c r="J16" i="83"/>
  <c r="J10" i="83"/>
  <c r="J16" i="87"/>
  <c r="J12" i="87"/>
  <c r="J8" i="87"/>
  <c r="J19" i="87"/>
  <c r="J15" i="87"/>
  <c r="J11" i="87"/>
  <c r="J18" i="87"/>
  <c r="J14" i="87"/>
  <c r="J10" i="87"/>
  <c r="J13" i="87"/>
  <c r="J9" i="87"/>
  <c r="J17" i="87"/>
  <c r="H20" i="85"/>
  <c r="J9" i="83"/>
  <c r="J13" i="83"/>
  <c r="J17" i="83"/>
  <c r="K18" i="83"/>
  <c r="K17" i="83"/>
  <c r="K13" i="83"/>
  <c r="K9" i="83"/>
  <c r="J16" i="89"/>
  <c r="J12" i="89"/>
  <c r="J8" i="89"/>
  <c r="J19" i="89"/>
  <c r="J15" i="89"/>
  <c r="J11" i="89"/>
  <c r="J18" i="89"/>
  <c r="J14" i="89"/>
  <c r="J10" i="89"/>
  <c r="J17" i="89"/>
  <c r="K10" i="83"/>
  <c r="M16" i="85"/>
  <c r="M12" i="85"/>
  <c r="M8" i="85"/>
  <c r="M19" i="85"/>
  <c r="M15" i="85"/>
  <c r="M11" i="85"/>
  <c r="H20" i="89"/>
  <c r="J13" i="89"/>
  <c r="H20" i="83"/>
  <c r="H20" i="87"/>
  <c r="L17" i="83"/>
  <c r="L16" i="83"/>
  <c r="K16" i="83"/>
  <c r="L18" i="83"/>
  <c r="K19" i="83"/>
  <c r="I16" i="85"/>
  <c r="I12" i="85"/>
  <c r="I8" i="85"/>
  <c r="I19" i="85"/>
  <c r="I15" i="85"/>
  <c r="I11" i="85"/>
  <c r="I16" i="83"/>
  <c r="I19" i="83"/>
  <c r="I15" i="83"/>
  <c r="M16" i="83"/>
  <c r="M19" i="83"/>
  <c r="M15" i="83"/>
  <c r="I9" i="83"/>
  <c r="M9" i="83"/>
  <c r="L10" i="83"/>
  <c r="K11" i="83"/>
  <c r="I13" i="83"/>
  <c r="K14" i="83"/>
  <c r="I17" i="83"/>
  <c r="M18" i="83"/>
  <c r="L19" i="83"/>
  <c r="J19" i="85"/>
  <c r="J15" i="85"/>
  <c r="J11" i="85"/>
  <c r="J18" i="85"/>
  <c r="J14" i="85"/>
  <c r="J10" i="85"/>
  <c r="I9" i="85"/>
  <c r="M10" i="85"/>
  <c r="J12" i="85"/>
  <c r="M13" i="85"/>
  <c r="I14" i="85"/>
  <c r="I17" i="85"/>
  <c r="M18" i="85"/>
  <c r="J9" i="89"/>
  <c r="L8" i="85"/>
  <c r="K9" i="85"/>
  <c r="L12" i="85"/>
  <c r="K13" i="85"/>
  <c r="L16" i="85"/>
  <c r="K17" i="85"/>
  <c r="L8" i="87"/>
  <c r="K9" i="87"/>
  <c r="I11" i="87"/>
  <c r="M11" i="87"/>
  <c r="L12" i="87"/>
  <c r="K13" i="87"/>
  <c r="I15" i="87"/>
  <c r="M15" i="87"/>
  <c r="L16" i="87"/>
  <c r="K17" i="87"/>
  <c r="I19" i="87"/>
  <c r="M19" i="87"/>
  <c r="L8" i="89"/>
  <c r="K9" i="89"/>
  <c r="I11" i="89"/>
  <c r="M11" i="89"/>
  <c r="L12" i="89"/>
  <c r="K13" i="89"/>
  <c r="I15" i="89"/>
  <c r="M15" i="89"/>
  <c r="L16" i="89"/>
  <c r="K17" i="89"/>
  <c r="I19" i="89"/>
  <c r="M19" i="89"/>
  <c r="L9" i="85"/>
  <c r="K10" i="85"/>
  <c r="L13" i="85"/>
  <c r="K14" i="85"/>
  <c r="I8" i="87"/>
  <c r="M8" i="87"/>
  <c r="L9" i="87"/>
  <c r="K10" i="87"/>
  <c r="I12" i="87"/>
  <c r="M12" i="87"/>
  <c r="L13" i="87"/>
  <c r="K14" i="87"/>
  <c r="I16" i="87"/>
  <c r="M16" i="87"/>
  <c r="L17" i="87"/>
  <c r="K18" i="87"/>
  <c r="I8" i="89"/>
  <c r="M8" i="89"/>
  <c r="L9" i="89"/>
  <c r="K10" i="89"/>
  <c r="I12" i="89"/>
  <c r="M12" i="89"/>
  <c r="L13" i="89"/>
  <c r="K14" i="89"/>
  <c r="I16" i="89"/>
  <c r="M16" i="89"/>
  <c r="L17" i="89"/>
  <c r="K18" i="89"/>
  <c r="I9" i="87"/>
  <c r="M9" i="87"/>
  <c r="L10" i="87"/>
  <c r="K11" i="87"/>
  <c r="I13" i="87"/>
  <c r="M13" i="87"/>
  <c r="L14" i="87"/>
  <c r="K15" i="87"/>
  <c r="I9" i="89"/>
  <c r="M9" i="89"/>
  <c r="L10" i="89"/>
  <c r="K11" i="89"/>
  <c r="I13" i="89"/>
  <c r="M13" i="89"/>
  <c r="L14" i="89"/>
  <c r="K15" i="89"/>
  <c r="J9" i="79"/>
  <c r="J13" i="81"/>
  <c r="J17" i="81"/>
  <c r="K9" i="79"/>
  <c r="J10" i="81"/>
  <c r="K13" i="81"/>
  <c r="J14" i="81"/>
  <c r="K17" i="81"/>
  <c r="J18" i="81"/>
  <c r="I8" i="79"/>
  <c r="M8" i="79"/>
  <c r="L9" i="79"/>
  <c r="K10" i="79"/>
  <c r="J11" i="79"/>
  <c r="I12" i="79"/>
  <c r="M12" i="79"/>
  <c r="L13" i="79"/>
  <c r="K14" i="79"/>
  <c r="J15" i="79"/>
  <c r="I16" i="79"/>
  <c r="M16" i="79"/>
  <c r="L17" i="79"/>
  <c r="K18" i="79"/>
  <c r="J19" i="79"/>
  <c r="I8" i="81"/>
  <c r="M8" i="81"/>
  <c r="L9" i="81"/>
  <c r="K10" i="81"/>
  <c r="J11" i="81"/>
  <c r="I12" i="81"/>
  <c r="M12" i="81"/>
  <c r="L13" i="81"/>
  <c r="K14" i="81"/>
  <c r="J15" i="81"/>
  <c r="I16" i="81"/>
  <c r="M16" i="81"/>
  <c r="L17" i="81"/>
  <c r="K18" i="81"/>
  <c r="J19" i="81"/>
  <c r="J13" i="79"/>
  <c r="J17" i="79"/>
  <c r="J9" i="81"/>
  <c r="J10" i="79"/>
  <c r="K13" i="79"/>
  <c r="J14" i="79"/>
  <c r="K17" i="79"/>
  <c r="J18" i="79"/>
  <c r="K9" i="81"/>
  <c r="J8" i="79"/>
  <c r="I9" i="79"/>
  <c r="M9" i="79"/>
  <c r="L10" i="79"/>
  <c r="K11" i="79"/>
  <c r="J12" i="79"/>
  <c r="I13" i="79"/>
  <c r="M13" i="79"/>
  <c r="L14" i="79"/>
  <c r="K15" i="79"/>
  <c r="J8" i="81"/>
  <c r="I9" i="81"/>
  <c r="M9" i="81"/>
  <c r="L10" i="81"/>
  <c r="K11" i="81"/>
  <c r="J12" i="81"/>
  <c r="I13" i="81"/>
  <c r="M13" i="81"/>
  <c r="L14" i="81"/>
  <c r="K15" i="81"/>
  <c r="I17" i="77"/>
  <c r="H20" i="77"/>
  <c r="H17" i="76"/>
  <c r="K12" i="77"/>
  <c r="K8" i="77"/>
  <c r="L11" i="77"/>
  <c r="M14" i="77"/>
  <c r="M10" i="77"/>
  <c r="K16" i="77"/>
  <c r="L19" i="77"/>
  <c r="I10" i="77"/>
  <c r="I14" i="77"/>
  <c r="J13" i="77"/>
  <c r="J17" i="77"/>
  <c r="I18" i="77"/>
  <c r="L8" i="77"/>
  <c r="K9" i="77"/>
  <c r="J10" i="77"/>
  <c r="I11" i="77"/>
  <c r="M11" i="77"/>
  <c r="L12" i="77"/>
  <c r="K13" i="77"/>
  <c r="J14" i="77"/>
  <c r="I15" i="77"/>
  <c r="M15" i="77"/>
  <c r="L16" i="77"/>
  <c r="K17" i="77"/>
  <c r="J18" i="77"/>
  <c r="I19" i="77"/>
  <c r="M19" i="77"/>
  <c r="I8" i="77"/>
  <c r="M8" i="77"/>
  <c r="L9" i="77"/>
  <c r="K10" i="77"/>
  <c r="J11" i="77"/>
  <c r="I12" i="77"/>
  <c r="M12" i="77"/>
  <c r="L13" i="77"/>
  <c r="K14" i="77"/>
  <c r="J15" i="77"/>
  <c r="I16" i="77"/>
  <c r="M16" i="77"/>
  <c r="L17" i="77"/>
  <c r="K18" i="77"/>
  <c r="J19" i="77"/>
  <c r="J9" i="77"/>
  <c r="J8" i="77"/>
  <c r="I9" i="77"/>
  <c r="M9" i="77"/>
  <c r="L10" i="77"/>
  <c r="K11" i="77"/>
  <c r="J12" i="77"/>
  <c r="I13" i="77"/>
  <c r="M13" i="77"/>
  <c r="L14" i="77"/>
  <c r="K15" i="77"/>
  <c r="N17" i="91" l="1"/>
  <c r="O17" i="91" s="1"/>
  <c r="N12" i="99"/>
  <c r="O12" i="99" s="1"/>
  <c r="J20" i="91"/>
  <c r="N19" i="79"/>
  <c r="O19" i="79" s="1"/>
  <c r="N14" i="105"/>
  <c r="O14" i="105" s="1"/>
  <c r="N18" i="103"/>
  <c r="O18" i="103" s="1"/>
  <c r="N18" i="105"/>
  <c r="O18" i="105" s="1"/>
  <c r="K20" i="105"/>
  <c r="L20" i="105"/>
  <c r="N17" i="105"/>
  <c r="O17" i="105" s="1"/>
  <c r="N10" i="105"/>
  <c r="O10" i="105" s="1"/>
  <c r="K20" i="103"/>
  <c r="N17" i="103"/>
  <c r="O17" i="103" s="1"/>
  <c r="N13" i="103"/>
  <c r="O13" i="103" s="1"/>
  <c r="N10" i="103"/>
  <c r="O10" i="103" s="1"/>
  <c r="N14" i="103"/>
  <c r="O14" i="103" s="1"/>
  <c r="N18" i="101"/>
  <c r="O18" i="101" s="1"/>
  <c r="K20" i="101"/>
  <c r="J20" i="101"/>
  <c r="N15" i="101"/>
  <c r="O15" i="101" s="1"/>
  <c r="N13" i="101"/>
  <c r="O13" i="101" s="1"/>
  <c r="N16" i="101"/>
  <c r="O16" i="101" s="1"/>
  <c r="N10" i="101"/>
  <c r="O10" i="101" s="1"/>
  <c r="N11" i="101"/>
  <c r="O11" i="101" s="1"/>
  <c r="N8" i="99"/>
  <c r="O8" i="99" s="1"/>
  <c r="M20" i="97"/>
  <c r="N16" i="97"/>
  <c r="O16" i="97" s="1"/>
  <c r="N15" i="97"/>
  <c r="O15" i="97" s="1"/>
  <c r="N18" i="97"/>
  <c r="O18" i="97" s="1"/>
  <c r="N19" i="97"/>
  <c r="O19" i="97" s="1"/>
  <c r="N12" i="97"/>
  <c r="O12" i="97" s="1"/>
  <c r="N14" i="97"/>
  <c r="O14" i="97" s="1"/>
  <c r="K20" i="97"/>
  <c r="N17" i="97"/>
  <c r="O17" i="97" s="1"/>
  <c r="L20" i="97"/>
  <c r="N9" i="97"/>
  <c r="O9" i="97" s="1"/>
  <c r="N11" i="97"/>
  <c r="O11" i="97" s="1"/>
  <c r="N10" i="97"/>
  <c r="O10" i="97" s="1"/>
  <c r="L20" i="95"/>
  <c r="N9" i="95"/>
  <c r="O9" i="95" s="1"/>
  <c r="N10" i="95"/>
  <c r="O10" i="95" s="1"/>
  <c r="J20" i="95"/>
  <c r="N19" i="93"/>
  <c r="O19" i="93" s="1"/>
  <c r="N14" i="93"/>
  <c r="O14" i="93" s="1"/>
  <c r="N11" i="93"/>
  <c r="O11" i="93" s="1"/>
  <c r="J20" i="93"/>
  <c r="N9" i="93"/>
  <c r="O9" i="93" s="1"/>
  <c r="N18" i="93"/>
  <c r="O18" i="93" s="1"/>
  <c r="N13" i="93"/>
  <c r="O13" i="93" s="1"/>
  <c r="N12" i="91"/>
  <c r="O12" i="91" s="1"/>
  <c r="N13" i="91"/>
  <c r="O13" i="91" s="1"/>
  <c r="N16" i="91"/>
  <c r="O16" i="91" s="1"/>
  <c r="L20" i="91"/>
  <c r="N15" i="91"/>
  <c r="O15" i="91" s="1"/>
  <c r="N18" i="89"/>
  <c r="O18" i="89" s="1"/>
  <c r="N14" i="89"/>
  <c r="O14" i="89" s="1"/>
  <c r="N17" i="89"/>
  <c r="O17" i="89" s="1"/>
  <c r="K20" i="89"/>
  <c r="N10" i="89"/>
  <c r="O10" i="89" s="1"/>
  <c r="N12" i="89"/>
  <c r="O12" i="89" s="1"/>
  <c r="N14" i="87"/>
  <c r="O14" i="87" s="1"/>
  <c r="N10" i="87"/>
  <c r="O10" i="87" s="1"/>
  <c r="N18" i="87"/>
  <c r="O18" i="87" s="1"/>
  <c r="N18" i="85"/>
  <c r="O18" i="85" s="1"/>
  <c r="J20" i="85"/>
  <c r="N11" i="85"/>
  <c r="O11" i="85" s="1"/>
  <c r="K20" i="85"/>
  <c r="N10" i="85"/>
  <c r="O10" i="85" s="1"/>
  <c r="N15" i="85"/>
  <c r="O15" i="85" s="1"/>
  <c r="N8" i="83"/>
  <c r="L20" i="83"/>
  <c r="N18" i="83"/>
  <c r="O18" i="83" s="1"/>
  <c r="N12" i="83"/>
  <c r="O12" i="83" s="1"/>
  <c r="M20" i="83"/>
  <c r="N15" i="83"/>
  <c r="O15" i="83" s="1"/>
  <c r="N14" i="83"/>
  <c r="O14" i="83" s="1"/>
  <c r="N10" i="83"/>
  <c r="O10" i="83" s="1"/>
  <c r="K20" i="83"/>
  <c r="N11" i="83"/>
  <c r="O11" i="83" s="1"/>
  <c r="N14" i="81"/>
  <c r="O14" i="81" s="1"/>
  <c r="N19" i="81"/>
  <c r="O19" i="81" s="1"/>
  <c r="L20" i="81"/>
  <c r="N15" i="81"/>
  <c r="O15" i="81" s="1"/>
  <c r="N12" i="81"/>
  <c r="O12" i="81" s="1"/>
  <c r="K20" i="81"/>
  <c r="N17" i="81"/>
  <c r="O17" i="81" s="1"/>
  <c r="N11" i="81"/>
  <c r="O11" i="81" s="1"/>
  <c r="N18" i="81"/>
  <c r="O18" i="81" s="1"/>
  <c r="N10" i="81"/>
  <c r="O10" i="81" s="1"/>
  <c r="N18" i="79"/>
  <c r="O18" i="79" s="1"/>
  <c r="N15" i="79"/>
  <c r="O15" i="79" s="1"/>
  <c r="N9" i="79"/>
  <c r="O9" i="79" s="1"/>
  <c r="N11" i="79"/>
  <c r="O11" i="79" s="1"/>
  <c r="N14" i="79"/>
  <c r="O14" i="79" s="1"/>
  <c r="N17" i="79"/>
  <c r="O17" i="79" s="1"/>
  <c r="L20" i="79"/>
  <c r="K20" i="79"/>
  <c r="N10" i="79"/>
  <c r="O10" i="79" s="1"/>
  <c r="N13" i="99"/>
  <c r="O13" i="99" s="1"/>
  <c r="N17" i="99"/>
  <c r="O17" i="99" s="1"/>
  <c r="N18" i="99"/>
  <c r="O18" i="99" s="1"/>
  <c r="N15" i="99"/>
  <c r="O15" i="99" s="1"/>
  <c r="M20" i="99"/>
  <c r="N10" i="99"/>
  <c r="O10" i="99" s="1"/>
  <c r="N14" i="99"/>
  <c r="O14" i="99" s="1"/>
  <c r="N9" i="99"/>
  <c r="O9" i="99" s="1"/>
  <c r="N19" i="99"/>
  <c r="O19" i="99" s="1"/>
  <c r="N11" i="99"/>
  <c r="O11" i="99" s="1"/>
  <c r="N16" i="99"/>
  <c r="O16" i="99" s="1"/>
  <c r="M20" i="105"/>
  <c r="N13" i="105"/>
  <c r="O13" i="105" s="1"/>
  <c r="N9" i="103"/>
  <c r="O9" i="103" s="1"/>
  <c r="N12" i="105"/>
  <c r="O12" i="105" s="1"/>
  <c r="N19" i="105"/>
  <c r="O19" i="105" s="1"/>
  <c r="N11" i="105"/>
  <c r="O11" i="105" s="1"/>
  <c r="J20" i="103"/>
  <c r="N17" i="101"/>
  <c r="O17" i="101" s="1"/>
  <c r="N19" i="101"/>
  <c r="O19" i="101" s="1"/>
  <c r="L20" i="99"/>
  <c r="I20" i="99"/>
  <c r="K20" i="99"/>
  <c r="J20" i="99"/>
  <c r="N10" i="91"/>
  <c r="O10" i="91" s="1"/>
  <c r="I20" i="95"/>
  <c r="N8" i="95"/>
  <c r="N13" i="95"/>
  <c r="O13" i="95" s="1"/>
  <c r="N18" i="95"/>
  <c r="O18" i="95" s="1"/>
  <c r="L20" i="93"/>
  <c r="N12" i="93"/>
  <c r="O12" i="93" s="1"/>
  <c r="M20" i="91"/>
  <c r="K20" i="95"/>
  <c r="L20" i="103"/>
  <c r="M20" i="101"/>
  <c r="M20" i="95"/>
  <c r="I20" i="93"/>
  <c r="N8" i="93"/>
  <c r="N9" i="91"/>
  <c r="O9" i="91" s="1"/>
  <c r="I20" i="97"/>
  <c r="N9" i="105"/>
  <c r="O9" i="105" s="1"/>
  <c r="N16" i="105"/>
  <c r="O16" i="105" s="1"/>
  <c r="I20" i="105"/>
  <c r="N8" i="105"/>
  <c r="O8" i="105" s="1"/>
  <c r="N15" i="105"/>
  <c r="O15" i="105" s="1"/>
  <c r="M20" i="103"/>
  <c r="N19" i="103"/>
  <c r="O19" i="103" s="1"/>
  <c r="N15" i="103"/>
  <c r="O15" i="103" s="1"/>
  <c r="N11" i="103"/>
  <c r="O11" i="103" s="1"/>
  <c r="L20" i="101"/>
  <c r="N13" i="97"/>
  <c r="O13" i="97" s="1"/>
  <c r="N14" i="101"/>
  <c r="O14" i="101" s="1"/>
  <c r="N9" i="101"/>
  <c r="O9" i="101" s="1"/>
  <c r="J20" i="105"/>
  <c r="I20" i="101"/>
  <c r="N8" i="101"/>
  <c r="O8" i="101" s="1"/>
  <c r="N17" i="93"/>
  <c r="O17" i="93" s="1"/>
  <c r="N14" i="91"/>
  <c r="O14" i="91" s="1"/>
  <c r="N12" i="95"/>
  <c r="O12" i="95" s="1"/>
  <c r="N14" i="95"/>
  <c r="O14" i="95" s="1"/>
  <c r="N19" i="95"/>
  <c r="O19" i="95" s="1"/>
  <c r="M20" i="93"/>
  <c r="N16" i="93"/>
  <c r="O16" i="93" s="1"/>
  <c r="N19" i="91"/>
  <c r="O19" i="91" s="1"/>
  <c r="K20" i="91"/>
  <c r="N16" i="103"/>
  <c r="O16" i="103" s="1"/>
  <c r="N12" i="103"/>
  <c r="O12" i="103" s="1"/>
  <c r="I20" i="103"/>
  <c r="N8" i="103"/>
  <c r="O8" i="103" s="1"/>
  <c r="N12" i="101"/>
  <c r="O12" i="101" s="1"/>
  <c r="J20" i="97"/>
  <c r="N15" i="93"/>
  <c r="O15" i="93" s="1"/>
  <c r="K20" i="93"/>
  <c r="N11" i="91"/>
  <c r="O11" i="91" s="1"/>
  <c r="N18" i="91"/>
  <c r="O18" i="91" s="1"/>
  <c r="N11" i="95"/>
  <c r="O11" i="95" s="1"/>
  <c r="N16" i="95"/>
  <c r="O16" i="95" s="1"/>
  <c r="N15" i="95"/>
  <c r="O15" i="95" s="1"/>
  <c r="N17" i="95"/>
  <c r="O17" i="95" s="1"/>
  <c r="I20" i="91"/>
  <c r="N8" i="91"/>
  <c r="N10" i="93"/>
  <c r="O10" i="93" s="1"/>
  <c r="N8" i="97"/>
  <c r="M20" i="85"/>
  <c r="J20" i="87"/>
  <c r="N19" i="89"/>
  <c r="O19" i="89" s="1"/>
  <c r="N15" i="89"/>
  <c r="O15" i="89" s="1"/>
  <c r="N19" i="87"/>
  <c r="O19" i="87" s="1"/>
  <c r="N11" i="87"/>
  <c r="O11" i="87" s="1"/>
  <c r="N17" i="85"/>
  <c r="O17" i="85" s="1"/>
  <c r="N13" i="83"/>
  <c r="O13" i="83" s="1"/>
  <c r="N9" i="83"/>
  <c r="O9" i="83" s="1"/>
  <c r="O8" i="83"/>
  <c r="M20" i="89"/>
  <c r="M20" i="87"/>
  <c r="N13" i="85"/>
  <c r="O13" i="85" s="1"/>
  <c r="N14" i="85"/>
  <c r="O14" i="85" s="1"/>
  <c r="N9" i="85"/>
  <c r="O9" i="85" s="1"/>
  <c r="N19" i="83"/>
  <c r="O19" i="83" s="1"/>
  <c r="N19" i="85"/>
  <c r="O19" i="85" s="1"/>
  <c r="J20" i="89"/>
  <c r="I20" i="83"/>
  <c r="J20" i="83"/>
  <c r="N12" i="85"/>
  <c r="O12" i="85" s="1"/>
  <c r="K20" i="87"/>
  <c r="N11" i="89"/>
  <c r="O11" i="89" s="1"/>
  <c r="N15" i="87"/>
  <c r="O15" i="87" s="1"/>
  <c r="L20" i="85"/>
  <c r="N16" i="85"/>
  <c r="O16" i="85" s="1"/>
  <c r="N13" i="89"/>
  <c r="O13" i="89" s="1"/>
  <c r="N9" i="89"/>
  <c r="O9" i="89" s="1"/>
  <c r="N13" i="87"/>
  <c r="O13" i="87" s="1"/>
  <c r="N9" i="87"/>
  <c r="O9" i="87" s="1"/>
  <c r="N16" i="89"/>
  <c r="O16" i="89" s="1"/>
  <c r="I20" i="89"/>
  <c r="N8" i="89"/>
  <c r="N16" i="87"/>
  <c r="O16" i="87" s="1"/>
  <c r="N12" i="87"/>
  <c r="O12" i="87" s="1"/>
  <c r="I20" i="87"/>
  <c r="N8" i="87"/>
  <c r="L20" i="89"/>
  <c r="L20" i="87"/>
  <c r="N17" i="83"/>
  <c r="O17" i="83" s="1"/>
  <c r="N16" i="83"/>
  <c r="O16" i="83" s="1"/>
  <c r="I20" i="85"/>
  <c r="N8" i="85"/>
  <c r="N17" i="87"/>
  <c r="O17" i="87" s="1"/>
  <c r="M20" i="81"/>
  <c r="I20" i="79"/>
  <c r="N8" i="79"/>
  <c r="N13" i="81"/>
  <c r="O13" i="81" s="1"/>
  <c r="J20" i="79"/>
  <c r="I20" i="81"/>
  <c r="N8" i="81"/>
  <c r="N9" i="81"/>
  <c r="O9" i="81" s="1"/>
  <c r="N16" i="79"/>
  <c r="O16" i="79" s="1"/>
  <c r="J20" i="81"/>
  <c r="N13" i="79"/>
  <c r="O13" i="79" s="1"/>
  <c r="N16" i="81"/>
  <c r="O16" i="81" s="1"/>
  <c r="N12" i="79"/>
  <c r="O12" i="79" s="1"/>
  <c r="M20" i="79"/>
  <c r="N9" i="77"/>
  <c r="O9" i="77" s="1"/>
  <c r="N14" i="77"/>
  <c r="O14" i="77" s="1"/>
  <c r="K20" i="77"/>
  <c r="N10" i="77"/>
  <c r="O10" i="77" s="1"/>
  <c r="N17" i="77"/>
  <c r="O17" i="77" s="1"/>
  <c r="N12" i="77"/>
  <c r="O12" i="77" s="1"/>
  <c r="M20" i="77"/>
  <c r="N15" i="77"/>
  <c r="O15" i="77" s="1"/>
  <c r="L20" i="77"/>
  <c r="J20" i="77"/>
  <c r="I20" i="77"/>
  <c r="N8" i="77"/>
  <c r="N11" i="77"/>
  <c r="O11" i="77" s="1"/>
  <c r="N18" i="77"/>
  <c r="O18" i="77" s="1"/>
  <c r="N13" i="77"/>
  <c r="O13" i="77" s="1"/>
  <c r="N16" i="77"/>
  <c r="O16" i="77" s="1"/>
  <c r="N19" i="77"/>
  <c r="O19" i="77" s="1"/>
  <c r="O20" i="105" l="1"/>
  <c r="O20" i="99"/>
  <c r="L17" i="98" s="1"/>
  <c r="N20" i="99"/>
  <c r="J17" i="98" s="1"/>
  <c r="O20" i="101"/>
  <c r="L17" i="100" s="1"/>
  <c r="N20" i="101"/>
  <c r="J17" i="100" s="1"/>
  <c r="N20" i="105"/>
  <c r="J17" i="104" s="1"/>
  <c r="L17" i="104"/>
  <c r="O20" i="103"/>
  <c r="L17" i="102" s="1"/>
  <c r="N20" i="103"/>
  <c r="J17" i="102" s="1"/>
  <c r="N20" i="95"/>
  <c r="J17" i="94" s="1"/>
  <c r="O8" i="95"/>
  <c r="O20" i="95" s="1"/>
  <c r="L17" i="94" s="1"/>
  <c r="N20" i="97"/>
  <c r="J17" i="96" s="1"/>
  <c r="O8" i="97"/>
  <c r="O20" i="97" s="1"/>
  <c r="L17" i="96" s="1"/>
  <c r="N20" i="91"/>
  <c r="O8" i="91"/>
  <c r="O20" i="91" s="1"/>
  <c r="N20" i="93"/>
  <c r="O8" i="93"/>
  <c r="O20" i="93" s="1"/>
  <c r="N20" i="85"/>
  <c r="J17" i="84" s="1"/>
  <c r="O8" i="85"/>
  <c r="O20" i="85" s="1"/>
  <c r="L17" i="84" s="1"/>
  <c r="O20" i="83"/>
  <c r="L17" i="82" s="1"/>
  <c r="O8" i="89"/>
  <c r="N20" i="89"/>
  <c r="J17" i="88" s="1"/>
  <c r="N20" i="83"/>
  <c r="J17" i="82" s="1"/>
  <c r="O8" i="87"/>
  <c r="O20" i="87" s="1"/>
  <c r="L17" i="86" s="1"/>
  <c r="N20" i="87"/>
  <c r="J17" i="86" s="1"/>
  <c r="N20" i="81"/>
  <c r="J17" i="80" s="1"/>
  <c r="O8" i="81"/>
  <c r="O20" i="81" s="1"/>
  <c r="L17" i="80" s="1"/>
  <c r="N20" i="79"/>
  <c r="J17" i="78" s="1"/>
  <c r="O8" i="79"/>
  <c r="O20" i="79" s="1"/>
  <c r="L17" i="78" s="1"/>
  <c r="O8" i="77"/>
  <c r="O20" i="77" s="1"/>
  <c r="L17" i="76" s="1"/>
  <c r="N20" i="77"/>
  <c r="J17" i="76" s="1"/>
  <c r="O20" i="89" l="1"/>
  <c r="L17" i="88" s="1"/>
  <c r="L17" i="92"/>
  <c r="J17" i="92"/>
  <c r="L17" i="90"/>
  <c r="J17" i="90"/>
  <c r="J7" i="3" l="1"/>
  <c r="M7" i="3" l="1"/>
  <c r="K7" i="3"/>
  <c r="H8" i="3"/>
  <c r="I7" i="3"/>
  <c r="L7" i="3" l="1"/>
  <c r="L9" i="3" s="1"/>
  <c r="L13" i="3" l="1"/>
  <c r="L17" i="3"/>
  <c r="L10" i="3"/>
  <c r="L14" i="3"/>
  <c r="L18" i="3"/>
  <c r="L11" i="3"/>
  <c r="L15" i="3"/>
  <c r="L19" i="3"/>
  <c r="L12" i="3"/>
  <c r="M9" i="3"/>
  <c r="M13" i="3"/>
  <c r="M17" i="3"/>
  <c r="M10" i="3"/>
  <c r="M14" i="3"/>
  <c r="M18" i="3"/>
  <c r="M11" i="3"/>
  <c r="M15" i="3"/>
  <c r="M19" i="3"/>
  <c r="M12" i="3"/>
  <c r="M16" i="3"/>
  <c r="G20" i="3" l="1"/>
  <c r="F17" i="1" l="1"/>
  <c r="H9" i="3" l="1"/>
  <c r="E10" i="3"/>
  <c r="E11" i="3"/>
  <c r="E12" i="3"/>
  <c r="E13" i="3"/>
  <c r="E14" i="3"/>
  <c r="E15" i="3"/>
  <c r="E16" i="3"/>
  <c r="E17" i="3"/>
  <c r="E18" i="3"/>
  <c r="E19" i="3"/>
  <c r="E8" i="3"/>
  <c r="I8" i="3" s="1"/>
  <c r="K9" i="3" l="1"/>
  <c r="J9" i="3"/>
  <c r="I9" i="3"/>
  <c r="L16" i="3"/>
  <c r="K8" i="3"/>
  <c r="L8" i="3"/>
  <c r="M8" i="3"/>
  <c r="M20" i="3" s="1"/>
  <c r="J8" i="3"/>
  <c r="N8" i="3" l="1"/>
  <c r="N9" i="3"/>
  <c r="O9" i="3" s="1"/>
  <c r="F20" i="3" l="1"/>
  <c r="H19" i="3"/>
  <c r="H18" i="3"/>
  <c r="H17" i="3"/>
  <c r="H16" i="3"/>
  <c r="H15" i="3"/>
  <c r="H14" i="3"/>
  <c r="H13" i="3"/>
  <c r="H12" i="3"/>
  <c r="H11" i="3"/>
  <c r="H10" i="3"/>
  <c r="K14" i="3" l="1"/>
  <c r="K13" i="3"/>
  <c r="K15" i="3"/>
  <c r="K16" i="3"/>
  <c r="K10" i="3"/>
  <c r="K11" i="3"/>
  <c r="K12" i="3"/>
  <c r="B17" i="1"/>
  <c r="H17" i="1" s="1"/>
  <c r="I19" i="3"/>
  <c r="J19" i="3"/>
  <c r="K19" i="3"/>
  <c r="K18" i="3"/>
  <c r="I18" i="3"/>
  <c r="J18" i="3"/>
  <c r="I17" i="3"/>
  <c r="J17" i="3"/>
  <c r="K17" i="3"/>
  <c r="I16" i="3"/>
  <c r="J16" i="3"/>
  <c r="J15" i="3"/>
  <c r="I15" i="3"/>
  <c r="J14" i="3"/>
  <c r="I14" i="3"/>
  <c r="I13" i="3"/>
  <c r="J13" i="3"/>
  <c r="I12" i="3"/>
  <c r="J12" i="3"/>
  <c r="I11" i="3"/>
  <c r="J11" i="3"/>
  <c r="I10" i="3"/>
  <c r="J10" i="3"/>
  <c r="H20" i="3"/>
  <c r="N11" i="3" l="1"/>
  <c r="O11" i="3" s="1"/>
  <c r="N15" i="3"/>
  <c r="O15" i="3" s="1"/>
  <c r="N14" i="3"/>
  <c r="O14" i="3" s="1"/>
  <c r="N19" i="3"/>
  <c r="O19" i="3" s="1"/>
  <c r="N18" i="3"/>
  <c r="O18" i="3" s="1"/>
  <c r="N17" i="3"/>
  <c r="O17" i="3" s="1"/>
  <c r="N16" i="3"/>
  <c r="O16" i="3" s="1"/>
  <c r="N13" i="3"/>
  <c r="O13" i="3" s="1"/>
  <c r="N12" i="3"/>
  <c r="O12" i="3" s="1"/>
  <c r="N10" i="3"/>
  <c r="O10" i="3" s="1"/>
  <c r="L20" i="3"/>
  <c r="J20" i="3"/>
  <c r="I20" i="3"/>
  <c r="K20" i="3"/>
  <c r="N20" i="3" l="1"/>
  <c r="J17" i="1" l="1"/>
  <c r="P20" i="3" l="1"/>
  <c r="N17" i="1" l="1"/>
  <c r="O8" i="3"/>
  <c r="O20" i="3" s="1"/>
  <c r="Q20" i="3"/>
  <c r="Q17" i="1" l="1"/>
  <c r="L1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39" authorId="0" shapeId="0" xr:uid="{FBA44445-B9ED-41CF-A20C-38C3A4831E17}">
      <text>
        <r>
          <rPr>
            <sz val="9"/>
            <color indexed="81"/>
            <rFont val="MS P ゴシック"/>
            <family val="3"/>
            <charset val="128"/>
          </rPr>
          <t>収入合計と支出合計が一致しているかご確認ください。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8" authorId="0" shapeId="0" xr:uid="{00000000-0006-0000-0C00-000001000000}">
      <text>
        <r>
          <rPr>
            <sz val="9"/>
            <color indexed="81"/>
            <rFont val="MS P ゴシック"/>
            <family val="3"/>
            <charset val="128"/>
          </rPr>
          <t>シート別紙④は、シート④のＣ列「申請初年度」を
入力してから作成してください。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0" authorId="0" shapeId="0" xr:uid="{00000000-0006-0000-0D00-000001000000}">
      <text>
        <r>
          <rPr>
            <sz val="9"/>
            <color indexed="81"/>
            <rFont val="MS P ゴシック"/>
            <family val="3"/>
            <charset val="128"/>
          </rPr>
          <t>補助対象期間は西暦(yyyy/mm/dd)で入力してください。（和暦に変換されます。）</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8" authorId="0" shapeId="0" xr:uid="{00000000-0006-0000-0E00-000001000000}">
      <text>
        <r>
          <rPr>
            <sz val="9"/>
            <color indexed="81"/>
            <rFont val="MS P ゴシック"/>
            <family val="3"/>
            <charset val="128"/>
          </rPr>
          <t>シート別紙⑤は、シート⑤のＣ列「申請初年度」を
入力してから作成してください。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0" authorId="0" shapeId="0" xr:uid="{00000000-0006-0000-0F00-000001000000}">
      <text>
        <r>
          <rPr>
            <sz val="9"/>
            <color indexed="81"/>
            <rFont val="MS P ゴシック"/>
            <family val="3"/>
            <charset val="128"/>
          </rPr>
          <t>補助対象期間は西暦(yyyy/mm/dd)で入力してください。（和暦に変換されます。）</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8" authorId="0" shapeId="0" xr:uid="{00000000-0006-0000-1000-000001000000}">
      <text>
        <r>
          <rPr>
            <sz val="9"/>
            <color indexed="81"/>
            <rFont val="MS P ゴシック"/>
            <family val="3"/>
            <charset val="128"/>
          </rPr>
          <t>シート別紙⑥は、シート⑥のＣ列「申請初年度」を
入力してから作成してください。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0" authorId="0" shapeId="0" xr:uid="{00000000-0006-0000-1100-000001000000}">
      <text>
        <r>
          <rPr>
            <sz val="9"/>
            <color indexed="81"/>
            <rFont val="MS P ゴシック"/>
            <family val="3"/>
            <charset val="128"/>
          </rPr>
          <t>補助対象期間は西暦(yyyy/mm/dd)で入力してください。（和暦に変換されます。）</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8" authorId="0" shapeId="0" xr:uid="{00000000-0006-0000-1200-000001000000}">
      <text>
        <r>
          <rPr>
            <sz val="9"/>
            <color indexed="81"/>
            <rFont val="MS P ゴシック"/>
            <family val="3"/>
            <charset val="128"/>
          </rPr>
          <t>シート別紙⑦は、シート⑦のＣ列「申請初年度」を
入力してから作成してください。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0" authorId="0" shapeId="0" xr:uid="{00000000-0006-0000-1300-000001000000}">
      <text>
        <r>
          <rPr>
            <sz val="9"/>
            <color indexed="81"/>
            <rFont val="MS P ゴシック"/>
            <family val="3"/>
            <charset val="128"/>
          </rPr>
          <t>補助対象期間は西暦(yyyy/mm/dd)で入力してください。（和暦に変換されます。）</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8" authorId="0" shapeId="0" xr:uid="{00000000-0006-0000-1400-000001000000}">
      <text>
        <r>
          <rPr>
            <sz val="9"/>
            <color indexed="81"/>
            <rFont val="MS P ゴシック"/>
            <family val="3"/>
            <charset val="128"/>
          </rPr>
          <t>シート別紙⑧は、シート⑧のＣ列「申請初年度」を
入力してから作成してください。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00000000-0006-0000-1600-000001000000}">
      <text>
        <r>
          <rPr>
            <b/>
            <sz val="9"/>
            <color indexed="81"/>
            <rFont val="MS P ゴシック"/>
            <family val="3"/>
            <charset val="128"/>
          </rPr>
          <t>この様式は、補助対象介護職員ごとに作成してください。</t>
        </r>
      </text>
    </comment>
    <comment ref="B11" authorId="0" shapeId="0" xr:uid="{00000000-0006-0000-1600-000002000000}">
      <text>
        <r>
          <rPr>
            <b/>
            <sz val="9"/>
            <color indexed="81"/>
            <rFont val="MS P ゴシック"/>
            <family val="3"/>
            <charset val="128"/>
          </rPr>
          <t>西暦（yyyy/mm/dd）で入力してください。（和暦に変換されます。）</t>
        </r>
      </text>
    </comment>
    <comment ref="B13" authorId="0" shapeId="0" xr:uid="{00000000-0006-0000-1600-000003000000}">
      <text>
        <r>
          <rPr>
            <b/>
            <sz val="9"/>
            <color indexed="81"/>
            <rFont val="MS P ゴシック"/>
            <family val="3"/>
            <charset val="128"/>
          </rPr>
          <t>ドロップダウンリストから選択してください。「その他」の場合、E列13行目に具体的に記載してください。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6" authorId="0" shapeId="0" xr:uid="{00000000-0006-0000-0400-000001000000}">
      <text>
        <r>
          <rPr>
            <b/>
            <sz val="9"/>
            <color indexed="81"/>
            <rFont val="MS P ゴシック"/>
            <family val="3"/>
            <charset val="128"/>
          </rPr>
          <t>在留資格がプルダウンにない場合、直接入力してください。</t>
        </r>
      </text>
    </comment>
    <comment ref="F6" authorId="0" shapeId="0" xr:uid="{00000000-0006-0000-0400-000002000000}">
      <text>
        <r>
          <rPr>
            <b/>
            <sz val="9"/>
            <color indexed="81"/>
            <rFont val="MS P ゴシック"/>
            <family val="3"/>
            <charset val="128"/>
          </rPr>
          <t>西暦(yyyy/mm/dd)で入力してください（和暦に変換されます）。</t>
        </r>
        <r>
          <rPr>
            <sz val="9"/>
            <color indexed="81"/>
            <rFont val="MS P ゴシック"/>
            <family val="3"/>
            <charset val="128"/>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1" authorId="0" shapeId="0" xr:uid="{00000000-0006-0000-1900-000001000000}">
      <text>
        <r>
          <rPr>
            <sz val="9"/>
            <color indexed="81"/>
            <rFont val="MS P ゴシック"/>
            <family val="3"/>
            <charset val="128"/>
          </rPr>
          <t>（交付決定・変更承認）どちらかにマルをしてください。</t>
        </r>
      </text>
    </comment>
    <comment ref="G33" authorId="0" shapeId="0" xr:uid="{A73300D0-8EEC-407F-BB3E-B51A466DD212}">
      <text>
        <r>
          <rPr>
            <sz val="9"/>
            <color indexed="81"/>
            <rFont val="MS P ゴシック"/>
            <family val="3"/>
            <charset val="128"/>
          </rPr>
          <t>収入合計と支出合計が一致しているかご確認ください。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6" authorId="0" shapeId="0" xr:uid="{00000000-0006-0000-1A00-000001000000}">
      <text>
        <r>
          <rPr>
            <b/>
            <sz val="9"/>
            <color indexed="81"/>
            <rFont val="MS P ゴシック"/>
            <family val="3"/>
            <charset val="128"/>
          </rPr>
          <t>在留資格がプルダウンにない場合、直接入力してください。</t>
        </r>
      </text>
    </comment>
    <comment ref="F6" authorId="0" shapeId="0" xr:uid="{00000000-0006-0000-1A00-000002000000}">
      <text>
        <r>
          <rPr>
            <b/>
            <sz val="9"/>
            <color indexed="81"/>
            <rFont val="MS P ゴシック"/>
            <family val="3"/>
            <charset val="128"/>
          </rPr>
          <t>西暦(yyyy/mm/dd)で入力してください（和暦に変換されます）。</t>
        </r>
        <r>
          <rPr>
            <sz val="9"/>
            <color indexed="81"/>
            <rFont val="MS P ゴシック"/>
            <family val="3"/>
            <charset val="128"/>
          </rPr>
          <t xml:space="preserve">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7" authorId="0" shapeId="0" xr:uid="{00000000-0006-0000-1C00-000001000000}">
      <text>
        <r>
          <rPr>
            <sz val="9"/>
            <color indexed="81"/>
            <rFont val="MS P ゴシック"/>
            <family val="3"/>
            <charset val="128"/>
          </rPr>
          <t>部屋数を入力してください。
例）２DKの場合は「２」、３Kの場合は「３」と入力します。</t>
        </r>
      </text>
    </comment>
    <comment ref="C10" authorId="0" shapeId="0" xr:uid="{00000000-0006-0000-1C00-000002000000}">
      <text>
        <r>
          <rPr>
            <sz val="9"/>
            <color indexed="81"/>
            <rFont val="MS P ゴシック"/>
            <family val="3"/>
            <charset val="128"/>
          </rPr>
          <t>必ず選択してください</t>
        </r>
      </text>
    </comment>
    <comment ref="I10" authorId="0" shapeId="0" xr:uid="{00000000-0006-0000-1C00-000003000000}">
      <text>
        <r>
          <rPr>
            <sz val="9"/>
            <color indexed="81"/>
            <rFont val="MS P ゴシック"/>
            <family val="3"/>
            <charset val="128"/>
          </rPr>
          <t>補助対象期間は西暦(yyyy/mm/dd)で入力してください。（和暦に変換されます。）</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0" authorId="0" shapeId="0" xr:uid="{00000000-0006-0000-1E00-000001000000}">
      <text>
        <r>
          <rPr>
            <sz val="9"/>
            <color indexed="81"/>
            <rFont val="MS P ゴシック"/>
            <family val="3"/>
            <charset val="128"/>
          </rPr>
          <t>補助対象期間は西暦(yyyy/mm/dd)で入力してください。（和暦に変換されます。）</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0" authorId="0" shapeId="0" xr:uid="{00000000-0006-0000-2000-000001000000}">
      <text>
        <r>
          <rPr>
            <sz val="9"/>
            <color indexed="81"/>
            <rFont val="MS P ゴシック"/>
            <family val="3"/>
            <charset val="128"/>
          </rPr>
          <t>補助対象期間は西暦(yyyy/mm/dd)で入力してください。（和暦に変換されます。）</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0" authorId="0" shapeId="0" xr:uid="{00000000-0006-0000-2200-000001000000}">
      <text>
        <r>
          <rPr>
            <sz val="9"/>
            <color indexed="81"/>
            <rFont val="MS P ゴシック"/>
            <family val="3"/>
            <charset val="128"/>
          </rPr>
          <t>補助対象期間は西暦(yyyy/mm/dd)で入力してください。（和暦に変換されます。）</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0" authorId="0" shapeId="0" xr:uid="{00000000-0006-0000-2400-000001000000}">
      <text>
        <r>
          <rPr>
            <sz val="9"/>
            <color indexed="81"/>
            <rFont val="MS P ゴシック"/>
            <family val="3"/>
            <charset val="128"/>
          </rPr>
          <t>補助対象期間は西暦(yyyy/mm/dd)で入力してください。（和暦に変換されます。）</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0" authorId="0" shapeId="0" xr:uid="{00000000-0006-0000-2600-000001000000}">
      <text>
        <r>
          <rPr>
            <sz val="9"/>
            <color indexed="81"/>
            <rFont val="MS P ゴシック"/>
            <family val="3"/>
            <charset val="128"/>
          </rPr>
          <t>補助対象期間は西暦(yyyy/mm/dd)で入力してください。（和暦に変換されます。）</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0" authorId="0" shapeId="0" xr:uid="{00000000-0006-0000-2800-000001000000}">
      <text>
        <r>
          <rPr>
            <sz val="9"/>
            <color indexed="81"/>
            <rFont val="MS P ゴシック"/>
            <family val="3"/>
            <charset val="128"/>
          </rPr>
          <t>補助対象期間は西暦(yyyy/mm/dd)で入力してください。（和暦に変換されます。）</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0" authorId="0" shapeId="0" xr:uid="{00000000-0006-0000-2A00-000001000000}">
      <text>
        <r>
          <rPr>
            <sz val="9"/>
            <color indexed="81"/>
            <rFont val="MS P ゴシック"/>
            <family val="3"/>
            <charset val="128"/>
          </rPr>
          <t>補助対象期間は西暦(yyyy/mm/dd)で入力してください。（和暦に変換されます。）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7" authorId="0" shapeId="0" xr:uid="{00000000-0006-0000-0500-000001000000}">
      <text>
        <r>
          <rPr>
            <sz val="9"/>
            <color indexed="81"/>
            <rFont val="MS P ゴシック"/>
            <family val="3"/>
            <charset val="128"/>
          </rPr>
          <t>部屋数を入力してください。
例）２DKの場合は「２」、３Kの場合は「３」と入力します。</t>
        </r>
      </text>
    </comment>
    <comment ref="C10" authorId="0" shapeId="0" xr:uid="{00000000-0006-0000-0500-000002000000}">
      <text>
        <r>
          <rPr>
            <sz val="9"/>
            <color indexed="81"/>
            <rFont val="MS P ゴシック"/>
            <family val="3"/>
            <charset val="128"/>
          </rPr>
          <t>必ず選択してください。</t>
        </r>
      </text>
    </comment>
    <comment ref="I10" authorId="0" shapeId="0" xr:uid="{00000000-0006-0000-0500-000003000000}">
      <text>
        <r>
          <rPr>
            <sz val="9"/>
            <color indexed="81"/>
            <rFont val="MS P ゴシック"/>
            <family val="3"/>
            <charset val="128"/>
          </rPr>
          <t>補助対象期間は西暦(yyyy/mm/dd)で入力してください。（和暦に変換されます。）</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37" authorId="0" shapeId="0" xr:uid="{BED6C9A3-2AF7-4033-8832-00FFE6426108}">
      <text>
        <r>
          <rPr>
            <sz val="9"/>
            <color indexed="81"/>
            <rFont val="MS P ゴシック"/>
            <family val="3"/>
            <charset val="128"/>
          </rPr>
          <t>収入合計と支出合計が一致しているかご確認ください。</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5" authorId="0" shapeId="0" xr:uid="{00000000-0006-0000-3300-000001000000}">
      <text>
        <r>
          <rPr>
            <sz val="9"/>
            <color indexed="81"/>
            <rFont val="MS P ゴシック"/>
            <family val="3"/>
            <charset val="128"/>
          </rPr>
          <t>第７号様式（交付額確定通知書）の作成日以降としてください。</t>
        </r>
      </text>
    </comment>
    <comment ref="C30" authorId="0" shapeId="0" xr:uid="{00000000-0006-0000-3300-000002000000}">
      <text>
        <r>
          <rPr>
            <b/>
            <sz val="9"/>
            <color indexed="10"/>
            <rFont val="MS P ゴシック"/>
            <family val="3"/>
            <charset val="128"/>
          </rPr>
          <t>第７号様式（交付額確定通知書）の番号等を記載してください</t>
        </r>
      </text>
    </comment>
    <comment ref="D33" authorId="0" shapeId="0" xr:uid="{00000000-0006-0000-3300-000003000000}">
      <text>
        <r>
          <rPr>
            <sz val="9"/>
            <color indexed="81"/>
            <rFont val="MS P ゴシック"/>
            <family val="3"/>
            <charset val="128"/>
          </rPr>
          <t xml:space="preserve">「普通・当座」の該当するほうにマルをした上で、口座番号を入力してください。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8" authorId="0" shapeId="0" xr:uid="{00000000-0006-0000-0600-000001000000}">
      <text>
        <r>
          <rPr>
            <sz val="9"/>
            <color indexed="81"/>
            <rFont val="MS P ゴシック"/>
            <family val="3"/>
            <charset val="128"/>
          </rPr>
          <t>シート別紙①は、シート①のＣ列「申請初年度」を
入力してから作成してください。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0" authorId="0" shapeId="0" xr:uid="{00000000-0006-0000-0700-000001000000}">
      <text>
        <r>
          <rPr>
            <sz val="9"/>
            <color indexed="81"/>
            <rFont val="MS P ゴシック"/>
            <family val="3"/>
            <charset val="128"/>
          </rPr>
          <t>補助対象期間は西暦(yyyy/mm/dd)で入力してください。（和暦に変換されます。）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8" authorId="0" shapeId="0" xr:uid="{00000000-0006-0000-0800-000001000000}">
      <text>
        <r>
          <rPr>
            <sz val="9"/>
            <color indexed="81"/>
            <rFont val="MS P ゴシック"/>
            <family val="3"/>
            <charset val="128"/>
          </rPr>
          <t>シート別紙②は、シート②のＣ列「申請初年度」を
入力してから作成してください。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0" authorId="0" shapeId="0" xr:uid="{00000000-0006-0000-0900-000001000000}">
      <text>
        <r>
          <rPr>
            <sz val="9"/>
            <color indexed="81"/>
            <rFont val="MS P ゴシック"/>
            <family val="3"/>
            <charset val="128"/>
          </rPr>
          <t>補助対象期間は西暦(yyyy/mm/dd)で入力してください。（和暦に変換されます。）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8" authorId="0" shapeId="0" xr:uid="{00000000-0006-0000-0A00-000001000000}">
      <text>
        <r>
          <rPr>
            <sz val="9"/>
            <color indexed="81"/>
            <rFont val="MS P ゴシック"/>
            <family val="3"/>
            <charset val="128"/>
          </rPr>
          <t>シート別紙③は、シート③のＣ列「申請初年度」を
入力してから作成してください。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0" authorId="0" shapeId="0" xr:uid="{00000000-0006-0000-0B00-000001000000}">
      <text>
        <r>
          <rPr>
            <sz val="9"/>
            <color indexed="81"/>
            <rFont val="MS P ゴシック"/>
            <family val="3"/>
            <charset val="128"/>
          </rPr>
          <t>補助対象期間は西暦(yyyy/mm/dd)で入力してください。（和暦に変換されます。）</t>
        </r>
      </text>
    </comment>
  </commentList>
</comments>
</file>

<file path=xl/sharedStrings.xml><?xml version="1.0" encoding="utf-8"?>
<sst xmlns="http://schemas.openxmlformats.org/spreadsheetml/2006/main" count="1393" uniqueCount="295">
  <si>
    <t>４月分</t>
    <rPh sb="1" eb="2">
      <t>ガツ</t>
    </rPh>
    <rPh sb="2" eb="3">
      <t>ブン</t>
    </rPh>
    <phoneticPr fontId="2"/>
  </si>
  <si>
    <t>５月分</t>
    <rPh sb="1" eb="2">
      <t>ガツ</t>
    </rPh>
    <rPh sb="2" eb="3">
      <t>ブン</t>
    </rPh>
    <phoneticPr fontId="2"/>
  </si>
  <si>
    <t>６月分</t>
    <rPh sb="1" eb="2">
      <t>ガツ</t>
    </rPh>
    <rPh sb="2" eb="3">
      <t>ブン</t>
    </rPh>
    <phoneticPr fontId="2"/>
  </si>
  <si>
    <t>７月分</t>
    <rPh sb="1" eb="2">
      <t>ガツ</t>
    </rPh>
    <rPh sb="2" eb="3">
      <t>ブン</t>
    </rPh>
    <phoneticPr fontId="2"/>
  </si>
  <si>
    <t>８月分</t>
    <rPh sb="1" eb="2">
      <t>ガツ</t>
    </rPh>
    <rPh sb="2" eb="3">
      <t>ブン</t>
    </rPh>
    <phoneticPr fontId="2"/>
  </si>
  <si>
    <t>９月分</t>
    <rPh sb="1" eb="2">
      <t>ガツ</t>
    </rPh>
    <rPh sb="2" eb="3">
      <t>ブン</t>
    </rPh>
    <phoneticPr fontId="2"/>
  </si>
  <si>
    <t>１月分</t>
    <rPh sb="1" eb="3">
      <t>ガツブン</t>
    </rPh>
    <phoneticPr fontId="2"/>
  </si>
  <si>
    <t>２月分</t>
    <rPh sb="1" eb="3">
      <t>ガツブン</t>
    </rPh>
    <phoneticPr fontId="2"/>
  </si>
  <si>
    <t>３月分</t>
    <rPh sb="1" eb="3">
      <t>ガツブン</t>
    </rPh>
    <phoneticPr fontId="2"/>
  </si>
  <si>
    <t>賃借料</t>
    <rPh sb="0" eb="3">
      <t>チンシャクリョウ</t>
    </rPh>
    <phoneticPr fontId="2"/>
  </si>
  <si>
    <t>事業実施者負担額</t>
    <rPh sb="0" eb="2">
      <t>ジギョウ</t>
    </rPh>
    <rPh sb="2" eb="4">
      <t>ジッシ</t>
    </rPh>
    <rPh sb="4" eb="5">
      <t>シャ</t>
    </rPh>
    <rPh sb="5" eb="7">
      <t>フタン</t>
    </rPh>
    <rPh sb="7" eb="8">
      <t>ガク</t>
    </rPh>
    <phoneticPr fontId="2"/>
  </si>
  <si>
    <t>10月分</t>
    <rPh sb="2" eb="3">
      <t>ガツ</t>
    </rPh>
    <rPh sb="3" eb="4">
      <t>ブン</t>
    </rPh>
    <phoneticPr fontId="2"/>
  </si>
  <si>
    <t>11月分</t>
    <rPh sb="2" eb="3">
      <t>ガツ</t>
    </rPh>
    <rPh sb="3" eb="4">
      <t>ブン</t>
    </rPh>
    <phoneticPr fontId="2"/>
  </si>
  <si>
    <t>12月分</t>
    <rPh sb="2" eb="3">
      <t>ガツ</t>
    </rPh>
    <rPh sb="3" eb="4">
      <t>ブン</t>
    </rPh>
    <phoneticPr fontId="2"/>
  </si>
  <si>
    <t>収入</t>
    <rPh sb="0" eb="2">
      <t>シュウニュウ</t>
    </rPh>
    <phoneticPr fontId="2"/>
  </si>
  <si>
    <t>支出</t>
    <rPh sb="0" eb="2">
      <t>シシュツ</t>
    </rPh>
    <phoneticPr fontId="2"/>
  </si>
  <si>
    <t>事業実施者負担額</t>
  </si>
  <si>
    <t>収入合計</t>
  </si>
  <si>
    <t>賃借料</t>
  </si>
  <si>
    <t>共益費（管理費）</t>
  </si>
  <si>
    <t>支出合計</t>
  </si>
  <si>
    <t>横浜市長</t>
    <rPh sb="0" eb="2">
      <t>ヨコハマ</t>
    </rPh>
    <rPh sb="2" eb="4">
      <t>シチョウ</t>
    </rPh>
    <phoneticPr fontId="2"/>
  </si>
  <si>
    <t>法人所在地</t>
    <rPh sb="0" eb="5">
      <t>ホウジンショザイチ</t>
    </rPh>
    <phoneticPr fontId="2"/>
  </si>
  <si>
    <t>法人名称</t>
    <rPh sb="0" eb="4">
      <t>ホウジンメイショウ</t>
    </rPh>
    <phoneticPr fontId="2"/>
  </si>
  <si>
    <t>代表者職氏名</t>
    <rPh sb="0" eb="3">
      <t>ダイヒョウシャ</t>
    </rPh>
    <rPh sb="3" eb="4">
      <t>ショク</t>
    </rPh>
    <rPh sb="4" eb="6">
      <t>シメイ</t>
    </rPh>
    <phoneticPr fontId="2"/>
  </si>
  <si>
    <t>担当者氏名</t>
    <rPh sb="0" eb="3">
      <t>タントウシャ</t>
    </rPh>
    <rPh sb="3" eb="5">
      <t>シメイ</t>
    </rPh>
    <phoneticPr fontId="2"/>
  </si>
  <si>
    <t>電話番号</t>
    <rPh sb="0" eb="2">
      <t>デンワ</t>
    </rPh>
    <rPh sb="2" eb="4">
      <t>バンゴウ</t>
    </rPh>
    <phoneticPr fontId="2"/>
  </si>
  <si>
    <t>メールアドレス</t>
    <phoneticPr fontId="2"/>
  </si>
  <si>
    <t>横浜市介護職員住居借上支援事業補助金交付申請書</t>
    <rPh sb="0" eb="3">
      <t>ヨコハマシ</t>
    </rPh>
    <rPh sb="3" eb="7">
      <t>カイゴショクイン</t>
    </rPh>
    <rPh sb="7" eb="9">
      <t>ジュウキョ</t>
    </rPh>
    <rPh sb="9" eb="11">
      <t>カリア</t>
    </rPh>
    <rPh sb="11" eb="15">
      <t>シエンジギョウ</t>
    </rPh>
    <rPh sb="15" eb="18">
      <t>ホジョキン</t>
    </rPh>
    <rPh sb="18" eb="20">
      <t>コウフ</t>
    </rPh>
    <rPh sb="20" eb="23">
      <t>シンセイショ</t>
    </rPh>
    <phoneticPr fontId="2"/>
  </si>
  <si>
    <t>１　補助事業等の目的及び内容</t>
    <phoneticPr fontId="2"/>
  </si>
  <si>
    <t>　　横浜市内の介護施設に勤務する介護職員の住居借上げのため。</t>
    <phoneticPr fontId="2"/>
  </si>
  <si>
    <t>円</t>
    <rPh sb="0" eb="1">
      <t>エン</t>
    </rPh>
    <phoneticPr fontId="2"/>
  </si>
  <si>
    <t>　　（開始日）●年●月●日　（完了予定日）●年●月●日</t>
    <rPh sb="3" eb="6">
      <t>カイシビ</t>
    </rPh>
    <rPh sb="8" eb="9">
      <t>ネン</t>
    </rPh>
    <rPh sb="10" eb="11">
      <t>ツキ</t>
    </rPh>
    <rPh sb="12" eb="13">
      <t>ニチ</t>
    </rPh>
    <rPh sb="15" eb="17">
      <t>カンリョウ</t>
    </rPh>
    <rPh sb="17" eb="20">
      <t>ヨテイビ</t>
    </rPh>
    <rPh sb="22" eb="23">
      <t>ネン</t>
    </rPh>
    <rPh sb="24" eb="25">
      <t>ツキ</t>
    </rPh>
    <rPh sb="25" eb="27">
      <t>マルニチ</t>
    </rPh>
    <phoneticPr fontId="2"/>
  </si>
  <si>
    <t>●年●月●日</t>
    <rPh sb="1" eb="2">
      <t>ネン</t>
    </rPh>
    <rPh sb="3" eb="4">
      <t>ツキ</t>
    </rPh>
    <rPh sb="5" eb="6">
      <t>ニチ</t>
    </rPh>
    <phoneticPr fontId="2"/>
  </si>
  <si>
    <t>（Ａ４）</t>
    <phoneticPr fontId="2"/>
  </si>
  <si>
    <t>（第１号様式別紙１）</t>
    <rPh sb="1" eb="2">
      <t>ダイ</t>
    </rPh>
    <rPh sb="3" eb="4">
      <t>ゴウ</t>
    </rPh>
    <rPh sb="4" eb="6">
      <t>ヨウシキ</t>
    </rPh>
    <rPh sb="6" eb="8">
      <t>ベッシ</t>
    </rPh>
    <phoneticPr fontId="2"/>
  </si>
  <si>
    <t>役員等氏名一覧表</t>
    <rPh sb="0" eb="3">
      <t>ヤクイントウ</t>
    </rPh>
    <rPh sb="3" eb="5">
      <t>シメイ</t>
    </rPh>
    <rPh sb="5" eb="8">
      <t>イチランヒョウ</t>
    </rPh>
    <phoneticPr fontId="2"/>
  </si>
  <si>
    <t>　横浜市暴力団排除条例第８条に基づき、代表者又は役員に暴力団員がいないことを確認するため、本様式に記載された情報を神奈川県警察本部長に照会することについて、同意します。</t>
    <phoneticPr fontId="2"/>
  </si>
  <si>
    <t>　また、記載された全ての役員に同趣旨を説明し、同意を得ています。</t>
    <phoneticPr fontId="2"/>
  </si>
  <si>
    <t>法人名</t>
    <rPh sb="0" eb="3">
      <t>ホウジンメイ</t>
    </rPh>
    <phoneticPr fontId="2"/>
  </si>
  <si>
    <t>●年●月●日現在の役員</t>
    <rPh sb="1" eb="2">
      <t>ネン</t>
    </rPh>
    <rPh sb="3" eb="4">
      <t>ツキ</t>
    </rPh>
    <rPh sb="5" eb="6">
      <t>ニチ</t>
    </rPh>
    <rPh sb="6" eb="8">
      <t>ゲンザイ</t>
    </rPh>
    <rPh sb="9" eb="11">
      <t>ヤクイン</t>
    </rPh>
    <phoneticPr fontId="2"/>
  </si>
  <si>
    <t>役職名</t>
    <rPh sb="0" eb="3">
      <t>ヤクショクメイ</t>
    </rPh>
    <phoneticPr fontId="2"/>
  </si>
  <si>
    <t>氏名</t>
    <rPh sb="0" eb="2">
      <t>シメイ</t>
    </rPh>
    <phoneticPr fontId="2"/>
  </si>
  <si>
    <t>氏名のカナ</t>
    <rPh sb="0" eb="2">
      <t>シメイ</t>
    </rPh>
    <phoneticPr fontId="2"/>
  </si>
  <si>
    <t>住所</t>
    <rPh sb="0" eb="2">
      <t>ジュウショ</t>
    </rPh>
    <phoneticPr fontId="2"/>
  </si>
  <si>
    <t>代表者</t>
    <rPh sb="0" eb="3">
      <t>ダイヒョウシャ</t>
    </rPh>
    <phoneticPr fontId="2"/>
  </si>
  <si>
    <t>T
S
H  .  .  .</t>
    <phoneticPr fontId="2"/>
  </si>
  <si>
    <t>雇用開始年月日</t>
    <rPh sb="0" eb="4">
      <t>コヨウカイシ</t>
    </rPh>
    <rPh sb="4" eb="7">
      <t>ネンガッピ</t>
    </rPh>
    <phoneticPr fontId="2"/>
  </si>
  <si>
    <t>その他</t>
    <rPh sb="2" eb="3">
      <t>ホカ</t>
    </rPh>
    <phoneticPr fontId="2"/>
  </si>
  <si>
    <t>雇用証明書</t>
    <rPh sb="0" eb="2">
      <t>コヨウ</t>
    </rPh>
    <rPh sb="2" eb="5">
      <t>ショウメイショ</t>
    </rPh>
    <phoneticPr fontId="2"/>
  </si>
  <si>
    <t>勤務先施設名</t>
    <rPh sb="0" eb="3">
      <t>キンムサキ</t>
    </rPh>
    <rPh sb="3" eb="6">
      <t>シセツメイ</t>
    </rPh>
    <phoneticPr fontId="2"/>
  </si>
  <si>
    <t>月の勤務日数</t>
    <rPh sb="0" eb="1">
      <t>ツキ</t>
    </rPh>
    <rPh sb="2" eb="4">
      <t>キンム</t>
    </rPh>
    <rPh sb="4" eb="6">
      <t>ニッスウ</t>
    </rPh>
    <phoneticPr fontId="2"/>
  </si>
  <si>
    <t>日</t>
    <rPh sb="0" eb="1">
      <t>ニチ</t>
    </rPh>
    <phoneticPr fontId="2"/>
  </si>
  <si>
    <t>１日あたりの勤務時間（休憩時間を含む労働契約等上の時間）</t>
    <rPh sb="1" eb="2">
      <t>ニチ</t>
    </rPh>
    <rPh sb="6" eb="10">
      <t>キンムジカン</t>
    </rPh>
    <rPh sb="11" eb="15">
      <t>キュウケイジカン</t>
    </rPh>
    <rPh sb="16" eb="17">
      <t>フク</t>
    </rPh>
    <rPh sb="18" eb="20">
      <t>ロウドウ</t>
    </rPh>
    <rPh sb="20" eb="23">
      <t>ケイヤクトウ</t>
    </rPh>
    <rPh sb="23" eb="24">
      <t>ジョウ</t>
    </rPh>
    <rPh sb="25" eb="27">
      <t>ジカン</t>
    </rPh>
    <phoneticPr fontId="2"/>
  </si>
  <si>
    <t>時間</t>
    <rPh sb="0" eb="2">
      <t>ジカン</t>
    </rPh>
    <phoneticPr fontId="2"/>
  </si>
  <si>
    <t>分</t>
    <rPh sb="0" eb="1">
      <t>フン</t>
    </rPh>
    <phoneticPr fontId="2"/>
  </si>
  <si>
    <t>上記の者は、記載のとおり在職していることを証明します。</t>
    <rPh sb="0" eb="2">
      <t>ジョウキ</t>
    </rPh>
    <rPh sb="3" eb="4">
      <t>モノ</t>
    </rPh>
    <rPh sb="6" eb="8">
      <t>キサイ</t>
    </rPh>
    <rPh sb="12" eb="14">
      <t>ザイショク</t>
    </rPh>
    <rPh sb="21" eb="23">
      <t>ショウメイ</t>
    </rPh>
    <phoneticPr fontId="2"/>
  </si>
  <si>
    <t>連絡先電話</t>
    <rPh sb="0" eb="3">
      <t>レンラクサキ</t>
    </rPh>
    <rPh sb="3" eb="5">
      <t>デンワ</t>
    </rPh>
    <phoneticPr fontId="2"/>
  </si>
  <si>
    <t>㊞</t>
    <phoneticPr fontId="2"/>
  </si>
  <si>
    <t>（１）役員等氏名一覧表（第１号様式別紙１）</t>
    <phoneticPr fontId="2"/>
  </si>
  <si>
    <t>　　　※契約書に共益費・管理費の記載がない場合には、共益費・管理費のわかる資
　　料（例：住宅の賃貸借契約締結のご案内）</t>
    <phoneticPr fontId="2"/>
  </si>
  <si>
    <t>※退職した場合には、退職日を記載する。</t>
    <rPh sb="1" eb="3">
      <t>タイショク</t>
    </rPh>
    <rPh sb="5" eb="7">
      <t>バアイ</t>
    </rPh>
    <rPh sb="10" eb="13">
      <t>タイショクビ</t>
    </rPh>
    <rPh sb="14" eb="16">
      <t>キサイ</t>
    </rPh>
    <phoneticPr fontId="2"/>
  </si>
  <si>
    <t>横浜市介護職員住居借上支援事業補助金実績報告書</t>
    <rPh sb="0" eb="3">
      <t>ヨコハマシ</t>
    </rPh>
    <rPh sb="3" eb="7">
      <t>カイゴショクイン</t>
    </rPh>
    <rPh sb="7" eb="9">
      <t>ジュウキョ</t>
    </rPh>
    <rPh sb="9" eb="11">
      <t>カリア</t>
    </rPh>
    <rPh sb="11" eb="15">
      <t>シエンジギョウ</t>
    </rPh>
    <rPh sb="15" eb="18">
      <t>ホジョキン</t>
    </rPh>
    <rPh sb="18" eb="23">
      <t>ジッセキホウコクショ</t>
    </rPh>
    <phoneticPr fontId="2"/>
  </si>
  <si>
    <t>円）</t>
    <rPh sb="0" eb="1">
      <t>エン</t>
    </rPh>
    <phoneticPr fontId="2"/>
  </si>
  <si>
    <t>変更事由発生日</t>
    <rPh sb="0" eb="4">
      <t>ヘンコウジユウ</t>
    </rPh>
    <rPh sb="4" eb="6">
      <t>ハッセイ</t>
    </rPh>
    <rPh sb="6" eb="7">
      <t>ビ</t>
    </rPh>
    <phoneticPr fontId="2"/>
  </si>
  <si>
    <t>変更事由詳細</t>
    <rPh sb="0" eb="2">
      <t>ヘンコウ</t>
    </rPh>
    <rPh sb="2" eb="4">
      <t>ジユウ</t>
    </rPh>
    <rPh sb="4" eb="6">
      <t>ショウサイ</t>
    </rPh>
    <phoneticPr fontId="2"/>
  </si>
  <si>
    <t>施設名</t>
    <rPh sb="0" eb="2">
      <t>シセツ</t>
    </rPh>
    <rPh sb="2" eb="3">
      <t>メイ</t>
    </rPh>
    <phoneticPr fontId="2"/>
  </si>
  <si>
    <t>横浜市介護職員住居借上支援事業補助金請求書</t>
    <rPh sb="0" eb="3">
      <t>ヨコハマシ</t>
    </rPh>
    <rPh sb="3" eb="7">
      <t>カイゴショクイン</t>
    </rPh>
    <rPh sb="7" eb="9">
      <t>ジュウキョ</t>
    </rPh>
    <rPh sb="9" eb="11">
      <t>カリア</t>
    </rPh>
    <rPh sb="11" eb="15">
      <t>シエンジギョウ</t>
    </rPh>
    <rPh sb="15" eb="18">
      <t>ホジョキン</t>
    </rPh>
    <rPh sb="18" eb="21">
      <t>セイキュウショ</t>
    </rPh>
    <phoneticPr fontId="2"/>
  </si>
  <si>
    <t>　横浜市介護職員住居借上支援事業補助金交付要綱に基づき、次のとおり補助金の交付を請求します。</t>
    <phoneticPr fontId="2"/>
  </si>
  <si>
    <t>補助金請求額</t>
    <rPh sb="0" eb="3">
      <t>ホジョキン</t>
    </rPh>
    <rPh sb="3" eb="6">
      <t>セイキュウガク</t>
    </rPh>
    <phoneticPr fontId="2"/>
  </si>
  <si>
    <t>●年●月●日健高健第●●号</t>
    <rPh sb="1" eb="2">
      <t>ネン</t>
    </rPh>
    <rPh sb="3" eb="4">
      <t>ツキ</t>
    </rPh>
    <rPh sb="5" eb="6">
      <t>ニチ</t>
    </rPh>
    <rPh sb="6" eb="9">
      <t>ケンコウケン</t>
    </rPh>
    <rPh sb="9" eb="10">
      <t>ダイ</t>
    </rPh>
    <rPh sb="12" eb="13">
      <t>ゴウ</t>
    </rPh>
    <phoneticPr fontId="2"/>
  </si>
  <si>
    <t>￥</t>
    <phoneticPr fontId="2"/>
  </si>
  <si>
    <t>．－</t>
    <phoneticPr fontId="2"/>
  </si>
  <si>
    <t>振込先金融機関</t>
    <rPh sb="0" eb="3">
      <t>フリコミサキ</t>
    </rPh>
    <rPh sb="3" eb="7">
      <t>キンユウキカン</t>
    </rPh>
    <phoneticPr fontId="2"/>
  </si>
  <si>
    <t>金融機関名</t>
    <rPh sb="0" eb="5">
      <t>キンユウキカンメイ</t>
    </rPh>
    <phoneticPr fontId="2"/>
  </si>
  <si>
    <t>口座番号</t>
    <rPh sb="0" eb="4">
      <t>コウザバンゴウ</t>
    </rPh>
    <phoneticPr fontId="2"/>
  </si>
  <si>
    <t>フリガナ</t>
    <phoneticPr fontId="2"/>
  </si>
  <si>
    <t>口座名義人</t>
    <rPh sb="0" eb="5">
      <t>コウザメイギニン</t>
    </rPh>
    <phoneticPr fontId="2"/>
  </si>
  <si>
    <t>※請求者と口座名義が異なるときは、委任状等の添付が必要です。</t>
    <rPh sb="1" eb="4">
      <t>セイキュウシャ</t>
    </rPh>
    <rPh sb="5" eb="7">
      <t>コウザ</t>
    </rPh>
    <rPh sb="7" eb="9">
      <t>メイギ</t>
    </rPh>
    <rPh sb="10" eb="11">
      <t>コト</t>
    </rPh>
    <rPh sb="17" eb="21">
      <t>イニンジョウトウ</t>
    </rPh>
    <rPh sb="22" eb="24">
      <t>テンプ</t>
    </rPh>
    <rPh sb="25" eb="27">
      <t>ヒツヨウ</t>
    </rPh>
    <phoneticPr fontId="2"/>
  </si>
  <si>
    <t>銀行</t>
    <rPh sb="0" eb="2">
      <t>ギンコウ</t>
    </rPh>
    <phoneticPr fontId="2"/>
  </si>
  <si>
    <t>支店</t>
    <rPh sb="0" eb="2">
      <t>シテン</t>
    </rPh>
    <phoneticPr fontId="2"/>
  </si>
  <si>
    <t>普通・当座　●●●●●●●●</t>
    <rPh sb="0" eb="2">
      <t>フツウ</t>
    </rPh>
    <rPh sb="3" eb="5">
      <t>トウザ</t>
    </rPh>
    <phoneticPr fontId="2"/>
  </si>
  <si>
    <t>補助額確定通知書番号</t>
    <rPh sb="0" eb="3">
      <t>ホジョガク</t>
    </rPh>
    <rPh sb="3" eb="5">
      <t>カクテイ</t>
    </rPh>
    <rPh sb="5" eb="8">
      <t>ツウチショ</t>
    </rPh>
    <rPh sb="8" eb="10">
      <t>バンゴウ</t>
    </rPh>
    <phoneticPr fontId="2"/>
  </si>
  <si>
    <t>その他特記事項※</t>
    <rPh sb="2" eb="3">
      <t>ホカ</t>
    </rPh>
    <rPh sb="3" eb="7">
      <t>トッキジコウ</t>
    </rPh>
    <phoneticPr fontId="2"/>
  </si>
  <si>
    <t>所在地</t>
    <rPh sb="0" eb="3">
      <t>ショザイチ</t>
    </rPh>
    <phoneticPr fontId="2"/>
  </si>
  <si>
    <t>第１号様式（第10条第２項）</t>
    <rPh sb="0" eb="1">
      <t>ダイ</t>
    </rPh>
    <rPh sb="2" eb="3">
      <t>ゴウ</t>
    </rPh>
    <rPh sb="3" eb="5">
      <t>ヨウシキ</t>
    </rPh>
    <rPh sb="6" eb="7">
      <t>ダイ</t>
    </rPh>
    <rPh sb="9" eb="10">
      <t>ジョウ</t>
    </rPh>
    <rPh sb="10" eb="11">
      <t>ダイ</t>
    </rPh>
    <rPh sb="12" eb="13">
      <t>コウ</t>
    </rPh>
    <phoneticPr fontId="2"/>
  </si>
  <si>
    <t>５　添付書類</t>
    <rPh sb="2" eb="4">
      <t>テンプ</t>
    </rPh>
    <rPh sb="4" eb="6">
      <t>ショルイ</t>
    </rPh>
    <phoneticPr fontId="2"/>
  </si>
  <si>
    <t>第２号様式（第10条第２項）</t>
    <phoneticPr fontId="2"/>
  </si>
  <si>
    <t>居室数</t>
    <rPh sb="0" eb="2">
      <t>キョシツ</t>
    </rPh>
    <rPh sb="2" eb="3">
      <t>スウ</t>
    </rPh>
    <phoneticPr fontId="2"/>
  </si>
  <si>
    <t>室</t>
    <rPh sb="0" eb="1">
      <t>シツ</t>
    </rPh>
    <phoneticPr fontId="2"/>
  </si>
  <si>
    <t xml:space="preserve">住所   </t>
    <rPh sb="0" eb="2">
      <t>ジュウショ</t>
    </rPh>
    <phoneticPr fontId="2"/>
  </si>
  <si>
    <t>氏名</t>
    <rPh sb="0" eb="2">
      <t>シメイ</t>
    </rPh>
    <phoneticPr fontId="2"/>
  </si>
  <si>
    <t>補助対象期間</t>
    <rPh sb="0" eb="2">
      <t>ホジョ</t>
    </rPh>
    <rPh sb="2" eb="4">
      <t>タイショウ</t>
    </rPh>
    <rPh sb="4" eb="6">
      <t>キカン</t>
    </rPh>
    <phoneticPr fontId="2"/>
  </si>
  <si>
    <t>施設名</t>
    <rPh sb="0" eb="2">
      <t>シセツ</t>
    </rPh>
    <rPh sb="2" eb="3">
      <t>メイ</t>
    </rPh>
    <phoneticPr fontId="2"/>
  </si>
  <si>
    <t>賃借料</t>
    <rPh sb="0" eb="3">
      <t>チンシャクリョウ</t>
    </rPh>
    <phoneticPr fontId="2"/>
  </si>
  <si>
    <t>共益費</t>
    <rPh sb="0" eb="3">
      <t>キョウエキヒ</t>
    </rPh>
    <phoneticPr fontId="2"/>
  </si>
  <si>
    <t>計</t>
    <rPh sb="0" eb="1">
      <t>ケイ</t>
    </rPh>
    <phoneticPr fontId="2"/>
  </si>
  <si>
    <t>事業実施者負担額</t>
    <rPh sb="0" eb="2">
      <t>ジギョウ</t>
    </rPh>
    <rPh sb="2" eb="4">
      <t>ジッシ</t>
    </rPh>
    <rPh sb="4" eb="5">
      <t>シャ</t>
    </rPh>
    <rPh sb="5" eb="7">
      <t>フタン</t>
    </rPh>
    <rPh sb="7" eb="8">
      <t>ガク</t>
    </rPh>
    <phoneticPr fontId="2"/>
  </si>
  <si>
    <t>補助対象介護職員負担額</t>
    <rPh sb="0" eb="2">
      <t>ホジョ</t>
    </rPh>
    <rPh sb="2" eb="4">
      <t>タイショウ</t>
    </rPh>
    <rPh sb="4" eb="6">
      <t>カイゴ</t>
    </rPh>
    <rPh sb="6" eb="8">
      <t>ショクイン</t>
    </rPh>
    <rPh sb="8" eb="10">
      <t>フタン</t>
    </rPh>
    <rPh sb="10" eb="11">
      <t>ガク</t>
    </rPh>
    <phoneticPr fontId="2"/>
  </si>
  <si>
    <t>その他居住者負担額</t>
    <rPh sb="2" eb="3">
      <t>タ</t>
    </rPh>
    <rPh sb="3" eb="5">
      <t>キョジュウ</t>
    </rPh>
    <rPh sb="5" eb="6">
      <t>シャ</t>
    </rPh>
    <rPh sb="6" eb="8">
      <t>フタン</t>
    </rPh>
    <rPh sb="8" eb="9">
      <t>ガク</t>
    </rPh>
    <phoneticPr fontId="2"/>
  </si>
  <si>
    <t>補助対象介護職員</t>
    <rPh sb="0" eb="2">
      <t>ホジョ</t>
    </rPh>
    <rPh sb="2" eb="4">
      <t>タイショウ</t>
    </rPh>
    <rPh sb="4" eb="6">
      <t>カイゴ</t>
    </rPh>
    <rPh sb="6" eb="8">
      <t>ショクイン</t>
    </rPh>
    <phoneticPr fontId="2"/>
  </si>
  <si>
    <t>地域活動自治会等名</t>
    <rPh sb="0" eb="2">
      <t>チイキ</t>
    </rPh>
    <rPh sb="2" eb="4">
      <t>カツドウ</t>
    </rPh>
    <rPh sb="4" eb="7">
      <t>ジチカイ</t>
    </rPh>
    <rPh sb="7" eb="8">
      <t>トウ</t>
    </rPh>
    <rPh sb="8" eb="9">
      <t>メイ</t>
    </rPh>
    <phoneticPr fontId="2"/>
  </si>
  <si>
    <t>地域活動内容</t>
    <rPh sb="0" eb="2">
      <t>チイキ</t>
    </rPh>
    <rPh sb="2" eb="4">
      <t>カツドウ</t>
    </rPh>
    <rPh sb="4" eb="6">
      <t>ナイヨウ</t>
    </rPh>
    <phoneticPr fontId="2"/>
  </si>
  <si>
    <t>第２号様式別紙</t>
    <rPh sb="5" eb="7">
      <t>ベッシ</t>
    </rPh>
    <phoneticPr fontId="2"/>
  </si>
  <si>
    <t>補助対象
介護職員の数</t>
    <rPh sb="0" eb="2">
      <t>ホジョ</t>
    </rPh>
    <rPh sb="2" eb="4">
      <t>タイショウ</t>
    </rPh>
    <rPh sb="5" eb="7">
      <t>カイゴ</t>
    </rPh>
    <rPh sb="7" eb="9">
      <t>ショクイン</t>
    </rPh>
    <rPh sb="10" eb="11">
      <t>カズ</t>
    </rPh>
    <phoneticPr fontId="2"/>
  </si>
  <si>
    <t>入居人数</t>
    <rPh sb="0" eb="2">
      <t>ニュウキョ</t>
    </rPh>
    <rPh sb="2" eb="4">
      <t>ニンズウ</t>
    </rPh>
    <phoneticPr fontId="2"/>
  </si>
  <si>
    <t>共益費</t>
    <rPh sb="0" eb="3">
      <t>キョウエキヒ</t>
    </rPh>
    <phoneticPr fontId="2"/>
  </si>
  <si>
    <t>賃借料・共益費合計</t>
    <rPh sb="0" eb="3">
      <t>チンシャクリョウ</t>
    </rPh>
    <rPh sb="4" eb="7">
      <t>キョウエキヒ</t>
    </rPh>
    <rPh sb="7" eb="9">
      <t>ゴウケイ</t>
    </rPh>
    <phoneticPr fontId="2"/>
  </si>
  <si>
    <t>横浜市介護職員住居借上支援事業計画書　計算書※１</t>
    <rPh sb="19" eb="22">
      <t>ケイサンショ</t>
    </rPh>
    <phoneticPr fontId="2"/>
  </si>
  <si>
    <t>その他居
住者の人数※２</t>
    <rPh sb="2" eb="3">
      <t>タ</t>
    </rPh>
    <rPh sb="3" eb="4">
      <t>イ</t>
    </rPh>
    <rPh sb="5" eb="6">
      <t>ジュウ</t>
    </rPh>
    <rPh sb="6" eb="7">
      <t>シャ</t>
    </rPh>
    <rPh sb="8" eb="10">
      <t>ニンズウ</t>
    </rPh>
    <phoneticPr fontId="2"/>
  </si>
  <si>
    <t>（※１）必要に応じて行や列を追加してください。</t>
    <rPh sb="4" eb="6">
      <t>ヒツヨウ</t>
    </rPh>
    <rPh sb="7" eb="8">
      <t>オウ</t>
    </rPh>
    <rPh sb="10" eb="11">
      <t>ギョウ</t>
    </rPh>
    <rPh sb="12" eb="13">
      <t>レツ</t>
    </rPh>
    <rPh sb="14" eb="16">
      <t>ツイカ</t>
    </rPh>
    <phoneticPr fontId="2"/>
  </si>
  <si>
    <t>（※２）別表１により、補助対象介護職員の家族は含めない数を入力してください。</t>
    <rPh sb="4" eb="6">
      <t>ベッピョウ</t>
    </rPh>
    <rPh sb="11" eb="13">
      <t>ホジョ</t>
    </rPh>
    <rPh sb="13" eb="15">
      <t>タイショウ</t>
    </rPh>
    <rPh sb="15" eb="17">
      <t>カイゴ</t>
    </rPh>
    <rPh sb="17" eb="19">
      <t>ショクイン</t>
    </rPh>
    <rPh sb="20" eb="22">
      <t>カゾク</t>
    </rPh>
    <rPh sb="23" eb="24">
      <t>フク</t>
    </rPh>
    <rPh sb="27" eb="28">
      <t>カズ</t>
    </rPh>
    <rPh sb="29" eb="31">
      <t>ニュウリョク</t>
    </rPh>
    <phoneticPr fontId="2"/>
  </si>
  <si>
    <t>補助対象職員1</t>
    <rPh sb="0" eb="2">
      <t>ホジョ</t>
    </rPh>
    <rPh sb="2" eb="4">
      <t>タイショウ</t>
    </rPh>
    <rPh sb="4" eb="6">
      <t>ショクイン</t>
    </rPh>
    <phoneticPr fontId="2"/>
  </si>
  <si>
    <t>補助対象職員2</t>
    <rPh sb="0" eb="6">
      <t>ホジョタイショウショクイン</t>
    </rPh>
    <phoneticPr fontId="2"/>
  </si>
  <si>
    <t>補助対象職員3</t>
    <rPh sb="0" eb="6">
      <t>ホジョタイショウショクイン</t>
    </rPh>
    <phoneticPr fontId="2"/>
  </si>
  <si>
    <t>補助対象職員4</t>
    <rPh sb="0" eb="6">
      <t>ホジョタイショウショクイン</t>
    </rPh>
    <phoneticPr fontId="2"/>
  </si>
  <si>
    <t>補助対象職員5</t>
    <rPh sb="0" eb="6">
      <t>ホジョタイショウショクイン</t>
    </rPh>
    <phoneticPr fontId="2"/>
  </si>
  <si>
    <t>補助金額合計</t>
    <rPh sb="0" eb="2">
      <t>ホジョ</t>
    </rPh>
    <rPh sb="2" eb="4">
      <t>キンガク</t>
    </rPh>
    <rPh sb="4" eb="6">
      <t>ゴウケイ</t>
    </rPh>
    <phoneticPr fontId="2"/>
  </si>
  <si>
    <t>補助対象
介護職員負担額</t>
    <rPh sb="0" eb="2">
      <t>ホジョ</t>
    </rPh>
    <rPh sb="2" eb="4">
      <t>タイショウ</t>
    </rPh>
    <rPh sb="5" eb="7">
      <t>カイゴ</t>
    </rPh>
    <rPh sb="7" eb="9">
      <t>ショクイン</t>
    </rPh>
    <rPh sb="9" eb="11">
      <t>フタン</t>
    </rPh>
    <rPh sb="11" eb="12">
      <t>ガク</t>
    </rPh>
    <phoneticPr fontId="2"/>
  </si>
  <si>
    <t>その他居
住者負担額</t>
    <rPh sb="2" eb="3">
      <t>タ</t>
    </rPh>
    <rPh sb="3" eb="4">
      <t>イ</t>
    </rPh>
    <rPh sb="5" eb="6">
      <t>ジュウ</t>
    </rPh>
    <rPh sb="6" eb="7">
      <t>シャ</t>
    </rPh>
    <rPh sb="7" eb="9">
      <t>フタン</t>
    </rPh>
    <rPh sb="9" eb="10">
      <t>ガク</t>
    </rPh>
    <phoneticPr fontId="2"/>
  </si>
  <si>
    <t>横浜市補助金</t>
    <rPh sb="3" eb="6">
      <t>ホジョキン</t>
    </rPh>
    <phoneticPr fontId="2"/>
  </si>
  <si>
    <t>（報告先）</t>
    <rPh sb="1" eb="3">
      <t>ホウコク</t>
    </rPh>
    <rPh sb="3" eb="4">
      <t>サキ</t>
    </rPh>
    <phoneticPr fontId="2"/>
  </si>
  <si>
    <t>（報告者）</t>
    <rPh sb="1" eb="4">
      <t>ホウコクシャ</t>
    </rPh>
    <phoneticPr fontId="2"/>
  </si>
  <si>
    <t xml:space="preserve">　●●年●月●日健高健第●●号で（交付決定・変更承認）された横浜市介護職員住居借上支援事業補助金に係る補助事業等の実績について、次のとおり報告します。 </t>
    <rPh sb="3" eb="4">
      <t>ネン</t>
    </rPh>
    <rPh sb="5" eb="6">
      <t>ツキ</t>
    </rPh>
    <rPh sb="7" eb="8">
      <t>ニチ</t>
    </rPh>
    <rPh sb="8" eb="9">
      <t>ケン</t>
    </rPh>
    <rPh sb="9" eb="10">
      <t>コウ</t>
    </rPh>
    <rPh sb="10" eb="11">
      <t>ケン</t>
    </rPh>
    <rPh sb="11" eb="12">
      <t>ダイ</t>
    </rPh>
    <rPh sb="14" eb="15">
      <t>ゴウ</t>
    </rPh>
    <rPh sb="17" eb="19">
      <t>コウフ</t>
    </rPh>
    <rPh sb="19" eb="21">
      <t>ケッテイ</t>
    </rPh>
    <rPh sb="22" eb="24">
      <t>ヘンコウ</t>
    </rPh>
    <rPh sb="24" eb="26">
      <t>ショウニン</t>
    </rPh>
    <rPh sb="30" eb="32">
      <t>ヨコハマ</t>
    </rPh>
    <rPh sb="32" eb="33">
      <t>シ</t>
    </rPh>
    <rPh sb="33" eb="35">
      <t>カイゴ</t>
    </rPh>
    <rPh sb="35" eb="37">
      <t>ショクイン</t>
    </rPh>
    <rPh sb="37" eb="39">
      <t>ジュウキョ</t>
    </rPh>
    <rPh sb="39" eb="40">
      <t>シャク</t>
    </rPh>
    <rPh sb="40" eb="41">
      <t>ジョウ</t>
    </rPh>
    <rPh sb="41" eb="43">
      <t>シエン</t>
    </rPh>
    <rPh sb="43" eb="45">
      <t>ジギョウ</t>
    </rPh>
    <rPh sb="45" eb="48">
      <t>ホジョキン</t>
    </rPh>
    <rPh sb="49" eb="50">
      <t>カカ</t>
    </rPh>
    <rPh sb="51" eb="53">
      <t>ホジョ</t>
    </rPh>
    <rPh sb="53" eb="55">
      <t>ジギョウ</t>
    </rPh>
    <rPh sb="55" eb="56">
      <t>トウ</t>
    </rPh>
    <rPh sb="57" eb="59">
      <t>ジッセキ</t>
    </rPh>
    <rPh sb="64" eb="65">
      <t>ツギ</t>
    </rPh>
    <rPh sb="69" eb="71">
      <t>ホウコク</t>
    </rPh>
    <phoneticPr fontId="2"/>
  </si>
  <si>
    <t>（Ａ４）</t>
  </si>
  <si>
    <t>横浜市介護職員住居借上支援事業補助金変更承認申請書</t>
    <rPh sb="0" eb="3">
      <t>ヨコハマシ</t>
    </rPh>
    <rPh sb="3" eb="7">
      <t>カイゴショクイン</t>
    </rPh>
    <rPh sb="7" eb="9">
      <t>ジュウキョ</t>
    </rPh>
    <rPh sb="9" eb="11">
      <t>カリア</t>
    </rPh>
    <rPh sb="11" eb="15">
      <t>シエンジギョウ</t>
    </rPh>
    <rPh sb="15" eb="18">
      <t>ホジョキン</t>
    </rPh>
    <rPh sb="18" eb="20">
      <t>ヘンコウ</t>
    </rPh>
    <rPh sb="20" eb="22">
      <t>ショウニン</t>
    </rPh>
    <rPh sb="22" eb="25">
      <t>シンセイショ</t>
    </rPh>
    <phoneticPr fontId="2"/>
  </si>
  <si>
    <t>変更事由説明書</t>
    <rPh sb="0" eb="2">
      <t>ヘンコウ</t>
    </rPh>
    <rPh sb="2" eb="4">
      <t>ジユウ</t>
    </rPh>
    <rPh sb="4" eb="7">
      <t>セツメイショ</t>
    </rPh>
    <phoneticPr fontId="2"/>
  </si>
  <si>
    <t>※請求委任や受領委任を行う場合は請求書の押印は省略できません。</t>
    <rPh sb="1" eb="3">
      <t>セイキュウ</t>
    </rPh>
    <rPh sb="3" eb="5">
      <t>イニン</t>
    </rPh>
    <rPh sb="6" eb="8">
      <t>ジュリョウ</t>
    </rPh>
    <rPh sb="8" eb="10">
      <t>イニン</t>
    </rPh>
    <rPh sb="11" eb="12">
      <t>オコナ</t>
    </rPh>
    <rPh sb="13" eb="15">
      <t>バアイ</t>
    </rPh>
    <rPh sb="16" eb="19">
      <t>セイキュウショ</t>
    </rPh>
    <rPh sb="20" eb="22">
      <t>オウイン</t>
    </rPh>
    <rPh sb="23" eb="25">
      <t>ショウリャク</t>
    </rPh>
    <phoneticPr fontId="2"/>
  </si>
  <si>
    <t>（Ａ４）</t>
    <phoneticPr fontId="2"/>
  </si>
  <si>
    <t>～</t>
    <phoneticPr fontId="2"/>
  </si>
  <si>
    <t>補助金額</t>
    <rPh sb="0" eb="4">
      <t>ホジョキンガク</t>
    </rPh>
    <phoneticPr fontId="2"/>
  </si>
  <si>
    <t>補助対象住居１軒目</t>
    <rPh sb="0" eb="2">
      <t>ホジョ</t>
    </rPh>
    <rPh sb="2" eb="4">
      <t>タイショウ</t>
    </rPh>
    <rPh sb="4" eb="6">
      <t>ジュウキョ</t>
    </rPh>
    <rPh sb="7" eb="8">
      <t>ケン</t>
    </rPh>
    <rPh sb="8" eb="9">
      <t>メ</t>
    </rPh>
    <phoneticPr fontId="2"/>
  </si>
  <si>
    <t>補助対象住居２軒目</t>
    <rPh sb="0" eb="2">
      <t>ホジョ</t>
    </rPh>
    <rPh sb="2" eb="4">
      <t>タイショウ</t>
    </rPh>
    <rPh sb="4" eb="6">
      <t>ジュウキョ</t>
    </rPh>
    <rPh sb="7" eb="8">
      <t>ケン</t>
    </rPh>
    <rPh sb="8" eb="9">
      <t>メ</t>
    </rPh>
    <phoneticPr fontId="2"/>
  </si>
  <si>
    <t>補助対象住居３軒目</t>
    <rPh sb="0" eb="2">
      <t>ホジョ</t>
    </rPh>
    <rPh sb="2" eb="4">
      <t>タイショウ</t>
    </rPh>
    <rPh sb="4" eb="6">
      <t>ジュウキョ</t>
    </rPh>
    <rPh sb="7" eb="8">
      <t>ケン</t>
    </rPh>
    <rPh sb="8" eb="9">
      <t>メ</t>
    </rPh>
    <phoneticPr fontId="2"/>
  </si>
  <si>
    <t>補助対象住居４軒目</t>
    <rPh sb="0" eb="2">
      <t>ホジョ</t>
    </rPh>
    <rPh sb="2" eb="4">
      <t>タイショウ</t>
    </rPh>
    <rPh sb="4" eb="6">
      <t>ジュウキョ</t>
    </rPh>
    <rPh sb="7" eb="8">
      <t>ケン</t>
    </rPh>
    <rPh sb="8" eb="9">
      <t>メ</t>
    </rPh>
    <phoneticPr fontId="2"/>
  </si>
  <si>
    <t>共益費（管理費）</t>
    <rPh sb="0" eb="3">
      <t>キョウエキヒ</t>
    </rPh>
    <rPh sb="4" eb="7">
      <t>カンリヒ</t>
    </rPh>
    <phoneticPr fontId="2"/>
  </si>
  <si>
    <t>※第２号様式及び第２号様式別紙は、右側のシートを住居ごとに作成してください。</t>
    <rPh sb="1" eb="2">
      <t>ダイ</t>
    </rPh>
    <rPh sb="3" eb="4">
      <t>ゴウ</t>
    </rPh>
    <rPh sb="4" eb="6">
      <t>ヨウシキ</t>
    </rPh>
    <rPh sb="6" eb="7">
      <t>オヨ</t>
    </rPh>
    <rPh sb="8" eb="9">
      <t>ダイ</t>
    </rPh>
    <rPh sb="10" eb="11">
      <t>ゴウ</t>
    </rPh>
    <rPh sb="11" eb="13">
      <t>ヨウシキ</t>
    </rPh>
    <rPh sb="13" eb="15">
      <t>ベッシ</t>
    </rPh>
    <rPh sb="17" eb="19">
      <t>ミギガワ</t>
    </rPh>
    <rPh sb="24" eb="26">
      <t>ジュウキョ</t>
    </rPh>
    <rPh sb="29" eb="31">
      <t>サクセイ</t>
    </rPh>
    <phoneticPr fontId="2"/>
  </si>
  <si>
    <t>合計</t>
    <rPh sb="0" eb="2">
      <t>ゴウケイ</t>
    </rPh>
    <phoneticPr fontId="2"/>
  </si>
  <si>
    <t>職種</t>
    <rPh sb="0" eb="2">
      <t>ショクシュ</t>
    </rPh>
    <phoneticPr fontId="2"/>
  </si>
  <si>
    <t>採用形態</t>
    <rPh sb="0" eb="4">
      <t>サイヨウケイタイ</t>
    </rPh>
    <phoneticPr fontId="2"/>
  </si>
  <si>
    <t>勤務時間</t>
    <rPh sb="0" eb="2">
      <t>キンム</t>
    </rPh>
    <rPh sb="2" eb="4">
      <t>ジカン</t>
    </rPh>
    <phoneticPr fontId="2"/>
  </si>
  <si>
    <t>雇用主名</t>
    <rPh sb="0" eb="4">
      <t>コヨウヌシメイ</t>
    </rPh>
    <phoneticPr fontId="2"/>
  </si>
  <si>
    <t>（代表者職氏名）</t>
    <rPh sb="1" eb="4">
      <t>ダイヒョウシャ</t>
    </rPh>
    <rPh sb="4" eb="5">
      <t>ショク</t>
    </rPh>
    <rPh sb="5" eb="7">
      <t>シメイ</t>
    </rPh>
    <phoneticPr fontId="2"/>
  </si>
  <si>
    <t>法人名又は施設名</t>
    <rPh sb="0" eb="3">
      <t>ホウジンメイ</t>
    </rPh>
    <rPh sb="3" eb="4">
      <t>マタ</t>
    </rPh>
    <rPh sb="5" eb="8">
      <t>シセツメイ</t>
    </rPh>
    <phoneticPr fontId="2"/>
  </si>
  <si>
    <t>※様式が交付申請時と共通です。時点更新をしたものを実績報告では提出してください。</t>
    <rPh sb="1" eb="3">
      <t>ヨウシキ</t>
    </rPh>
    <rPh sb="4" eb="9">
      <t>コウフシンセイジ</t>
    </rPh>
    <rPh sb="10" eb="12">
      <t>キョウツウ</t>
    </rPh>
    <rPh sb="15" eb="19">
      <t>ジテンコウシン</t>
    </rPh>
    <rPh sb="25" eb="29">
      <t>ジッセキホウコク</t>
    </rPh>
    <rPh sb="31" eb="33">
      <t>テイシュツ</t>
    </rPh>
    <phoneticPr fontId="2"/>
  </si>
  <si>
    <t xml:space="preserve">　●●年●月●日健高健第●●号で（交付決定・変更承認）された横浜市介護職員住居借上支援事業補助金について、別添のとおり申請します。 </t>
    <rPh sb="3" eb="4">
      <t>ネン</t>
    </rPh>
    <rPh sb="5" eb="6">
      <t>ツキ</t>
    </rPh>
    <rPh sb="7" eb="8">
      <t>ニチ</t>
    </rPh>
    <rPh sb="8" eb="9">
      <t>ケン</t>
    </rPh>
    <rPh sb="9" eb="10">
      <t>コウ</t>
    </rPh>
    <rPh sb="10" eb="11">
      <t>ケン</t>
    </rPh>
    <rPh sb="11" eb="12">
      <t>ダイ</t>
    </rPh>
    <rPh sb="14" eb="15">
      <t>ゴウ</t>
    </rPh>
    <rPh sb="17" eb="19">
      <t>コウフ</t>
    </rPh>
    <rPh sb="19" eb="21">
      <t>ケッテイ</t>
    </rPh>
    <rPh sb="22" eb="24">
      <t>ヘンコウ</t>
    </rPh>
    <rPh sb="24" eb="26">
      <t>ショウニン</t>
    </rPh>
    <rPh sb="30" eb="32">
      <t>ヨコハマ</t>
    </rPh>
    <rPh sb="32" eb="33">
      <t>シ</t>
    </rPh>
    <rPh sb="33" eb="35">
      <t>カイゴ</t>
    </rPh>
    <rPh sb="35" eb="37">
      <t>ショクイン</t>
    </rPh>
    <rPh sb="37" eb="39">
      <t>ジュウキョ</t>
    </rPh>
    <rPh sb="39" eb="40">
      <t>シャク</t>
    </rPh>
    <rPh sb="40" eb="41">
      <t>ジョウ</t>
    </rPh>
    <rPh sb="41" eb="43">
      <t>シエン</t>
    </rPh>
    <rPh sb="43" eb="45">
      <t>ジギョウ</t>
    </rPh>
    <rPh sb="45" eb="48">
      <t>ホジョキン</t>
    </rPh>
    <rPh sb="53" eb="55">
      <t>ベッテン</t>
    </rPh>
    <rPh sb="59" eb="61">
      <t>シンセイ</t>
    </rPh>
    <phoneticPr fontId="2"/>
  </si>
  <si>
    <t>※８住居以上ある場合は、シートを追加してください。</t>
    <rPh sb="2" eb="4">
      <t>ジュウキョ</t>
    </rPh>
    <rPh sb="4" eb="6">
      <t>イジョウ</t>
    </rPh>
    <rPh sb="8" eb="10">
      <t>バアイ</t>
    </rPh>
    <rPh sb="16" eb="18">
      <t>ツイカ</t>
    </rPh>
    <phoneticPr fontId="2"/>
  </si>
  <si>
    <t>補助対象住居５軒目</t>
    <rPh sb="0" eb="2">
      <t>ホジョ</t>
    </rPh>
    <rPh sb="2" eb="4">
      <t>タイショウ</t>
    </rPh>
    <rPh sb="4" eb="6">
      <t>ジュウキョ</t>
    </rPh>
    <rPh sb="7" eb="8">
      <t>ケン</t>
    </rPh>
    <rPh sb="8" eb="9">
      <t>メ</t>
    </rPh>
    <phoneticPr fontId="2"/>
  </si>
  <si>
    <t>補助対象住居６軒目</t>
    <rPh sb="0" eb="2">
      <t>ホジョ</t>
    </rPh>
    <rPh sb="2" eb="4">
      <t>タイショウ</t>
    </rPh>
    <rPh sb="4" eb="6">
      <t>ジュウキョ</t>
    </rPh>
    <rPh sb="7" eb="8">
      <t>ケン</t>
    </rPh>
    <rPh sb="8" eb="9">
      <t>メ</t>
    </rPh>
    <phoneticPr fontId="2"/>
  </si>
  <si>
    <t>補助対象住居７軒目</t>
    <rPh sb="0" eb="2">
      <t>ホジョ</t>
    </rPh>
    <rPh sb="2" eb="4">
      <t>タイショウ</t>
    </rPh>
    <rPh sb="4" eb="6">
      <t>ジュウキョ</t>
    </rPh>
    <rPh sb="7" eb="8">
      <t>ケン</t>
    </rPh>
    <rPh sb="8" eb="9">
      <t>メ</t>
    </rPh>
    <phoneticPr fontId="2"/>
  </si>
  <si>
    <t>補助対象住居８軒目</t>
    <rPh sb="0" eb="2">
      <t>ホジョ</t>
    </rPh>
    <rPh sb="2" eb="4">
      <t>タイショウ</t>
    </rPh>
    <rPh sb="4" eb="6">
      <t>ジュウキョ</t>
    </rPh>
    <rPh sb="7" eb="8">
      <t>ケン</t>
    </rPh>
    <rPh sb="8" eb="9">
      <t>メ</t>
    </rPh>
    <phoneticPr fontId="2"/>
  </si>
  <si>
    <t>必要に応じ、手入力を行ってください。</t>
    <rPh sb="0" eb="2">
      <t>ヒツヨウ</t>
    </rPh>
    <rPh sb="3" eb="4">
      <t>オウ</t>
    </rPh>
    <rPh sb="6" eb="7">
      <t>テ</t>
    </rPh>
    <rPh sb="7" eb="9">
      <t>ニュウリョク</t>
    </rPh>
    <rPh sb="10" eb="11">
      <t>オコナ</t>
    </rPh>
    <phoneticPr fontId="2"/>
  </si>
  <si>
    <t>（例）</t>
    <rPh sb="1" eb="2">
      <t>レイ</t>
    </rPh>
    <phoneticPr fontId="2"/>
  </si>
  <si>
    <t>・その他居住者が居住費を負担をしている場合</t>
    <rPh sb="3" eb="4">
      <t>タ</t>
    </rPh>
    <rPh sb="4" eb="6">
      <t>キョジュウ</t>
    </rPh>
    <rPh sb="6" eb="7">
      <t>シャ</t>
    </rPh>
    <rPh sb="8" eb="10">
      <t>キョジュウ</t>
    </rPh>
    <rPh sb="10" eb="11">
      <t>ヒ</t>
    </rPh>
    <rPh sb="12" eb="14">
      <t>フタン</t>
    </rPh>
    <rPh sb="19" eb="21">
      <t>バアイ</t>
    </rPh>
    <phoneticPr fontId="2"/>
  </si>
  <si>
    <t>・補助対象介護職員が居住費を負担している場合</t>
    <phoneticPr fontId="2"/>
  </si>
  <si>
    <t>申請初年度</t>
    <rPh sb="0" eb="2">
      <t>シンセイ</t>
    </rPh>
    <rPh sb="2" eb="5">
      <t>ショネンド</t>
    </rPh>
    <phoneticPr fontId="2"/>
  </si>
  <si>
    <t>令和５年度以降</t>
    <rPh sb="0" eb="2">
      <t>レイワ</t>
    </rPh>
    <rPh sb="3" eb="5">
      <t>ネンド</t>
    </rPh>
    <rPh sb="5" eb="7">
      <t>イコウ</t>
    </rPh>
    <phoneticPr fontId="2"/>
  </si>
  <si>
    <t>令和４年度以前</t>
    <rPh sb="0" eb="2">
      <t>レイワ</t>
    </rPh>
    <rPh sb="3" eb="5">
      <t>ネンド</t>
    </rPh>
    <rPh sb="5" eb="7">
      <t>イゼン</t>
    </rPh>
    <phoneticPr fontId="2"/>
  </si>
  <si>
    <t>【参考】一般的な流れ</t>
    <rPh sb="1" eb="3">
      <t>サンコウ</t>
    </rPh>
    <rPh sb="4" eb="7">
      <t>イッパンテキ</t>
    </rPh>
    <rPh sb="8" eb="9">
      <t>ナガ</t>
    </rPh>
    <phoneticPr fontId="13"/>
  </si>
  <si>
    <t>内容</t>
    <rPh sb="0" eb="2">
      <t>ナイヨウ</t>
    </rPh>
    <phoneticPr fontId="13"/>
  </si>
  <si>
    <t>様式</t>
    <rPh sb="0" eb="2">
      <t>ヨウシキ</t>
    </rPh>
    <phoneticPr fontId="13"/>
  </si>
  <si>
    <t>　横浜市介護職員住居借上支援事業補助金の交付を受けたいので、次のとおり申請します。なお、補助金の交付を受けるにあたっては、横浜市補助金等の交付に関する規則（平成17年11月30日横浜市規則第139号）及び横浜市介護職員住居借上支援事業補助金交付要綱を遵守します。</t>
    <phoneticPr fontId="2"/>
  </si>
  <si>
    <t>（２）補助対象介護職員一覧表（第１号様式別紙２）</t>
    <phoneticPr fontId="2"/>
  </si>
  <si>
    <t>（４）横浜市介護職員住居借上支援事業計画書　計算書（第２号様式別紙）</t>
    <rPh sb="3" eb="6">
      <t>ヨコハマシ</t>
    </rPh>
    <rPh sb="6" eb="8">
      <t>カイゴ</t>
    </rPh>
    <rPh sb="8" eb="10">
      <t>ショクイン</t>
    </rPh>
    <rPh sb="10" eb="12">
      <t>ジュウキョ</t>
    </rPh>
    <rPh sb="12" eb="14">
      <t>カリア</t>
    </rPh>
    <rPh sb="14" eb="16">
      <t>シエン</t>
    </rPh>
    <rPh sb="16" eb="18">
      <t>ジギョウ</t>
    </rPh>
    <rPh sb="18" eb="21">
      <t>ケイカクショ</t>
    </rPh>
    <rPh sb="22" eb="25">
      <t>ケイサンショ</t>
    </rPh>
    <rPh sb="26" eb="27">
      <t>ダイ</t>
    </rPh>
    <rPh sb="28" eb="29">
      <t>ゴウ</t>
    </rPh>
    <rPh sb="29" eb="31">
      <t>ヨウシキ</t>
    </rPh>
    <rPh sb="31" eb="33">
      <t>ベッシ</t>
    </rPh>
    <phoneticPr fontId="2"/>
  </si>
  <si>
    <t>雇用開始
年月日</t>
    <rPh sb="0" eb="2">
      <t>コヨウ</t>
    </rPh>
    <rPh sb="2" eb="4">
      <t>カイシ</t>
    </rPh>
    <rPh sb="5" eb="8">
      <t>ネンガッピ</t>
    </rPh>
    <phoneticPr fontId="2"/>
  </si>
  <si>
    <t>在留資格
※外国人の場合</t>
    <rPh sb="0" eb="4">
      <t>ザイリュウシカク</t>
    </rPh>
    <rPh sb="6" eb="9">
      <t>ガイコクジン</t>
    </rPh>
    <rPh sb="10" eb="12">
      <t>バアイ</t>
    </rPh>
    <phoneticPr fontId="2"/>
  </si>
  <si>
    <t>国籍</t>
    <rPh sb="0" eb="2">
      <t>コクセキ</t>
    </rPh>
    <phoneticPr fontId="2"/>
  </si>
  <si>
    <t>補助対象介護職員一覧表</t>
    <rPh sb="0" eb="2">
      <t>ホジョ</t>
    </rPh>
    <rPh sb="2" eb="4">
      <t>タイショウ</t>
    </rPh>
    <rPh sb="4" eb="8">
      <t>カイゴショクイン</t>
    </rPh>
    <rPh sb="8" eb="11">
      <t>イチランヒョウ</t>
    </rPh>
    <phoneticPr fontId="2"/>
  </si>
  <si>
    <t>（第１号様式別紙２）</t>
    <rPh sb="1" eb="2">
      <t>ダイ</t>
    </rPh>
    <rPh sb="3" eb="4">
      <t>ゴウ</t>
    </rPh>
    <rPh sb="4" eb="6">
      <t>ヨウシキ</t>
    </rPh>
    <rPh sb="6" eb="8">
      <t>ベッシ</t>
    </rPh>
    <phoneticPr fontId="2"/>
  </si>
  <si>
    <t>補助金
申請
初回年度</t>
    <rPh sb="0" eb="3">
      <t>ホジョキン</t>
    </rPh>
    <rPh sb="4" eb="6">
      <t>シンセイ</t>
    </rPh>
    <rPh sb="7" eb="9">
      <t>ショカイ</t>
    </rPh>
    <rPh sb="9" eb="11">
      <t>ネンド</t>
    </rPh>
    <phoneticPr fontId="2"/>
  </si>
  <si>
    <t>記
載
例</t>
    <rPh sb="0" eb="1">
      <t>キ</t>
    </rPh>
    <rPh sb="2" eb="3">
      <t>サイ</t>
    </rPh>
    <rPh sb="4" eb="5">
      <t>レイ</t>
    </rPh>
    <phoneticPr fontId="2"/>
  </si>
  <si>
    <t>○○年度</t>
    <rPh sb="2" eb="4">
      <t>ネンド</t>
    </rPh>
    <phoneticPr fontId="2"/>
  </si>
  <si>
    <t>○○</t>
    <phoneticPr fontId="2"/>
  </si>
  <si>
    <t>○○年○月○日</t>
    <rPh sb="2" eb="3">
      <t>ネン</t>
    </rPh>
    <rPh sb="4" eb="5">
      <t>ツキ</t>
    </rPh>
    <rPh sb="6" eb="7">
      <t>ニチ</t>
    </rPh>
    <phoneticPr fontId="2"/>
  </si>
  <si>
    <t>補助対象住居</t>
    <rPh sb="0" eb="2">
      <t>ホジョ</t>
    </rPh>
    <rPh sb="2" eb="4">
      <t>タイショウ</t>
    </rPh>
    <rPh sb="4" eb="6">
      <t>ジュウキョ</t>
    </rPh>
    <phoneticPr fontId="2"/>
  </si>
  <si>
    <t>○軒目</t>
    <rPh sb="1" eb="2">
      <t>ケン</t>
    </rPh>
    <rPh sb="2" eb="3">
      <t>メ</t>
    </rPh>
    <phoneticPr fontId="2"/>
  </si>
  <si>
    <t>※行が足りない場合は追加してください。</t>
    <rPh sb="1" eb="2">
      <t>ギョウ</t>
    </rPh>
    <rPh sb="3" eb="4">
      <t>タ</t>
    </rPh>
    <rPh sb="7" eb="9">
      <t>バアイ</t>
    </rPh>
    <rPh sb="10" eb="12">
      <t>ツイカ</t>
    </rPh>
    <phoneticPr fontId="2"/>
  </si>
  <si>
    <t>横浜市介護職員住居借上支援事業補助金チェックリスト（請求）</t>
    <rPh sb="0" eb="3">
      <t>ヨコハマシ</t>
    </rPh>
    <rPh sb="3" eb="7">
      <t>カイゴショクイン</t>
    </rPh>
    <rPh sb="7" eb="11">
      <t>ジュウキョカリア</t>
    </rPh>
    <rPh sb="11" eb="15">
      <t>シエンジギョウ</t>
    </rPh>
    <rPh sb="15" eb="18">
      <t>ホジョキン</t>
    </rPh>
    <rPh sb="26" eb="28">
      <t>セイキュウ</t>
    </rPh>
    <phoneticPr fontId="13"/>
  </si>
  <si>
    <t>※実績報告において不備の多い事項を記載しましたので、下記の内容についてご確認ください。
　確認したら確認欄にチェックをして、各種様式と合わせてご提出ください。</t>
    <rPh sb="1" eb="5">
      <t>ジッセキホウコク</t>
    </rPh>
    <rPh sb="9" eb="11">
      <t>フビ</t>
    </rPh>
    <rPh sb="12" eb="13">
      <t>オオ</t>
    </rPh>
    <rPh sb="14" eb="16">
      <t>ジコウ</t>
    </rPh>
    <rPh sb="17" eb="19">
      <t>キサイ</t>
    </rPh>
    <rPh sb="26" eb="28">
      <t>カキ</t>
    </rPh>
    <rPh sb="29" eb="31">
      <t>ナイヨウ</t>
    </rPh>
    <rPh sb="36" eb="38">
      <t>カクニン</t>
    </rPh>
    <rPh sb="45" eb="47">
      <t>カクニン</t>
    </rPh>
    <rPh sb="50" eb="53">
      <t>カクニンラン</t>
    </rPh>
    <rPh sb="62" eb="66">
      <t>カクシュヨウシキ</t>
    </rPh>
    <rPh sb="67" eb="68">
      <t>ア</t>
    </rPh>
    <rPh sb="72" eb="74">
      <t>テイシュツ</t>
    </rPh>
    <phoneticPr fontId="13"/>
  </si>
  <si>
    <t>No.</t>
    <phoneticPr fontId="13"/>
  </si>
  <si>
    <t>確認欄</t>
    <rPh sb="0" eb="2">
      <t>カクニン</t>
    </rPh>
    <rPh sb="2" eb="3">
      <t>ラン</t>
    </rPh>
    <phoneticPr fontId="13"/>
  </si>
  <si>
    <t>補助金請求書
第10号様式</t>
    <rPh sb="0" eb="3">
      <t>ホジョキン</t>
    </rPh>
    <rPh sb="3" eb="6">
      <t>セイキュウショ</t>
    </rPh>
    <rPh sb="7" eb="8">
      <t>ダイ</t>
    </rPh>
    <rPh sb="10" eb="11">
      <t>ゴウ</t>
    </rPh>
    <rPh sb="11" eb="13">
      <t>ヨウシキ</t>
    </rPh>
    <phoneticPr fontId="13"/>
  </si>
  <si>
    <t>1-1</t>
    <phoneticPr fontId="13"/>
  </si>
  <si>
    <t>　</t>
  </si>
  <si>
    <t>1-2</t>
    <phoneticPr fontId="13"/>
  </si>
  <si>
    <r>
      <t>・「補助額確定通知書番号」の欄に交付額</t>
    </r>
    <r>
      <rPr>
        <b/>
        <u/>
        <sz val="11"/>
        <color theme="1"/>
        <rFont val="游ゴシック"/>
        <family val="3"/>
        <charset val="128"/>
        <scheme val="minor"/>
      </rPr>
      <t>確定</t>
    </r>
    <r>
      <rPr>
        <sz val="11"/>
        <color theme="1"/>
        <rFont val="Arial"/>
        <family val="2"/>
        <charset val="128"/>
      </rPr>
      <t>通知書の日付や文書番号が記載されているか。</t>
    </r>
    <rPh sb="2" eb="4">
      <t>ホジョ</t>
    </rPh>
    <rPh sb="4" eb="5">
      <t>ガク</t>
    </rPh>
    <rPh sb="5" eb="10">
      <t>カクテイツウチショ</t>
    </rPh>
    <rPh sb="10" eb="12">
      <t>バンゴウ</t>
    </rPh>
    <rPh sb="14" eb="15">
      <t>ラン</t>
    </rPh>
    <rPh sb="16" eb="18">
      <t>コウフ</t>
    </rPh>
    <rPh sb="18" eb="19">
      <t>ガク</t>
    </rPh>
    <rPh sb="19" eb="21">
      <t>カクテイ</t>
    </rPh>
    <rPh sb="21" eb="24">
      <t>ツウチショ</t>
    </rPh>
    <rPh sb="25" eb="27">
      <t>ヒヅケ</t>
    </rPh>
    <rPh sb="28" eb="30">
      <t>ブンショ</t>
    </rPh>
    <rPh sb="30" eb="32">
      <t>バンゴウ</t>
    </rPh>
    <rPh sb="33" eb="35">
      <t>キサイ</t>
    </rPh>
    <phoneticPr fontId="13"/>
  </si>
  <si>
    <t>横浜市介護職員住居借上支援事業補助金チェックリスト（実績報告）</t>
    <rPh sb="0" eb="3">
      <t>ヨコハマシ</t>
    </rPh>
    <rPh sb="3" eb="7">
      <t>カイゴショクイン</t>
    </rPh>
    <rPh sb="7" eb="11">
      <t>ジュウキョカリア</t>
    </rPh>
    <rPh sb="11" eb="15">
      <t>シエンジギョウ</t>
    </rPh>
    <rPh sb="15" eb="18">
      <t>ホジョキン</t>
    </rPh>
    <rPh sb="26" eb="30">
      <t>ジッセキホウコク</t>
    </rPh>
    <phoneticPr fontId="13"/>
  </si>
  <si>
    <r>
      <t>・「代表者職氏名」欄に、代表者の</t>
    </r>
    <r>
      <rPr>
        <b/>
        <u/>
        <sz val="11"/>
        <rFont val="游ゴシック"/>
        <family val="3"/>
        <charset val="128"/>
        <scheme val="minor"/>
      </rPr>
      <t>職名</t>
    </r>
    <r>
      <rPr>
        <sz val="11"/>
        <rFont val="游ゴシック"/>
        <family val="3"/>
        <charset val="128"/>
        <scheme val="minor"/>
      </rPr>
      <t>の記載が漏れていないか。</t>
    </r>
    <rPh sb="12" eb="15">
      <t>ダイヒョウシャ</t>
    </rPh>
    <rPh sb="16" eb="17">
      <t>ショク</t>
    </rPh>
    <rPh sb="19" eb="21">
      <t>キサイ</t>
    </rPh>
    <rPh sb="22" eb="23">
      <t>モ</t>
    </rPh>
    <phoneticPr fontId="13"/>
  </si>
  <si>
    <t>・申請書の日付が、４月１日から14日の間となっているか。
※年度途中で事業が中止・終了した場合は、事業が中止・終了した日の翌日から14日以内となっているか。</t>
    <phoneticPr fontId="13"/>
  </si>
  <si>
    <t>1-3</t>
    <phoneticPr fontId="13"/>
  </si>
  <si>
    <t>1-4</t>
    <phoneticPr fontId="13"/>
  </si>
  <si>
    <t>2-1</t>
    <phoneticPr fontId="13"/>
  </si>
  <si>
    <t>住民票等
（実績報告書の添付書類）</t>
    <rPh sb="3" eb="4">
      <t>トウ</t>
    </rPh>
    <rPh sb="6" eb="11">
      <t>ジッセキホウコクショ</t>
    </rPh>
    <rPh sb="12" eb="16">
      <t>テンプショルイ</t>
    </rPh>
    <phoneticPr fontId="13"/>
  </si>
  <si>
    <t>5-1</t>
    <phoneticPr fontId="13"/>
  </si>
  <si>
    <t>給与明細書又は賃金台帳
（実績報告書の添付書類）</t>
    <rPh sb="13" eb="18">
      <t>ジッセキホウコクショ</t>
    </rPh>
    <rPh sb="19" eb="23">
      <t>テンプショルイ</t>
    </rPh>
    <phoneticPr fontId="13"/>
  </si>
  <si>
    <t>6-1</t>
    <phoneticPr fontId="13"/>
  </si>
  <si>
    <t>物件借上げに係る経費支払書（領収書、通帳の写し等）
（実績報告書の添付書類）</t>
    <rPh sb="27" eb="32">
      <t>ジッセキホウコクショ</t>
    </rPh>
    <rPh sb="33" eb="37">
      <t>テンプショルイ</t>
    </rPh>
    <phoneticPr fontId="13"/>
  </si>
  <si>
    <t>7-1</t>
    <phoneticPr fontId="13"/>
  </si>
  <si>
    <t>横浜市介護職員住居借上支援事業補助金チェックリスト（交付申請）</t>
    <rPh sb="0" eb="3">
      <t>ヨコハマシ</t>
    </rPh>
    <rPh sb="3" eb="7">
      <t>カイゴショクイン</t>
    </rPh>
    <rPh sb="7" eb="11">
      <t>ジュウキョカリア</t>
    </rPh>
    <rPh sb="11" eb="15">
      <t>シエンジギョウ</t>
    </rPh>
    <rPh sb="15" eb="18">
      <t>ホジョキン</t>
    </rPh>
    <rPh sb="26" eb="30">
      <t>コウフシンセイ</t>
    </rPh>
    <phoneticPr fontId="13"/>
  </si>
  <si>
    <t>申請書
（第１号様式）</t>
    <rPh sb="0" eb="2">
      <t>シンセイ</t>
    </rPh>
    <rPh sb="2" eb="3">
      <t>ショ</t>
    </rPh>
    <phoneticPr fontId="13"/>
  </si>
  <si>
    <t>・「代表者職氏名」欄に、代表者の職名の記載が漏れていないか。</t>
    <rPh sb="12" eb="15">
      <t>ダイヒョウシャ</t>
    </rPh>
    <rPh sb="16" eb="17">
      <t>ショク</t>
    </rPh>
    <rPh sb="19" eb="21">
      <t>キサイ</t>
    </rPh>
    <rPh sb="22" eb="23">
      <t>モ</t>
    </rPh>
    <phoneticPr fontId="13"/>
  </si>
  <si>
    <t>1-3</t>
  </si>
  <si>
    <t>・申請書の日付が、すべての添付資料の作成日以降となっているか。</t>
    <phoneticPr fontId="13"/>
  </si>
  <si>
    <t>1-4</t>
  </si>
  <si>
    <t>1-5</t>
  </si>
  <si>
    <t>・「補助事業等の期間」について、当該年度の補助対象期間の開始日、完了予定日を記載しているか。</t>
    <phoneticPr fontId="13"/>
  </si>
  <si>
    <t>1-6</t>
  </si>
  <si>
    <t>・交付申請書（第１号様式）の「５　添付書類」に記載のある書類がすべて添付されているか。</t>
    <phoneticPr fontId="13"/>
  </si>
  <si>
    <t>1-7</t>
  </si>
  <si>
    <t>・月の途中で補助対象期間が終了する場合は、日割り計算表が添付されているか。</t>
    <phoneticPr fontId="13"/>
  </si>
  <si>
    <t>役員等氏名一覧表
（第１号様式別紙１）</t>
    <phoneticPr fontId="13"/>
  </si>
  <si>
    <t>・「代表者職氏名」欄に、代表者の職名の記載が漏れていないか。</t>
    <rPh sb="2" eb="8">
      <t>ダイヒョウシャショクシメイ</t>
    </rPh>
    <rPh sb="9" eb="10">
      <t>ラン</t>
    </rPh>
    <phoneticPr fontId="13"/>
  </si>
  <si>
    <t>補助対象介護職員一覧表
（第１号様式別紙２）</t>
    <rPh sb="0" eb="2">
      <t>ホジョ</t>
    </rPh>
    <rPh sb="2" eb="4">
      <t>タイショウ</t>
    </rPh>
    <rPh sb="4" eb="6">
      <t>カイゴ</t>
    </rPh>
    <rPh sb="6" eb="8">
      <t>ショクイン</t>
    </rPh>
    <rPh sb="8" eb="10">
      <t>イチラン</t>
    </rPh>
    <rPh sb="10" eb="11">
      <t>ヒョウ</t>
    </rPh>
    <rPh sb="13" eb="14">
      <t>ダイ</t>
    </rPh>
    <rPh sb="15" eb="16">
      <t>ゴウ</t>
    </rPh>
    <rPh sb="16" eb="18">
      <t>ヨウシキ</t>
    </rPh>
    <rPh sb="18" eb="20">
      <t>ベッシ</t>
    </rPh>
    <phoneticPr fontId="13"/>
  </si>
  <si>
    <t>3-1</t>
    <phoneticPr fontId="13"/>
  </si>
  <si>
    <t>・「雇用開始年月日」が、雇用証明書の記載と一致しているか。</t>
    <rPh sb="2" eb="4">
      <t>コヨウ</t>
    </rPh>
    <rPh sb="4" eb="6">
      <t>カイシ</t>
    </rPh>
    <rPh sb="6" eb="9">
      <t>ネンガッピ</t>
    </rPh>
    <rPh sb="12" eb="17">
      <t>コヨウショウメイショ</t>
    </rPh>
    <rPh sb="18" eb="20">
      <t>キサイ</t>
    </rPh>
    <rPh sb="21" eb="23">
      <t>イッチ</t>
    </rPh>
    <phoneticPr fontId="13"/>
  </si>
  <si>
    <t>4-1</t>
    <phoneticPr fontId="13"/>
  </si>
  <si>
    <t>・居室数（１Kなら１室、２LDＫなら２室）が正しく記載されているか。
（職員１名につき１居室が確保されていること）</t>
    <rPh sb="1" eb="3">
      <t>キョシツ</t>
    </rPh>
    <rPh sb="3" eb="4">
      <t>スウ</t>
    </rPh>
    <rPh sb="10" eb="11">
      <t>シツ</t>
    </rPh>
    <rPh sb="19" eb="20">
      <t>シツ</t>
    </rPh>
    <rPh sb="22" eb="23">
      <t>タダ</t>
    </rPh>
    <rPh sb="25" eb="27">
      <t>キサイ</t>
    </rPh>
    <phoneticPr fontId="13"/>
  </si>
  <si>
    <t>4-2</t>
    <phoneticPr fontId="13"/>
  </si>
  <si>
    <t>・「申請初年度」欄が正しく記載されているか。</t>
    <phoneticPr fontId="13"/>
  </si>
  <si>
    <t>4-3</t>
    <phoneticPr fontId="13"/>
  </si>
  <si>
    <t>・地域活動自治会等名及び地域活動内容が記載されているか。
（住居の近隣の自治会が望ましいが、施設の近隣の自治会でも可）</t>
    <phoneticPr fontId="13"/>
  </si>
  <si>
    <t>住居借上支援事業計画書　計算書
（第２号様式別紙）</t>
    <rPh sb="22" eb="24">
      <t>ベッシ</t>
    </rPh>
    <phoneticPr fontId="13"/>
  </si>
  <si>
    <t>・賃借料・共益費が不動産賃貸借契約書（写し）等の記載と一致しているか。
※補助対象開始期間が異なる職員がいる場合や日割りの場合には、エクセルで自動計算できないため、手入力する必要があります（日割りに関しては日割り計算表を使用し、行を追加して記入）。</t>
    <rPh sb="1" eb="4">
      <t>チンシャクリョウ</t>
    </rPh>
    <rPh sb="5" eb="8">
      <t>キョウエキヒ</t>
    </rPh>
    <rPh sb="27" eb="29">
      <t>イッチ</t>
    </rPh>
    <rPh sb="41" eb="43">
      <t>カイシ</t>
    </rPh>
    <rPh sb="43" eb="45">
      <t>キカン</t>
    </rPh>
    <rPh sb="46" eb="47">
      <t>コト</t>
    </rPh>
    <rPh sb="49" eb="51">
      <t>ショクイン</t>
    </rPh>
    <rPh sb="54" eb="56">
      <t>バアイ</t>
    </rPh>
    <rPh sb="57" eb="59">
      <t>ヒワ</t>
    </rPh>
    <rPh sb="61" eb="63">
      <t>バアイ</t>
    </rPh>
    <rPh sb="71" eb="73">
      <t>ジドウ</t>
    </rPh>
    <rPh sb="73" eb="75">
      <t>ケイサン</t>
    </rPh>
    <rPh sb="82" eb="83">
      <t>テ</t>
    </rPh>
    <rPh sb="83" eb="85">
      <t>ニュウリョク</t>
    </rPh>
    <rPh sb="87" eb="89">
      <t>ヒツヨウ</t>
    </rPh>
    <phoneticPr fontId="13"/>
  </si>
  <si>
    <t>5-2</t>
    <phoneticPr fontId="13"/>
  </si>
  <si>
    <t>・第２号様式の補助対象介護職員の「No.」と第２号様式別紙の「補助対象職員No.」が一致しているか。</t>
    <phoneticPr fontId="13"/>
  </si>
  <si>
    <t>不動産賃貸借契約書（写し）
（申請書の添付書類）</t>
    <rPh sb="15" eb="18">
      <t>シンセイショ</t>
    </rPh>
    <rPh sb="19" eb="23">
      <t>テンプショルイ</t>
    </rPh>
    <phoneticPr fontId="13"/>
  </si>
  <si>
    <t>・賃借料、共益費、間取り（１K 等）の記載があるか。
※記載がない場合には、「住宅の賃貸借契約締結のご案内」等、わかる資料を添付。</t>
    <rPh sb="1" eb="3">
      <t>チンシャク</t>
    </rPh>
    <rPh sb="3" eb="4">
      <t>リョウ</t>
    </rPh>
    <rPh sb="5" eb="7">
      <t>キョウエキ</t>
    </rPh>
    <rPh sb="7" eb="8">
      <t>ヒ</t>
    </rPh>
    <rPh sb="9" eb="11">
      <t>マド</t>
    </rPh>
    <rPh sb="16" eb="17">
      <t>トウ</t>
    </rPh>
    <rPh sb="19" eb="21">
      <t>キサイ</t>
    </rPh>
    <rPh sb="28" eb="30">
      <t>キサイ</t>
    </rPh>
    <rPh sb="33" eb="35">
      <t>バアイ</t>
    </rPh>
    <rPh sb="52" eb="53">
      <t>ナイ</t>
    </rPh>
    <rPh sb="54" eb="55">
      <t>トウ</t>
    </rPh>
    <rPh sb="59" eb="61">
      <t>シリョウ</t>
    </rPh>
    <rPh sb="62" eb="64">
      <t>テンプ</t>
    </rPh>
    <phoneticPr fontId="13"/>
  </si>
  <si>
    <t>・補助対象介護職員一覧表（第１号様式別紙２）と雇用開始年月日が一致しているか。</t>
    <phoneticPr fontId="13"/>
  </si>
  <si>
    <t>※交付申請において不備の多い事項を記載しましたので、下記の内容についてご確認ください。
　確認したら確認欄にチェックをして、各種様式と合わせてご提出ください。</t>
    <rPh sb="1" eb="3">
      <t>コウフ</t>
    </rPh>
    <rPh sb="3" eb="5">
      <t>シンセイ</t>
    </rPh>
    <rPh sb="9" eb="11">
      <t>フビ</t>
    </rPh>
    <rPh sb="12" eb="13">
      <t>オオ</t>
    </rPh>
    <rPh sb="14" eb="16">
      <t>ジコウ</t>
    </rPh>
    <rPh sb="17" eb="19">
      <t>キサイ</t>
    </rPh>
    <rPh sb="26" eb="28">
      <t>カキ</t>
    </rPh>
    <rPh sb="29" eb="31">
      <t>ナイヨウ</t>
    </rPh>
    <rPh sb="36" eb="38">
      <t>カクニン</t>
    </rPh>
    <rPh sb="45" eb="47">
      <t>カクニン</t>
    </rPh>
    <rPh sb="50" eb="53">
      <t>カクニンラン</t>
    </rPh>
    <rPh sb="62" eb="66">
      <t>カクシュヨウシキ</t>
    </rPh>
    <rPh sb="67" eb="68">
      <t>ア</t>
    </rPh>
    <rPh sb="72" eb="74">
      <t>テイシュツ</t>
    </rPh>
    <phoneticPr fontId="13"/>
  </si>
  <si>
    <t>※請求において不備の多い事項を記載しましたので、下記の内容についてご確認ください。
　確認したら確認欄にチェックをして、各種様式と合わせてご提出ください。</t>
    <rPh sb="1" eb="3">
      <t>セイキュウ</t>
    </rPh>
    <rPh sb="7" eb="9">
      <t>フビ</t>
    </rPh>
    <rPh sb="10" eb="11">
      <t>オオ</t>
    </rPh>
    <rPh sb="12" eb="14">
      <t>ジコウ</t>
    </rPh>
    <rPh sb="15" eb="17">
      <t>キサイ</t>
    </rPh>
    <rPh sb="24" eb="26">
      <t>カキ</t>
    </rPh>
    <rPh sb="27" eb="29">
      <t>ナイヨウ</t>
    </rPh>
    <rPh sb="34" eb="36">
      <t>カクニン</t>
    </rPh>
    <rPh sb="43" eb="45">
      <t>カクニン</t>
    </rPh>
    <rPh sb="48" eb="51">
      <t>カクニンラン</t>
    </rPh>
    <rPh sb="60" eb="64">
      <t>カクシュヨウシキ</t>
    </rPh>
    <rPh sb="65" eb="66">
      <t>ア</t>
    </rPh>
    <rPh sb="70" eb="72">
      <t>テイシュツ</t>
    </rPh>
    <phoneticPr fontId="13"/>
  </si>
  <si>
    <t>通知返送先住所</t>
    <rPh sb="0" eb="4">
      <t>ツウチヘンソウ</t>
    </rPh>
    <rPh sb="4" eb="5">
      <t>サキ</t>
    </rPh>
    <rPh sb="5" eb="7">
      <t>ジュウショ</t>
    </rPh>
    <phoneticPr fontId="2"/>
  </si>
  <si>
    <t>備考</t>
    <rPh sb="0" eb="2">
      <t>ビコウ</t>
    </rPh>
    <phoneticPr fontId="2"/>
  </si>
  <si>
    <t>○月○日退職、○月○日転居（○軒目→○軒目）等</t>
    <rPh sb="1" eb="2">
      <t>ガツ</t>
    </rPh>
    <rPh sb="3" eb="4">
      <t>ニチ</t>
    </rPh>
    <rPh sb="4" eb="6">
      <t>タイショク</t>
    </rPh>
    <rPh sb="8" eb="9">
      <t>ガツ</t>
    </rPh>
    <rPh sb="10" eb="11">
      <t>ニチ</t>
    </rPh>
    <rPh sb="11" eb="13">
      <t>テンキョ</t>
    </rPh>
    <rPh sb="15" eb="17">
      <t>ケンメ</t>
    </rPh>
    <rPh sb="19" eb="20">
      <t>ケン</t>
    </rPh>
    <rPh sb="20" eb="21">
      <t>メ</t>
    </rPh>
    <rPh sb="22" eb="23">
      <t>トウ</t>
    </rPh>
    <phoneticPr fontId="2"/>
  </si>
  <si>
    <t>※補助対象介護職員は補助対象住居の〇軒目の昇順ごとにまとめて記載</t>
    <rPh sb="1" eb="5">
      <t>ホジョタイショウ</t>
    </rPh>
    <rPh sb="5" eb="9">
      <t>カイゴショクイン</t>
    </rPh>
    <rPh sb="10" eb="12">
      <t>ホジョ</t>
    </rPh>
    <rPh sb="12" eb="14">
      <t>タイショウ</t>
    </rPh>
    <rPh sb="14" eb="16">
      <t>ジュウキョ</t>
    </rPh>
    <rPh sb="18" eb="20">
      <t>ケンメ</t>
    </rPh>
    <rPh sb="21" eb="23">
      <t>ショウジュン</t>
    </rPh>
    <rPh sb="30" eb="32">
      <t>キサイ</t>
    </rPh>
    <phoneticPr fontId="2"/>
  </si>
  <si>
    <t>通知返送先住所</t>
    <rPh sb="0" eb="4">
      <t>ツウチヘンソウ</t>
    </rPh>
    <rPh sb="4" eb="5">
      <t>サキ</t>
    </rPh>
    <rPh sb="5" eb="7">
      <t>ジュウショ</t>
    </rPh>
    <phoneticPr fontId="2"/>
  </si>
  <si>
    <t>※第６号様式及び第６号様式別紙は、右側のシートを住居ごとに作成してください。</t>
    <rPh sb="1" eb="2">
      <t>ダイ</t>
    </rPh>
    <rPh sb="3" eb="4">
      <t>ゴウ</t>
    </rPh>
    <rPh sb="4" eb="6">
      <t>ヨウシキ</t>
    </rPh>
    <rPh sb="6" eb="7">
      <t>オヨ</t>
    </rPh>
    <rPh sb="8" eb="9">
      <t>ダイ</t>
    </rPh>
    <rPh sb="10" eb="11">
      <t>ゴウ</t>
    </rPh>
    <rPh sb="11" eb="13">
      <t>ヨウシキ</t>
    </rPh>
    <rPh sb="13" eb="15">
      <t>ベッシ</t>
    </rPh>
    <rPh sb="17" eb="19">
      <t>ミギガワ</t>
    </rPh>
    <rPh sb="24" eb="26">
      <t>ジュウキョ</t>
    </rPh>
    <rPh sb="29" eb="31">
      <t>サクセイ</t>
    </rPh>
    <phoneticPr fontId="2"/>
  </si>
  <si>
    <t>第６号様式別紙</t>
    <phoneticPr fontId="2"/>
  </si>
  <si>
    <t>第９号様式（第12条第１項）</t>
    <rPh sb="0" eb="1">
      <t>ダイ</t>
    </rPh>
    <rPh sb="2" eb="5">
      <t>ゴウヨウシキ</t>
    </rPh>
    <rPh sb="6" eb="7">
      <t>ダイ</t>
    </rPh>
    <rPh sb="9" eb="10">
      <t>ジョウ</t>
    </rPh>
    <rPh sb="10" eb="11">
      <t>ダイ</t>
    </rPh>
    <rPh sb="12" eb="13">
      <t>コウ</t>
    </rPh>
    <phoneticPr fontId="2"/>
  </si>
  <si>
    <t>３　添付書類</t>
    <rPh sb="2" eb="6">
      <t>テンプショルイ</t>
    </rPh>
    <phoneticPr fontId="2"/>
  </si>
  <si>
    <t>（１）変更事由説明書（第９号様式）</t>
    <rPh sb="3" eb="5">
      <t>ヘンコウ</t>
    </rPh>
    <rPh sb="5" eb="7">
      <t>ジユウ</t>
    </rPh>
    <rPh sb="7" eb="10">
      <t>セツメイショ</t>
    </rPh>
    <rPh sb="11" eb="12">
      <t>ダイ</t>
    </rPh>
    <rPh sb="13" eb="14">
      <t>ゴウ</t>
    </rPh>
    <rPh sb="14" eb="16">
      <t>ヨウシキ</t>
    </rPh>
    <phoneticPr fontId="2"/>
  </si>
  <si>
    <t>（２）補助対象介護職員一覧表（第１号様式別紙２）</t>
    <rPh sb="3" eb="5">
      <t>ホジョ</t>
    </rPh>
    <rPh sb="5" eb="7">
      <t>タイショウ</t>
    </rPh>
    <rPh sb="7" eb="9">
      <t>カイゴ</t>
    </rPh>
    <rPh sb="9" eb="11">
      <t>ショクイン</t>
    </rPh>
    <rPh sb="11" eb="13">
      <t>イチラン</t>
    </rPh>
    <rPh sb="13" eb="14">
      <t>ヒョウ</t>
    </rPh>
    <rPh sb="15" eb="16">
      <t>ダイ</t>
    </rPh>
    <rPh sb="17" eb="18">
      <t>ゴウ</t>
    </rPh>
    <rPh sb="18" eb="20">
      <t>ヨウシキ</t>
    </rPh>
    <rPh sb="20" eb="22">
      <t>ベッシ</t>
    </rPh>
    <phoneticPr fontId="2"/>
  </si>
  <si>
    <t>（３）横浜市介護職員住居借上支援事業計画書及び収支予算書（第２号様式）</t>
    <rPh sb="3" eb="6">
      <t>ヨコハマシ</t>
    </rPh>
    <rPh sb="6" eb="10">
      <t>カイゴショクイン</t>
    </rPh>
    <rPh sb="10" eb="12">
      <t>ジュウキョ</t>
    </rPh>
    <rPh sb="12" eb="14">
      <t>カリア</t>
    </rPh>
    <rPh sb="14" eb="18">
      <t>シエンジギョウ</t>
    </rPh>
    <rPh sb="18" eb="21">
      <t>ケイカクショ</t>
    </rPh>
    <rPh sb="21" eb="22">
      <t>オヨ</t>
    </rPh>
    <rPh sb="23" eb="25">
      <t>シュウシ</t>
    </rPh>
    <rPh sb="25" eb="28">
      <t>ヨサンショ</t>
    </rPh>
    <rPh sb="29" eb="30">
      <t>ダイ</t>
    </rPh>
    <rPh sb="31" eb="32">
      <t>ゴウ</t>
    </rPh>
    <rPh sb="32" eb="34">
      <t>ヨウシキ</t>
    </rPh>
    <phoneticPr fontId="2"/>
  </si>
  <si>
    <t>（４）横浜市介護職員住居借上支援事業計画書　計算書（第２号様式別紙）</t>
    <rPh sb="3" eb="5">
      <t>ヨコハマ</t>
    </rPh>
    <rPh sb="5" eb="6">
      <t>シ</t>
    </rPh>
    <rPh sb="6" eb="8">
      <t>カイゴ</t>
    </rPh>
    <rPh sb="8" eb="10">
      <t>ショクイン</t>
    </rPh>
    <rPh sb="10" eb="12">
      <t>ジュウキョ</t>
    </rPh>
    <rPh sb="12" eb="13">
      <t>シャク</t>
    </rPh>
    <rPh sb="13" eb="14">
      <t>ジョウ</t>
    </rPh>
    <rPh sb="14" eb="16">
      <t>シエン</t>
    </rPh>
    <rPh sb="16" eb="18">
      <t>ジギョウ</t>
    </rPh>
    <rPh sb="18" eb="21">
      <t>ケイカクショ</t>
    </rPh>
    <rPh sb="22" eb="25">
      <t>ケイサンショ</t>
    </rPh>
    <rPh sb="26" eb="27">
      <t>ダイ</t>
    </rPh>
    <rPh sb="28" eb="29">
      <t>ゴウ</t>
    </rPh>
    <rPh sb="29" eb="31">
      <t>ヨウシキ</t>
    </rPh>
    <rPh sb="31" eb="33">
      <t>ベッシ</t>
    </rPh>
    <phoneticPr fontId="2"/>
  </si>
  <si>
    <t>（５）その他必要な書類</t>
    <rPh sb="5" eb="6">
      <t>タ</t>
    </rPh>
    <rPh sb="6" eb="8">
      <t>ヒツヨウ</t>
    </rPh>
    <rPh sb="9" eb="11">
      <t>ショルイ</t>
    </rPh>
    <phoneticPr fontId="2"/>
  </si>
  <si>
    <t>（第９号様式別紙）</t>
    <rPh sb="1" eb="2">
      <t>ダイ</t>
    </rPh>
    <rPh sb="3" eb="6">
      <t>ゴウヨウシキ</t>
    </rPh>
    <rPh sb="6" eb="8">
      <t>ベッシ</t>
    </rPh>
    <phoneticPr fontId="2"/>
  </si>
  <si>
    <t>第８号様式（第16条第２項）</t>
    <rPh sb="0" eb="1">
      <t>ダイ</t>
    </rPh>
    <rPh sb="2" eb="5">
      <t>ゴウヨウシキ</t>
    </rPh>
    <rPh sb="6" eb="7">
      <t>ダイ</t>
    </rPh>
    <rPh sb="9" eb="10">
      <t>ジョウ</t>
    </rPh>
    <rPh sb="10" eb="11">
      <t>ダイ</t>
    </rPh>
    <rPh sb="12" eb="13">
      <t>コウ</t>
    </rPh>
    <phoneticPr fontId="2"/>
  </si>
  <si>
    <t>事業者コード</t>
    <rPh sb="0" eb="3">
      <t>ジギョウシャ</t>
    </rPh>
    <phoneticPr fontId="2"/>
  </si>
  <si>
    <r>
      <t>・請求書の作成日が交付額</t>
    </r>
    <r>
      <rPr>
        <b/>
        <u/>
        <sz val="11"/>
        <color theme="1"/>
        <rFont val="游ゴシック"/>
        <family val="3"/>
        <charset val="128"/>
        <scheme val="minor"/>
      </rPr>
      <t>確定</t>
    </r>
    <r>
      <rPr>
        <sz val="11"/>
        <color theme="1"/>
        <rFont val="ＭＳ Ｐゴシック"/>
        <family val="3"/>
        <charset val="128"/>
      </rPr>
      <t>通知書の作成日以降となっているか。</t>
    </r>
    <rPh sb="1" eb="4">
      <t>セイキュウショ</t>
    </rPh>
    <rPh sb="5" eb="8">
      <t>サクセイビ</t>
    </rPh>
    <rPh sb="9" eb="12">
      <t>コウフガク</t>
    </rPh>
    <rPh sb="18" eb="20">
      <t>サクセイ</t>
    </rPh>
    <rPh sb="20" eb="21">
      <t>ビ</t>
    </rPh>
    <rPh sb="21" eb="23">
      <t>イコウ</t>
    </rPh>
    <phoneticPr fontId="13"/>
  </si>
  <si>
    <t>フリガナ
氏名</t>
    <rPh sb="5" eb="7">
      <t>シメイ</t>
    </rPh>
    <phoneticPr fontId="2"/>
  </si>
  <si>
    <t>・補助金交付申請額が、最終的に本市が負担する金額を千円未満切捨てた額となっているか。
　(第2号様式１軒目の「収入」欄にある「横浜市補助金」と一致する金額)</t>
    <rPh sb="51" eb="53">
      <t>ケンメ</t>
    </rPh>
    <rPh sb="55" eb="57">
      <t>シュウニュウ</t>
    </rPh>
    <rPh sb="58" eb="59">
      <t>ラン</t>
    </rPh>
    <phoneticPr fontId="13"/>
  </si>
  <si>
    <t>住居借上支援事業計画書及び収支予算書
（第２号様式）</t>
    <rPh sb="0" eb="4">
      <t>ジュウキョカリア</t>
    </rPh>
    <rPh sb="4" eb="8">
      <t>シエンジギョウ</t>
    </rPh>
    <rPh sb="11" eb="12">
      <t>オヨ</t>
    </rPh>
    <rPh sb="13" eb="18">
      <t>シュウシヨサンショ</t>
    </rPh>
    <phoneticPr fontId="13"/>
  </si>
  <si>
    <t>雇用証明書
（第10号様式）</t>
    <phoneticPr fontId="13"/>
  </si>
  <si>
    <t>7-2</t>
    <phoneticPr fontId="13"/>
  </si>
  <si>
    <t>・横浜市介護職員住居借上支援事業計画書及び収支予算書（第２号様式）と介護職員の氏名・勤務先施設名が一致しているか。</t>
    <rPh sb="19" eb="20">
      <t>オヨ</t>
    </rPh>
    <rPh sb="21" eb="26">
      <t>シュウシヨサンショ</t>
    </rPh>
    <rPh sb="34" eb="36">
      <t>カイゴ</t>
    </rPh>
    <rPh sb="36" eb="38">
      <t>ショクイン</t>
    </rPh>
    <rPh sb="39" eb="41">
      <t>シメイ</t>
    </rPh>
    <rPh sb="42" eb="45">
      <t>キンムサキ</t>
    </rPh>
    <rPh sb="45" eb="47">
      <t>シセツ</t>
    </rPh>
    <rPh sb="47" eb="48">
      <t>メイ</t>
    </rPh>
    <rPh sb="49" eb="51">
      <t>イッチ</t>
    </rPh>
    <phoneticPr fontId="13"/>
  </si>
  <si>
    <t>実績報告書
（第５号様式）</t>
    <rPh sb="7" eb="8">
      <t>ダイ</t>
    </rPh>
    <rPh sb="9" eb="10">
      <t>ゴウ</t>
    </rPh>
    <rPh sb="10" eb="12">
      <t>ヨウシキ</t>
    </rPh>
    <phoneticPr fontId="13"/>
  </si>
  <si>
    <t>・申請（又は変更申請）時に提出した、横浜市介護職員住居借上支援事業計画書及び収支予算書（第２号様式）と内容が一致しているか。</t>
    <rPh sb="11" eb="12">
      <t>ジ</t>
    </rPh>
    <rPh sb="36" eb="37">
      <t>オヨ</t>
    </rPh>
    <rPh sb="38" eb="43">
      <t>シュウシヨサンショ</t>
    </rPh>
    <rPh sb="51" eb="53">
      <t>ナイヨウ</t>
    </rPh>
    <rPh sb="54" eb="56">
      <t>イッチ</t>
    </rPh>
    <phoneticPr fontId="13"/>
  </si>
  <si>
    <t>・令和６年４月から令和７年３月までが補助対象期間の場合、令和７年４月上旬に実績報告書を提出する必要があるため、給与明細等の発行が間に合わない場合には、実績報告時の添付は省略し、後日提出してください。</t>
    <rPh sb="1" eb="3">
      <t>レイワ</t>
    </rPh>
    <rPh sb="4" eb="5">
      <t>ネン</t>
    </rPh>
    <rPh sb="6" eb="7">
      <t>ガツ</t>
    </rPh>
    <rPh sb="9" eb="11">
      <t>レイワ</t>
    </rPh>
    <rPh sb="12" eb="13">
      <t>ネン</t>
    </rPh>
    <rPh sb="14" eb="15">
      <t>ガツ</t>
    </rPh>
    <rPh sb="18" eb="20">
      <t>ホジョ</t>
    </rPh>
    <rPh sb="20" eb="22">
      <t>タイショウ</t>
    </rPh>
    <rPh sb="22" eb="24">
      <t>キカン</t>
    </rPh>
    <rPh sb="25" eb="27">
      <t>バアイ</t>
    </rPh>
    <rPh sb="28" eb="30">
      <t>レイワ</t>
    </rPh>
    <rPh sb="31" eb="32">
      <t>ネン</t>
    </rPh>
    <rPh sb="33" eb="34">
      <t>ガツ</t>
    </rPh>
    <rPh sb="34" eb="36">
      <t>ジョウジュン</t>
    </rPh>
    <rPh sb="37" eb="41">
      <t>ジッセキホウコク</t>
    </rPh>
    <rPh sb="41" eb="42">
      <t>ショ</t>
    </rPh>
    <rPh sb="43" eb="45">
      <t>テイシュツ</t>
    </rPh>
    <rPh sb="47" eb="49">
      <t>ヒツヨウ</t>
    </rPh>
    <rPh sb="55" eb="57">
      <t>キュウヨ</t>
    </rPh>
    <rPh sb="57" eb="59">
      <t>メイサイ</t>
    </rPh>
    <rPh sb="59" eb="60">
      <t>トウ</t>
    </rPh>
    <rPh sb="61" eb="63">
      <t>ハッコウ</t>
    </rPh>
    <rPh sb="64" eb="65">
      <t>マ</t>
    </rPh>
    <rPh sb="66" eb="67">
      <t>ア</t>
    </rPh>
    <rPh sb="70" eb="72">
      <t>バアイ</t>
    </rPh>
    <rPh sb="75" eb="77">
      <t>ジッセキ</t>
    </rPh>
    <rPh sb="77" eb="79">
      <t>ホウコク</t>
    </rPh>
    <rPh sb="79" eb="80">
      <t>ジ</t>
    </rPh>
    <rPh sb="81" eb="83">
      <t>テンプ</t>
    </rPh>
    <rPh sb="84" eb="86">
      <t>ショウリャク</t>
    </rPh>
    <rPh sb="88" eb="90">
      <t>ゴジツ</t>
    </rPh>
    <rPh sb="90" eb="92">
      <t>テイシュツ</t>
    </rPh>
    <phoneticPr fontId="13"/>
  </si>
  <si>
    <t>・令和６年４月から令和７年３月までが補助対象期間の場合、令和７年４月上旬に実績報告書を提出する必要があるため、３月分の支払いが間に合わないには、実績報告時の添付は省略し、後日提出してください。</t>
    <rPh sb="34" eb="36">
      <t>ジョウジュン</t>
    </rPh>
    <rPh sb="47" eb="49">
      <t>ヒツヨウ</t>
    </rPh>
    <rPh sb="59" eb="61">
      <t>シハラ</t>
    </rPh>
    <rPh sb="63" eb="64">
      <t>マ</t>
    </rPh>
    <rPh sb="65" eb="66">
      <t>ア</t>
    </rPh>
    <rPh sb="81" eb="83">
      <t>ショウリャク</t>
    </rPh>
    <phoneticPr fontId="13"/>
  </si>
  <si>
    <t>（３）横浜市介護職員住居借上支援事業計画書及び収支予算書（第２号様式）</t>
    <rPh sb="21" eb="22">
      <t>オヨ</t>
    </rPh>
    <rPh sb="23" eb="28">
      <t>シュウシヨサンショ</t>
    </rPh>
    <phoneticPr fontId="2"/>
  </si>
  <si>
    <t>（５）不動産賃貸借契約書（写し）</t>
    <phoneticPr fontId="2"/>
  </si>
  <si>
    <t>（６）雇用証明書（第10号様式）</t>
    <rPh sb="3" eb="8">
      <t>コヨウショウメイショ</t>
    </rPh>
    <rPh sb="9" eb="10">
      <t>ダイ</t>
    </rPh>
    <rPh sb="12" eb="13">
      <t>ゴウ</t>
    </rPh>
    <rPh sb="13" eb="15">
      <t>ヨウシキ</t>
    </rPh>
    <phoneticPr fontId="2"/>
  </si>
  <si>
    <r>
      <t xml:space="preserve">生年月日
</t>
    </r>
    <r>
      <rPr>
        <sz val="6"/>
        <rFont val="ＭＳ 明朝"/>
        <family val="1"/>
        <charset val="128"/>
      </rPr>
      <t>(大正T, 昭和S, 平成H)</t>
    </r>
    <rPh sb="0" eb="4">
      <t>セイネンガッピ</t>
    </rPh>
    <rPh sb="6" eb="8">
      <t>タイショウ</t>
    </rPh>
    <rPh sb="11" eb="13">
      <t>ショウワ</t>
    </rPh>
    <rPh sb="16" eb="18">
      <t>ヘイセイ</t>
    </rPh>
    <phoneticPr fontId="2"/>
  </si>
  <si>
    <r>
      <t xml:space="preserve">性別
</t>
    </r>
    <r>
      <rPr>
        <sz val="6"/>
        <rFont val="ＭＳ 明朝"/>
        <family val="1"/>
        <charset val="128"/>
      </rPr>
      <t>(男・女)</t>
    </r>
    <rPh sb="0" eb="2">
      <t>セイベツ</t>
    </rPh>
    <rPh sb="4" eb="5">
      <t>オトコ</t>
    </rPh>
    <rPh sb="6" eb="7">
      <t>オンナ</t>
    </rPh>
    <phoneticPr fontId="2"/>
  </si>
  <si>
    <r>
      <rPr>
        <sz val="9"/>
        <rFont val="ＭＳ 明朝"/>
        <family val="1"/>
        <charset val="128"/>
      </rPr>
      <t>フリガナ</t>
    </r>
    <r>
      <rPr>
        <sz val="11"/>
        <rFont val="ＭＳ 明朝"/>
        <family val="1"/>
        <charset val="128"/>
      </rPr>
      <t xml:space="preserve">
氏名</t>
    </r>
    <rPh sb="5" eb="7">
      <t>シメイ</t>
    </rPh>
    <phoneticPr fontId="2"/>
  </si>
  <si>
    <r>
      <rPr>
        <sz val="9"/>
        <rFont val="ＭＳ 明朝"/>
        <family val="1"/>
        <charset val="128"/>
      </rPr>
      <t>○○　○○</t>
    </r>
    <r>
      <rPr>
        <sz val="11"/>
        <rFont val="ＭＳ 明朝"/>
        <family val="1"/>
        <charset val="128"/>
      </rPr>
      <t xml:space="preserve">
○○　○○</t>
    </r>
    <phoneticPr fontId="2"/>
  </si>
  <si>
    <t>横浜市介護職員住居借上支援事業計画書及び収支予算書</t>
    <rPh sb="17" eb="18">
      <t>ショ</t>
    </rPh>
    <rPh sb="18" eb="19">
      <t>オヨ</t>
    </rPh>
    <rPh sb="20" eb="25">
      <t>シュウシヨサンショ</t>
    </rPh>
    <phoneticPr fontId="2"/>
  </si>
  <si>
    <r>
      <t>（</t>
    </r>
    <r>
      <rPr>
        <sz val="11"/>
        <rFont val="Arial"/>
        <family val="2"/>
        <charset val="128"/>
      </rPr>
      <t>A</t>
    </r>
    <r>
      <rPr>
        <sz val="11"/>
        <rFont val="ＭＳ Ｐゴシック"/>
        <family val="3"/>
        <charset val="128"/>
      </rPr>
      <t>４）</t>
    </r>
    <r>
      <rPr>
        <sz val="11"/>
        <color theme="1"/>
        <rFont val="游ゴシック"/>
        <family val="2"/>
        <charset val="128"/>
        <scheme val="minor"/>
      </rPr>
      <t/>
    </r>
    <phoneticPr fontId="2"/>
  </si>
  <si>
    <t>第10号様式（第10条第３項、第14条第３項）</t>
    <rPh sb="0" eb="1">
      <t>ダイ</t>
    </rPh>
    <rPh sb="3" eb="4">
      <t>ゴウ</t>
    </rPh>
    <rPh sb="4" eb="6">
      <t>ヨウシキ</t>
    </rPh>
    <rPh sb="7" eb="8">
      <t>ダイ</t>
    </rPh>
    <rPh sb="10" eb="11">
      <t>ジョウ</t>
    </rPh>
    <rPh sb="11" eb="12">
      <t>ダイ</t>
    </rPh>
    <rPh sb="13" eb="14">
      <t>コウ</t>
    </rPh>
    <rPh sb="15" eb="16">
      <t>ダイ</t>
    </rPh>
    <rPh sb="18" eb="19">
      <t>ジョウ</t>
    </rPh>
    <rPh sb="19" eb="20">
      <t>ダイ</t>
    </rPh>
    <rPh sb="21" eb="22">
      <t>コウ</t>
    </rPh>
    <phoneticPr fontId="2"/>
  </si>
  <si>
    <t>第５号様式（第14条第２項）</t>
    <rPh sb="0" eb="1">
      <t>ダイ</t>
    </rPh>
    <rPh sb="2" eb="5">
      <t>ゴウヨウシキ</t>
    </rPh>
    <rPh sb="6" eb="7">
      <t>ダイ</t>
    </rPh>
    <rPh sb="9" eb="10">
      <t>ジョウ</t>
    </rPh>
    <rPh sb="10" eb="11">
      <t>ダイ</t>
    </rPh>
    <rPh sb="12" eb="13">
      <t>コウ</t>
    </rPh>
    <phoneticPr fontId="2"/>
  </si>
  <si>
    <t>第６号様式（第14条第２項）</t>
    <phoneticPr fontId="2"/>
  </si>
  <si>
    <t>第6号様式別紙</t>
    <phoneticPr fontId="2"/>
  </si>
  <si>
    <t>（１）補助対象介護職員一覧表（第１号様式別紙２）</t>
    <rPh sb="3" eb="5">
      <t>ホジョ</t>
    </rPh>
    <rPh sb="5" eb="7">
      <t>タイショウ</t>
    </rPh>
    <rPh sb="7" eb="9">
      <t>カイゴ</t>
    </rPh>
    <rPh sb="9" eb="11">
      <t>ショクイン</t>
    </rPh>
    <rPh sb="11" eb="13">
      <t>イチラン</t>
    </rPh>
    <rPh sb="13" eb="14">
      <t>ヒョウ</t>
    </rPh>
    <rPh sb="15" eb="16">
      <t>ダイ</t>
    </rPh>
    <rPh sb="17" eb="18">
      <t>ゴウ</t>
    </rPh>
    <rPh sb="18" eb="20">
      <t>ヨウシキ</t>
    </rPh>
    <rPh sb="20" eb="22">
      <t>ベッシ</t>
    </rPh>
    <phoneticPr fontId="2"/>
  </si>
  <si>
    <t>（３）横浜市介護職員住居借上支援事業実績報告書　計算書（第６号様式別紙）</t>
    <rPh sb="3" eb="6">
      <t>ヨコハマシ</t>
    </rPh>
    <rPh sb="6" eb="8">
      <t>カイゴ</t>
    </rPh>
    <rPh sb="8" eb="10">
      <t>ショクイン</t>
    </rPh>
    <rPh sb="10" eb="12">
      <t>ジュウキョ</t>
    </rPh>
    <rPh sb="12" eb="14">
      <t>カリア</t>
    </rPh>
    <rPh sb="14" eb="16">
      <t>シエン</t>
    </rPh>
    <rPh sb="16" eb="18">
      <t>ジギョウ</t>
    </rPh>
    <rPh sb="18" eb="20">
      <t>ジッセキ</t>
    </rPh>
    <rPh sb="20" eb="23">
      <t>ホウコクショ</t>
    </rPh>
    <rPh sb="24" eb="27">
      <t>ケイサンショ</t>
    </rPh>
    <rPh sb="28" eb="29">
      <t>ダイ</t>
    </rPh>
    <rPh sb="30" eb="31">
      <t>ゴウ</t>
    </rPh>
    <rPh sb="31" eb="33">
      <t>ヨウシキ</t>
    </rPh>
    <rPh sb="33" eb="35">
      <t>ベッシ</t>
    </rPh>
    <phoneticPr fontId="2"/>
  </si>
  <si>
    <t>（４）雇用証明書（第10号様式）</t>
    <phoneticPr fontId="2"/>
  </si>
  <si>
    <t>（５）住民票等</t>
    <rPh sb="6" eb="7">
      <t>トウ</t>
    </rPh>
    <phoneticPr fontId="2"/>
  </si>
  <si>
    <t>（６）給与明細書又は賃金台帳（補助対象介護職員負担額を確認できるもの）</t>
    <rPh sb="15" eb="17">
      <t>ホジョ</t>
    </rPh>
    <rPh sb="17" eb="19">
      <t>タイショウ</t>
    </rPh>
    <rPh sb="19" eb="21">
      <t>カイゴ</t>
    </rPh>
    <rPh sb="21" eb="23">
      <t>ショクイン</t>
    </rPh>
    <rPh sb="23" eb="25">
      <t>フタン</t>
    </rPh>
    <rPh sb="25" eb="26">
      <t>ガク</t>
    </rPh>
    <rPh sb="27" eb="29">
      <t>カクニン</t>
    </rPh>
    <phoneticPr fontId="2"/>
  </si>
  <si>
    <t>（７）物件借上げに係る経費支払書（領収書、通帳の写し等）</t>
    <rPh sb="3" eb="5">
      <t>ブッケン</t>
    </rPh>
    <rPh sb="5" eb="7">
      <t>カリア</t>
    </rPh>
    <rPh sb="9" eb="10">
      <t>カカ</t>
    </rPh>
    <rPh sb="11" eb="13">
      <t>ケイヒ</t>
    </rPh>
    <rPh sb="13" eb="15">
      <t>シハライ</t>
    </rPh>
    <rPh sb="15" eb="16">
      <t>ショ</t>
    </rPh>
    <rPh sb="17" eb="20">
      <t>リョウシュウショ</t>
    </rPh>
    <rPh sb="21" eb="23">
      <t>ツウチョウ</t>
    </rPh>
    <rPh sb="24" eb="25">
      <t>ウツ</t>
    </rPh>
    <rPh sb="26" eb="27">
      <t>ナド</t>
    </rPh>
    <phoneticPr fontId="2"/>
  </si>
  <si>
    <t>・「補助事業に要した経費」は、補助対象期間に法人が要した経費が記載されているか。（第６号様式に記載されている支出合計額と同一）交付決定額が交付決定通知書の金額と一致しているか（変更申請を行っている場合には、変更承認書の金額と一致しているか）。</t>
    <rPh sb="58" eb="59">
      <t>ガク</t>
    </rPh>
    <phoneticPr fontId="13"/>
  </si>
  <si>
    <t>・「補助対象期間の開始から終期まで補助対象住居に居住していたことがわかる書類」の添付が必要となりますので、補助対象住居から退去する際、転出の手続きを行う前に、住民票を取得してください。
※住民票や転出届出書記載事項証明を提出できない場合には、代わりに誓約書を提出していただきますので、健康福祉局高齢健康福祉課までお問い合わせください。
・日付が、４月１日から14日の間となっているか。</t>
    <rPh sb="40" eb="42">
      <t>テンプ</t>
    </rPh>
    <rPh sb="43" eb="45">
      <t>ヒツヨウ</t>
    </rPh>
    <rPh sb="53" eb="59">
      <t>ホジョタイショウジュウキョ</t>
    </rPh>
    <rPh sb="61" eb="63">
      <t>タイキョ</t>
    </rPh>
    <rPh sb="65" eb="66">
      <t>サイ</t>
    </rPh>
    <rPh sb="94" eb="97">
      <t>ジュウミンヒョウ</t>
    </rPh>
    <rPh sb="110" eb="112">
      <t>テイシュツ</t>
    </rPh>
    <rPh sb="116" eb="118">
      <t>バアイ</t>
    </rPh>
    <rPh sb="121" eb="122">
      <t>カ</t>
    </rPh>
    <rPh sb="125" eb="128">
      <t>セイヤクショ</t>
    </rPh>
    <rPh sb="129" eb="131">
      <t>テイシュツ</t>
    </rPh>
    <rPh sb="142" eb="147">
      <t>ケンコウフクシキョク</t>
    </rPh>
    <rPh sb="147" eb="154">
      <t>コウレイケンコウフクシカ</t>
    </rPh>
    <rPh sb="157" eb="158">
      <t>ト</t>
    </rPh>
    <rPh sb="159" eb="160">
      <t>ア</t>
    </rPh>
    <phoneticPr fontId="13"/>
  </si>
  <si>
    <t>（２）横浜市介護職員住居借上支援事業実績報告書及び収支決算書（第６号様式）</t>
    <rPh sb="3" eb="6">
      <t>ヨコハマシ</t>
    </rPh>
    <rPh sb="6" eb="8">
      <t>カイゴ</t>
    </rPh>
    <rPh sb="8" eb="10">
      <t>ショクイン</t>
    </rPh>
    <rPh sb="10" eb="12">
      <t>ジュウキョ</t>
    </rPh>
    <rPh sb="12" eb="13">
      <t>カ</t>
    </rPh>
    <rPh sb="13" eb="14">
      <t>ア</t>
    </rPh>
    <rPh sb="14" eb="16">
      <t>シエン</t>
    </rPh>
    <rPh sb="16" eb="18">
      <t>ジギョウ</t>
    </rPh>
    <rPh sb="18" eb="20">
      <t>ジッセキ</t>
    </rPh>
    <rPh sb="20" eb="23">
      <t>ホウコクショ</t>
    </rPh>
    <rPh sb="23" eb="24">
      <t>オヨ</t>
    </rPh>
    <rPh sb="25" eb="27">
      <t>シュウシ</t>
    </rPh>
    <rPh sb="27" eb="30">
      <t>ケッサンショ</t>
    </rPh>
    <rPh sb="31" eb="32">
      <t>ダイ</t>
    </rPh>
    <rPh sb="33" eb="34">
      <t>ゴウ</t>
    </rPh>
    <rPh sb="34" eb="36">
      <t>ヨウシキ</t>
    </rPh>
    <phoneticPr fontId="2"/>
  </si>
  <si>
    <t>横浜市介護職員住居借上支援事業実績報告書及び収支決算書</t>
    <rPh sb="15" eb="19">
      <t>ジッセキホウコク</t>
    </rPh>
    <rPh sb="19" eb="20">
      <t>ショ</t>
    </rPh>
    <rPh sb="20" eb="21">
      <t>オヨ</t>
    </rPh>
    <rPh sb="22" eb="24">
      <t>シュウシ</t>
    </rPh>
    <rPh sb="24" eb="27">
      <t>ケッサンショ</t>
    </rPh>
    <phoneticPr fontId="2"/>
  </si>
  <si>
    <t>横浜市介護職員住居借上支援事業実績報告書　計算書※１</t>
    <rPh sb="15" eb="17">
      <t>ジッセキ</t>
    </rPh>
    <rPh sb="17" eb="20">
      <t>ホウコクショ</t>
    </rPh>
    <rPh sb="21" eb="24">
      <t>ケイサンショ</t>
    </rPh>
    <phoneticPr fontId="2"/>
  </si>
  <si>
    <t>・横浜市が施設に送付した交付決定通知書（又は変更承認書）の日付・文書番号が記載し、（交付決定・変更承認）のいずれかに〇がついているか。</t>
    <rPh sb="1" eb="3">
      <t>ヨコハマ</t>
    </rPh>
    <rPh sb="5" eb="7">
      <t>シセツ</t>
    </rPh>
    <rPh sb="8" eb="10">
      <t>ソウフ</t>
    </rPh>
    <rPh sb="12" eb="14">
      <t>コウフ</t>
    </rPh>
    <rPh sb="14" eb="19">
      <t>ケッテイツウチショ</t>
    </rPh>
    <rPh sb="20" eb="21">
      <t>マタ</t>
    </rPh>
    <rPh sb="22" eb="24">
      <t>ヘンコウ</t>
    </rPh>
    <rPh sb="24" eb="26">
      <t>ショウニン</t>
    </rPh>
    <rPh sb="26" eb="27">
      <t>ショ</t>
    </rPh>
    <rPh sb="29" eb="31">
      <t>ヒヅケ</t>
    </rPh>
    <rPh sb="32" eb="36">
      <t>ブンショバンゴウ</t>
    </rPh>
    <rPh sb="37" eb="39">
      <t>キサイ</t>
    </rPh>
    <phoneticPr fontId="13"/>
  </si>
  <si>
    <r>
      <t>・補助対象期間は、月の初日から末日まで補助対象要件を満たしている期間かつ、末日までに申請のあった月以降となります（ただし、月の途中で補助対象要件を満たさなくなる場合は日割りにより算出）。このため、前年度からの継続申請の場合など、</t>
    </r>
    <r>
      <rPr>
        <sz val="11"/>
        <color rgb="FFFF0000"/>
        <rFont val="游ゴシック"/>
        <family val="3"/>
        <charset val="128"/>
        <scheme val="minor"/>
      </rPr>
      <t>補助対象期間に４月を含む場合の提出期限は４月末となります。</t>
    </r>
    <r>
      <rPr>
        <sz val="11"/>
        <rFont val="游ゴシック"/>
        <family val="3"/>
        <charset val="128"/>
        <scheme val="minor"/>
      </rPr>
      <t xml:space="preserve">
</t>
    </r>
    <r>
      <rPr>
        <sz val="11"/>
        <color rgb="FFFF0000"/>
        <rFont val="游ゴシック"/>
        <family val="3"/>
        <charset val="128"/>
        <scheme val="minor"/>
      </rPr>
      <t>※提出期限を過ぎた場合は、提出日が属する月以降が補助対象期間となります。</t>
    </r>
    <rPh sb="1" eb="7">
      <t>ホジョタイショウキカン</t>
    </rPh>
    <rPh sb="9" eb="10">
      <t>ツキ</t>
    </rPh>
    <rPh sb="11" eb="13">
      <t>ショニチ</t>
    </rPh>
    <rPh sb="15" eb="17">
      <t>マツジツ</t>
    </rPh>
    <rPh sb="19" eb="25">
      <t>ホジョタイショウヨウケン</t>
    </rPh>
    <rPh sb="26" eb="27">
      <t>ミ</t>
    </rPh>
    <rPh sb="32" eb="34">
      <t>キカン</t>
    </rPh>
    <rPh sb="37" eb="39">
      <t>マツジツ</t>
    </rPh>
    <rPh sb="42" eb="44">
      <t>シンセイ</t>
    </rPh>
    <rPh sb="48" eb="51">
      <t>ツキイコウ</t>
    </rPh>
    <rPh sb="61" eb="62">
      <t>ツキ</t>
    </rPh>
    <rPh sb="63" eb="65">
      <t>トチュウ</t>
    </rPh>
    <rPh sb="66" eb="72">
      <t>ホジョタイショウヨウケン</t>
    </rPh>
    <rPh sb="73" eb="74">
      <t>ミ</t>
    </rPh>
    <rPh sb="80" eb="82">
      <t>バアイ</t>
    </rPh>
    <rPh sb="83" eb="85">
      <t>ヒワ</t>
    </rPh>
    <rPh sb="89" eb="91">
      <t>サンシュツ</t>
    </rPh>
    <rPh sb="98" eb="101">
      <t>ゼンネンド</t>
    </rPh>
    <rPh sb="104" eb="106">
      <t>ケイゾク</t>
    </rPh>
    <rPh sb="106" eb="108">
      <t>シンセイ</t>
    </rPh>
    <rPh sb="109" eb="111">
      <t>バアイ</t>
    </rPh>
    <rPh sb="114" eb="120">
      <t>ホジョタイショウキカン</t>
    </rPh>
    <rPh sb="122" eb="123">
      <t>ガツ</t>
    </rPh>
    <rPh sb="124" eb="125">
      <t>フク</t>
    </rPh>
    <rPh sb="126" eb="128">
      <t>バアイ</t>
    </rPh>
    <rPh sb="129" eb="133">
      <t>テイシュツキゲン</t>
    </rPh>
    <rPh sb="135" eb="136">
      <t>ガツ</t>
    </rPh>
    <rPh sb="136" eb="137">
      <t>マツ</t>
    </rPh>
    <rPh sb="145" eb="147">
      <t>テイシュツ</t>
    </rPh>
    <rPh sb="147" eb="149">
      <t>キゲン</t>
    </rPh>
    <rPh sb="150" eb="151">
      <t>ス</t>
    </rPh>
    <rPh sb="153" eb="155">
      <t>バアイ</t>
    </rPh>
    <phoneticPr fontId="13"/>
  </si>
  <si>
    <t>実績報告書及び収支決算書
（第6号様式）</t>
    <rPh sb="0" eb="2">
      <t>ジッセキ</t>
    </rPh>
    <rPh sb="2" eb="5">
      <t>ホウコクショ</t>
    </rPh>
    <rPh sb="5" eb="6">
      <t>オヨ</t>
    </rPh>
    <rPh sb="7" eb="12">
      <t>シュウシケッサンショ</t>
    </rPh>
    <rPh sb="14" eb="15">
      <t>ダイ</t>
    </rPh>
    <rPh sb="16" eb="17">
      <t>ゴウ</t>
    </rPh>
    <rPh sb="17" eb="19">
      <t>ヨウシキ</t>
    </rPh>
    <phoneticPr fontId="13"/>
  </si>
  <si>
    <t>２　補助金交付申請額（千円未満切捨て）</t>
    <phoneticPr fontId="2"/>
  </si>
  <si>
    <t>３　補助事業等の期間（申請年度内で記載）</t>
    <phoneticPr fontId="2"/>
  </si>
  <si>
    <t>４　収支予算</t>
    <rPh sb="2" eb="6">
      <t>シュウシヨサン</t>
    </rPh>
    <phoneticPr fontId="2"/>
  </si>
  <si>
    <t>１ 交付確定見込額</t>
    <rPh sb="2" eb="4">
      <t>コウフ</t>
    </rPh>
    <rPh sb="4" eb="6">
      <t>カクテイ</t>
    </rPh>
    <rPh sb="6" eb="9">
      <t>ミコミガク</t>
    </rPh>
    <phoneticPr fontId="2"/>
  </si>
  <si>
    <t>円（既交付決定額</t>
    <rPh sb="0" eb="1">
      <t>エン</t>
    </rPh>
    <rPh sb="2" eb="3">
      <t>スデ</t>
    </rPh>
    <rPh sb="3" eb="5">
      <t>コウフ</t>
    </rPh>
    <rPh sb="5" eb="8">
      <t>ケッテイガク</t>
    </rPh>
    <phoneticPr fontId="2"/>
  </si>
  <si>
    <t>３　添付書類</t>
    <rPh sb="2" eb="4">
      <t>テンプ</t>
    </rPh>
    <rPh sb="4" eb="6">
      <t>ショルイ</t>
    </rPh>
    <phoneticPr fontId="2"/>
  </si>
  <si>
    <t>　 交付確定見込額と既交付決定額の差額</t>
    <rPh sb="2" eb="4">
      <t>コウフ</t>
    </rPh>
    <rPh sb="4" eb="6">
      <t>カクテイ</t>
    </rPh>
    <rPh sb="6" eb="8">
      <t>ミコミ</t>
    </rPh>
    <rPh sb="8" eb="9">
      <t>ガク</t>
    </rPh>
    <rPh sb="10" eb="11">
      <t>スデ</t>
    </rPh>
    <rPh sb="11" eb="13">
      <t>コウフ</t>
    </rPh>
    <rPh sb="13" eb="15">
      <t>ケッテイ</t>
    </rPh>
    <rPh sb="15" eb="16">
      <t>ガク</t>
    </rPh>
    <rPh sb="17" eb="19">
      <t>サガク</t>
    </rPh>
    <phoneticPr fontId="2"/>
  </si>
  <si>
    <t>２ 収支決算</t>
    <rPh sb="2" eb="4">
      <t>シュウシ</t>
    </rPh>
    <rPh sb="4" eb="6">
      <t>ケッサン</t>
    </rPh>
    <phoneticPr fontId="2"/>
  </si>
  <si>
    <t>１ 変更後の交付申請額</t>
    <rPh sb="2" eb="4">
      <t>ヘンコウ</t>
    </rPh>
    <rPh sb="4" eb="5">
      <t>ゴ</t>
    </rPh>
    <rPh sb="6" eb="8">
      <t>コウフ</t>
    </rPh>
    <rPh sb="8" eb="11">
      <t>シンセイガク</t>
    </rPh>
    <phoneticPr fontId="2"/>
  </si>
  <si>
    <t>２ 収支予算</t>
    <rPh sb="2" eb="4">
      <t>シュウシ</t>
    </rPh>
    <rPh sb="4" eb="6">
      <t>ヨサン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</si>
</sst>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gge&quot;年&quot;m&quot;月&quot;d&quot;日&quot;;@"/>
  </numFmts>
  <fonts count="35">
    <font>
      <sz val="11"/>
      <color theme="1"/>
      <name val="Arial"/>
      <family val="2"/>
      <charset val="128"/>
    </font>
    <font>
      <sz val="11"/>
      <color theme="1"/>
      <name val="游ゴシック"/>
      <family val="2"/>
      <charset val="128"/>
      <scheme val="minor"/>
    </font>
    <font>
      <sz val="6"/>
      <name val="Arial"/>
      <family val="2"/>
      <charset val="128"/>
    </font>
    <font>
      <sz val="11"/>
      <color theme="1"/>
      <name val="ＭＳ Ｐゴシック"/>
      <family val="3"/>
      <charset val="128"/>
    </font>
    <font>
      <sz val="11"/>
      <color theme="1"/>
      <name val="ＭＳ 明朝"/>
      <family val="1"/>
      <charset val="128"/>
    </font>
    <font>
      <b/>
      <sz val="11"/>
      <color theme="1"/>
      <name val="ＭＳ 明朝"/>
      <family val="1"/>
      <charset val="128"/>
    </font>
    <font>
      <sz val="11"/>
      <color indexed="8"/>
      <name val="游ゴシック"/>
      <family val="3"/>
      <charset val="128"/>
      <scheme val="minor"/>
    </font>
    <font>
      <sz val="11"/>
      <name val="游ゴシック"/>
      <family val="3"/>
      <charset val="128"/>
      <scheme val="minor"/>
    </font>
    <font>
      <b/>
      <sz val="9"/>
      <color indexed="10"/>
      <name val="MS P ゴシック"/>
      <family val="3"/>
      <charset val="128"/>
    </font>
    <font>
      <b/>
      <sz val="9"/>
      <color indexed="81"/>
      <name val="MS P ゴシック"/>
      <family val="3"/>
      <charset val="128"/>
    </font>
    <font>
      <sz val="11"/>
      <color theme="1"/>
      <name val="Arial"/>
      <family val="2"/>
      <charset val="128"/>
    </font>
    <font>
      <sz val="11"/>
      <color theme="1"/>
      <name val="游ゴシック"/>
      <family val="2"/>
      <scheme val="minor"/>
    </font>
    <font>
      <sz val="11"/>
      <color theme="1"/>
      <name val="游ゴシック"/>
      <family val="3"/>
      <charset val="128"/>
      <scheme val="minor"/>
    </font>
    <font>
      <sz val="6"/>
      <name val="游ゴシック"/>
      <family val="3"/>
      <charset val="128"/>
      <scheme val="minor"/>
    </font>
    <font>
      <sz val="24"/>
      <color theme="1"/>
      <name val="游ゴシック"/>
      <family val="3"/>
      <charset val="128"/>
      <scheme val="minor"/>
    </font>
    <font>
      <sz val="9"/>
      <color indexed="81"/>
      <name val="MS P ゴシック"/>
      <family val="3"/>
      <charset val="128"/>
    </font>
    <font>
      <sz val="14"/>
      <name val="游ゴシック"/>
      <family val="2"/>
      <scheme val="minor"/>
    </font>
    <font>
      <sz val="11"/>
      <name val="游ゴシック"/>
      <family val="2"/>
      <scheme val="minor"/>
    </font>
    <font>
      <b/>
      <u/>
      <sz val="11"/>
      <color theme="1"/>
      <name val="游ゴシック"/>
      <family val="3"/>
      <charset val="128"/>
      <scheme val="minor"/>
    </font>
    <font>
      <sz val="16"/>
      <color theme="1"/>
      <name val="游ゴシック"/>
      <family val="2"/>
      <scheme val="minor"/>
    </font>
    <font>
      <b/>
      <u/>
      <sz val="11"/>
      <name val="游ゴシック"/>
      <family val="3"/>
      <charset val="128"/>
      <scheme val="minor"/>
    </font>
    <font>
      <sz val="11"/>
      <name val="ＭＳ 明朝"/>
      <family val="1"/>
      <charset val="128"/>
    </font>
    <font>
      <b/>
      <sz val="11"/>
      <name val="ＭＳ 明朝"/>
      <family val="1"/>
      <charset val="128"/>
    </font>
    <font>
      <sz val="16"/>
      <name val="游ゴシック"/>
      <family val="3"/>
      <charset val="128"/>
      <scheme val="minor"/>
    </font>
    <font>
      <sz val="6"/>
      <name val="ＭＳ 明朝"/>
      <family val="1"/>
      <charset val="128"/>
    </font>
    <font>
      <sz val="9"/>
      <name val="ＭＳ 明朝"/>
      <family val="1"/>
      <charset val="128"/>
    </font>
    <font>
      <sz val="8"/>
      <name val="ＭＳ 明朝"/>
      <family val="1"/>
      <charset val="128"/>
    </font>
    <font>
      <sz val="11"/>
      <name val="Arial"/>
      <family val="2"/>
      <charset val="128"/>
    </font>
    <font>
      <sz val="11"/>
      <name val="ＭＳ Ｐゴシック"/>
      <family val="3"/>
      <charset val="128"/>
    </font>
    <font>
      <u/>
      <sz val="11"/>
      <name val="Arial"/>
      <family val="2"/>
      <charset val="128"/>
    </font>
    <font>
      <b/>
      <sz val="11"/>
      <name val="ＭＳ Ｐゴシック"/>
      <family val="3"/>
      <charset val="128"/>
    </font>
    <font>
      <b/>
      <sz val="11"/>
      <name val="Arial"/>
      <family val="2"/>
      <charset val="128"/>
    </font>
    <font>
      <sz val="11"/>
      <name val="Arial"/>
      <family val="2"/>
    </font>
    <font>
      <sz val="10"/>
      <name val="ＭＳ 明朝"/>
      <family val="1"/>
      <charset val="128"/>
    </font>
    <font>
      <sz val="11"/>
      <color rgb="FFFF0000"/>
      <name val="游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diagonal/>
    </border>
    <border>
      <left/>
      <right/>
      <top style="thin">
        <color indexed="64"/>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s>
  <cellStyleXfs count="5">
    <xf numFmtId="0" fontId="0" fillId="0" borderId="0">
      <alignment vertical="center"/>
    </xf>
    <xf numFmtId="0" fontId="6" fillId="0" borderId="0">
      <alignment vertical="center"/>
    </xf>
    <xf numFmtId="38" fontId="6" fillId="0" borderId="0" applyFill="0" applyBorder="0" applyAlignment="0" applyProtection="0">
      <alignment vertical="center"/>
    </xf>
    <xf numFmtId="38" fontId="10" fillId="0" borderId="0" applyFont="0" applyFill="0" applyBorder="0" applyAlignment="0" applyProtection="0">
      <alignment vertical="center"/>
    </xf>
    <xf numFmtId="0" fontId="11" fillId="0" borderId="0"/>
  </cellStyleXfs>
  <cellXfs count="182">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4" fillId="2" borderId="11" xfId="0" applyFont="1" applyFill="1" applyBorder="1">
      <alignment vertical="center"/>
    </xf>
    <xf numFmtId="0" fontId="4" fillId="2" borderId="0" xfId="0" applyFont="1" applyFill="1">
      <alignment vertical="center"/>
    </xf>
    <xf numFmtId="0" fontId="4" fillId="2" borderId="7" xfId="0" applyFont="1" applyFill="1" applyBorder="1">
      <alignment vertical="center"/>
    </xf>
    <xf numFmtId="0" fontId="4" fillId="2" borderId="10" xfId="0" applyFont="1" applyFill="1" applyBorder="1">
      <alignment vertical="center"/>
    </xf>
    <xf numFmtId="0" fontId="4" fillId="2" borderId="12" xfId="0" applyFont="1" applyFill="1" applyBorder="1">
      <alignment vertical="center"/>
    </xf>
    <xf numFmtId="0" fontId="4" fillId="2" borderId="6" xfId="0" applyFont="1" applyFill="1" applyBorder="1">
      <alignment vertical="center"/>
    </xf>
    <xf numFmtId="0" fontId="4" fillId="2" borderId="5" xfId="0" applyFont="1" applyFill="1" applyBorder="1">
      <alignment vertical="center"/>
    </xf>
    <xf numFmtId="0" fontId="4" fillId="2" borderId="8" xfId="0" applyFont="1" applyFill="1" applyBorder="1">
      <alignment vertical="center"/>
    </xf>
    <xf numFmtId="0" fontId="4" fillId="2" borderId="9" xfId="0" applyFont="1" applyFill="1" applyBorder="1">
      <alignment vertical="center"/>
    </xf>
    <xf numFmtId="0" fontId="11" fillId="0" borderId="0" xfId="4" applyAlignment="1">
      <alignment horizontal="left" vertical="center"/>
    </xf>
    <xf numFmtId="0" fontId="11" fillId="0" borderId="0" xfId="4" applyAlignment="1">
      <alignment horizontal="center" vertical="center"/>
    </xf>
    <xf numFmtId="0" fontId="11" fillId="0" borderId="0" xfId="4" applyAlignment="1">
      <alignment horizontal="left" vertical="center" wrapText="1"/>
    </xf>
    <xf numFmtId="0" fontId="11" fillId="0" borderId="0" xfId="4" applyAlignment="1">
      <alignment horizontal="center" vertical="center" wrapText="1"/>
    </xf>
    <xf numFmtId="49" fontId="11" fillId="0" borderId="0" xfId="4" applyNumberFormat="1" applyAlignment="1">
      <alignment horizontal="center" vertical="center"/>
    </xf>
    <xf numFmtId="0" fontId="12" fillId="0" borderId="1" xfId="4" applyFont="1" applyBorder="1" applyAlignment="1">
      <alignment horizontal="center" vertical="center"/>
    </xf>
    <xf numFmtId="0" fontId="11" fillId="0" borderId="1" xfId="4" applyBorder="1" applyAlignment="1">
      <alignment horizontal="left" vertical="center" wrapText="1"/>
    </xf>
    <xf numFmtId="0" fontId="11" fillId="0" borderId="1" xfId="4" applyBorder="1" applyAlignment="1">
      <alignment horizontal="center" vertical="center" wrapText="1"/>
    </xf>
    <xf numFmtId="0" fontId="16" fillId="0" borderId="0" xfId="4" applyFont="1" applyAlignment="1">
      <alignment horizontal="left" vertical="center"/>
    </xf>
    <xf numFmtId="49" fontId="7" fillId="0" borderId="0" xfId="4" applyNumberFormat="1" applyFont="1" applyAlignment="1">
      <alignment horizontal="center" vertical="center"/>
    </xf>
    <xf numFmtId="0" fontId="7" fillId="0" borderId="0" xfId="4" applyFont="1" applyAlignment="1">
      <alignment horizontal="left" vertical="center" wrapText="1"/>
    </xf>
    <xf numFmtId="0" fontId="7" fillId="0" borderId="0" xfId="4" applyFont="1" applyAlignment="1">
      <alignment horizontal="left" vertical="center"/>
    </xf>
    <xf numFmtId="49" fontId="17" fillId="0" borderId="1" xfId="4" applyNumberFormat="1" applyFont="1" applyBorder="1" applyAlignment="1">
      <alignment horizontal="center" vertical="center"/>
    </xf>
    <xf numFmtId="49" fontId="11" fillId="0" borderId="1" xfId="4" applyNumberFormat="1" applyBorder="1" applyAlignment="1">
      <alignment horizontal="center" vertical="center"/>
    </xf>
    <xf numFmtId="0" fontId="19" fillId="0" borderId="1" xfId="4" applyFont="1" applyBorder="1" applyAlignment="1">
      <alignment horizontal="center" vertical="center"/>
    </xf>
    <xf numFmtId="0" fontId="14" fillId="0" borderId="0" xfId="4" applyFont="1" applyAlignment="1">
      <alignment horizontal="center" vertical="center"/>
    </xf>
    <xf numFmtId="0" fontId="7" fillId="0" borderId="1" xfId="4" applyFont="1" applyBorder="1" applyAlignment="1">
      <alignment horizontal="center" vertical="center" wrapText="1"/>
    </xf>
    <xf numFmtId="0" fontId="7" fillId="0" borderId="1" xfId="4" applyFont="1" applyBorder="1" applyAlignment="1">
      <alignment horizontal="left" vertical="center" wrapText="1"/>
    </xf>
    <xf numFmtId="49" fontId="7" fillId="0" borderId="1" xfId="4" applyNumberFormat="1" applyFont="1" applyBorder="1" applyAlignment="1">
      <alignment horizontal="center" vertical="center"/>
    </xf>
    <xf numFmtId="49" fontId="17" fillId="0" borderId="0" xfId="4" applyNumberFormat="1" applyFont="1" applyAlignment="1">
      <alignment horizontal="center" vertical="center"/>
    </xf>
    <xf numFmtId="0" fontId="7" fillId="0" borderId="0" xfId="4" applyFont="1" applyAlignment="1">
      <alignment horizontal="center" vertical="center" wrapText="1"/>
    </xf>
    <xf numFmtId="0" fontId="21" fillId="0" borderId="0" xfId="0" applyFont="1">
      <alignment vertical="center"/>
    </xf>
    <xf numFmtId="0" fontId="21" fillId="2" borderId="0" xfId="0" applyFont="1" applyFill="1">
      <alignment vertical="center"/>
    </xf>
    <xf numFmtId="0" fontId="22" fillId="0" borderId="0" xfId="0" applyFont="1" applyAlignment="1">
      <alignment horizontal="center" vertical="center"/>
    </xf>
    <xf numFmtId="0" fontId="21" fillId="0" borderId="0" xfId="0" applyFont="1" applyAlignment="1">
      <alignment vertical="center" wrapText="1"/>
    </xf>
    <xf numFmtId="0" fontId="21" fillId="0" borderId="0" xfId="0" applyFont="1" applyAlignment="1">
      <alignment horizontal="right" vertical="center"/>
    </xf>
    <xf numFmtId="0" fontId="7" fillId="0" borderId="1" xfId="4" applyFont="1" applyBorder="1" applyAlignment="1">
      <alignment horizontal="center" vertical="center"/>
    </xf>
    <xf numFmtId="0" fontId="23" fillId="0" borderId="1" xfId="4" applyFont="1" applyBorder="1" applyAlignment="1">
      <alignment horizontal="center" vertical="center"/>
    </xf>
    <xf numFmtId="0" fontId="21" fillId="0" borderId="1" xfId="0" applyFont="1" applyBorder="1" applyAlignment="1">
      <alignment horizontal="center" vertical="center"/>
    </xf>
    <xf numFmtId="0" fontId="21" fillId="0" borderId="1" xfId="0" applyFont="1" applyBorder="1" applyAlignment="1">
      <alignment horizontal="center" vertical="center" wrapText="1"/>
    </xf>
    <xf numFmtId="0" fontId="25" fillId="2" borderId="1" xfId="0" applyFont="1" applyFill="1" applyBorder="1" applyAlignment="1">
      <alignment horizontal="center" vertical="top"/>
    </xf>
    <xf numFmtId="0" fontId="21" fillId="2" borderId="1" xfId="0" applyFont="1" applyFill="1" applyBorder="1">
      <alignment vertical="center"/>
    </xf>
    <xf numFmtId="0" fontId="21" fillId="2" borderId="1" xfId="0" applyFont="1" applyFill="1" applyBorder="1" applyAlignment="1">
      <alignment vertical="center" wrapText="1"/>
    </xf>
    <xf numFmtId="0" fontId="21" fillId="2" borderId="1" xfId="0" applyFont="1" applyFill="1" applyBorder="1" applyAlignment="1">
      <alignment horizontal="center" vertical="center"/>
    </xf>
    <xf numFmtId="177" fontId="21" fillId="0" borderId="0" xfId="0" applyNumberFormat="1" applyFont="1">
      <alignment vertical="center"/>
    </xf>
    <xf numFmtId="177" fontId="21" fillId="2" borderId="0" xfId="0" applyNumberFormat="1" applyFont="1" applyFill="1">
      <alignment vertical="center"/>
    </xf>
    <xf numFmtId="0" fontId="21" fillId="0" borderId="1" xfId="0" applyFont="1" applyBorder="1">
      <alignment vertical="center"/>
    </xf>
    <xf numFmtId="177" fontId="21" fillId="0" borderId="1" xfId="0" applyNumberFormat="1" applyFont="1" applyBorder="1" applyAlignment="1">
      <alignment horizontal="center" vertical="center" wrapText="1"/>
    </xf>
    <xf numFmtId="0" fontId="21" fillId="0" borderId="1" xfId="0" applyFont="1" applyBorder="1" applyAlignment="1">
      <alignment vertical="center" wrapText="1"/>
    </xf>
    <xf numFmtId="0" fontId="26" fillId="0" borderId="1" xfId="0" applyFont="1" applyBorder="1" applyAlignment="1">
      <alignment horizontal="center" vertical="center" wrapText="1"/>
    </xf>
    <xf numFmtId="0" fontId="26" fillId="2" borderId="1" xfId="0" applyFont="1" applyFill="1" applyBorder="1" applyAlignment="1">
      <alignment vertical="center" wrapText="1"/>
    </xf>
    <xf numFmtId="177" fontId="26" fillId="2" borderId="1" xfId="0" applyNumberFormat="1" applyFont="1" applyFill="1" applyBorder="1" applyAlignment="1">
      <alignment vertical="center" wrapText="1"/>
    </xf>
    <xf numFmtId="0" fontId="27" fillId="0" borderId="0" xfId="0" applyFont="1">
      <alignment vertical="center"/>
    </xf>
    <xf numFmtId="0" fontId="28" fillId="0" borderId="0" xfId="0" applyFont="1">
      <alignment vertical="center"/>
    </xf>
    <xf numFmtId="0" fontId="29" fillId="0" borderId="0" xfId="0" applyFont="1" applyAlignment="1">
      <alignment horizontal="center" vertical="center"/>
    </xf>
    <xf numFmtId="0" fontId="27" fillId="2" borderId="0" xfId="0" applyFont="1" applyFill="1">
      <alignment vertical="center"/>
    </xf>
    <xf numFmtId="0" fontId="30" fillId="0" borderId="0" xfId="0" applyFont="1">
      <alignment vertical="center"/>
    </xf>
    <xf numFmtId="0" fontId="31" fillId="0" borderId="0" xfId="0" applyFont="1">
      <alignment vertical="center"/>
    </xf>
    <xf numFmtId="0" fontId="27" fillId="0" borderId="1" xfId="0" applyFont="1" applyBorder="1">
      <alignment vertical="center"/>
    </xf>
    <xf numFmtId="0" fontId="28" fillId="0" borderId="1" xfId="0" applyFont="1" applyBorder="1" applyAlignment="1">
      <alignment horizontal="center" vertical="center"/>
    </xf>
    <xf numFmtId="0" fontId="27" fillId="0" borderId="1" xfId="0" applyFont="1" applyBorder="1" applyAlignment="1">
      <alignment horizontal="center" vertical="center"/>
    </xf>
    <xf numFmtId="0" fontId="28" fillId="0" borderId="13" xfId="0" applyFont="1" applyBorder="1" applyAlignment="1">
      <alignment horizontal="center" vertical="center"/>
    </xf>
    <xf numFmtId="0" fontId="27" fillId="0" borderId="0" xfId="0" applyFont="1" applyAlignment="1">
      <alignment horizontal="left" vertical="center"/>
    </xf>
    <xf numFmtId="0" fontId="28" fillId="0" borderId="0" xfId="0" applyFont="1" applyAlignment="1">
      <alignment horizontal="center" vertical="center"/>
    </xf>
    <xf numFmtId="0" fontId="27" fillId="0" borderId="0" xfId="0" applyFont="1" applyAlignment="1">
      <alignment horizontal="center" vertical="center"/>
    </xf>
    <xf numFmtId="0" fontId="28" fillId="0" borderId="1" xfId="0" applyFont="1" applyBorder="1" applyAlignment="1">
      <alignment horizontal="center" vertical="center" wrapText="1"/>
    </xf>
    <xf numFmtId="0" fontId="28" fillId="0" borderId="1" xfId="0" applyFont="1" applyBorder="1">
      <alignment vertical="center"/>
    </xf>
    <xf numFmtId="0" fontId="28" fillId="2" borderId="1" xfId="0" applyFont="1" applyFill="1" applyBorder="1">
      <alignment vertical="center"/>
    </xf>
    <xf numFmtId="176" fontId="27" fillId="2" borderId="1" xfId="0" applyNumberFormat="1" applyFont="1" applyFill="1" applyBorder="1">
      <alignment vertical="center"/>
    </xf>
    <xf numFmtId="176" fontId="27" fillId="0" borderId="1" xfId="0" applyNumberFormat="1" applyFont="1" applyBorder="1">
      <alignment vertical="center"/>
    </xf>
    <xf numFmtId="38" fontId="32" fillId="0" borderId="1" xfId="3" applyFont="1" applyBorder="1">
      <alignment vertical="center"/>
    </xf>
    <xf numFmtId="176" fontId="27" fillId="0" borderId="2" xfId="0" applyNumberFormat="1" applyFont="1" applyBorder="1">
      <alignment vertical="center"/>
    </xf>
    <xf numFmtId="0" fontId="28" fillId="0" borderId="18" xfId="0" applyFont="1" applyBorder="1">
      <alignment vertical="center"/>
    </xf>
    <xf numFmtId="0" fontId="28" fillId="2" borderId="18" xfId="0" applyFont="1" applyFill="1" applyBorder="1">
      <alignment vertical="center"/>
    </xf>
    <xf numFmtId="176" fontId="27" fillId="2" borderId="18" xfId="0" applyNumberFormat="1" applyFont="1" applyFill="1" applyBorder="1">
      <alignment vertical="center"/>
    </xf>
    <xf numFmtId="176" fontId="27" fillId="0" borderId="18" xfId="0" applyNumberFormat="1" applyFont="1" applyBorder="1">
      <alignment vertical="center"/>
    </xf>
    <xf numFmtId="38" fontId="32" fillId="0" borderId="4" xfId="3" applyFont="1" applyBorder="1">
      <alignment vertical="center"/>
    </xf>
    <xf numFmtId="38" fontId="32" fillId="0" borderId="18" xfId="3" applyFont="1" applyBorder="1">
      <alignment vertical="center"/>
    </xf>
    <xf numFmtId="0" fontId="28" fillId="0" borderId="17" xfId="0" applyFont="1" applyBorder="1">
      <alignment vertical="center"/>
    </xf>
    <xf numFmtId="176" fontId="27" fillId="0" borderId="17" xfId="0" applyNumberFormat="1" applyFont="1" applyBorder="1">
      <alignment vertical="center"/>
    </xf>
    <xf numFmtId="176" fontId="27" fillId="0" borderId="19" xfId="0" applyNumberFormat="1" applyFont="1" applyBorder="1">
      <alignment vertical="center"/>
    </xf>
    <xf numFmtId="176" fontId="27" fillId="0" borderId="11" xfId="0" applyNumberFormat="1" applyFont="1" applyBorder="1">
      <alignment vertical="center"/>
    </xf>
    <xf numFmtId="0" fontId="27" fillId="0" borderId="17" xfId="0" applyFont="1" applyBorder="1">
      <alignment vertical="center"/>
    </xf>
    <xf numFmtId="0" fontId="28" fillId="0" borderId="0" xfId="0" applyFont="1" applyAlignment="1">
      <alignment horizontal="right" vertical="center"/>
    </xf>
    <xf numFmtId="38" fontId="27" fillId="0" borderId="0" xfId="3" applyFont="1" applyFill="1" applyBorder="1" applyAlignment="1">
      <alignment horizontal="right" vertical="center"/>
    </xf>
    <xf numFmtId="0" fontId="21" fillId="2" borderId="2" xfId="0" applyFont="1" applyFill="1" applyBorder="1">
      <alignment vertical="center"/>
    </xf>
    <xf numFmtId="0" fontId="21" fillId="0" borderId="13" xfId="0" applyFont="1" applyBorder="1">
      <alignment vertical="center"/>
    </xf>
    <xf numFmtId="0" fontId="21" fillId="0" borderId="3" xfId="0" applyFont="1" applyBorder="1">
      <alignment vertical="center"/>
    </xf>
    <xf numFmtId="0" fontId="21" fillId="2" borderId="11" xfId="0" applyFont="1" applyFill="1" applyBorder="1">
      <alignment vertical="center"/>
    </xf>
    <xf numFmtId="0" fontId="21" fillId="0" borderId="6" xfId="0" applyFont="1" applyBorder="1">
      <alignment vertical="center"/>
    </xf>
    <xf numFmtId="0" fontId="21" fillId="2" borderId="6" xfId="0" applyFont="1" applyFill="1" applyBorder="1">
      <alignment vertical="center"/>
    </xf>
    <xf numFmtId="0" fontId="21" fillId="0" borderId="12" xfId="0" applyFont="1" applyBorder="1">
      <alignment vertical="center"/>
    </xf>
    <xf numFmtId="0" fontId="21" fillId="0" borderId="0" xfId="0" applyFont="1" applyAlignment="1">
      <alignment horizontal="left" vertical="center"/>
    </xf>
    <xf numFmtId="0" fontId="21" fillId="0" borderId="2" xfId="0" applyFont="1" applyBorder="1" applyAlignment="1">
      <alignment horizontal="right" vertical="center"/>
    </xf>
    <xf numFmtId="0" fontId="21" fillId="2" borderId="13" xfId="0" applyFont="1" applyFill="1" applyBorder="1">
      <alignment vertical="center"/>
    </xf>
    <xf numFmtId="0" fontId="21" fillId="2" borderId="2" xfId="0" applyFont="1" applyFill="1" applyBorder="1" applyAlignment="1">
      <alignment horizontal="center" vertical="center"/>
    </xf>
    <xf numFmtId="0" fontId="21" fillId="0" borderId="3" xfId="0" applyFont="1" applyBorder="1" applyAlignment="1">
      <alignment horizontal="left" vertical="center"/>
    </xf>
    <xf numFmtId="0" fontId="28" fillId="2" borderId="1" xfId="0" applyFont="1" applyFill="1" applyBorder="1" applyAlignment="1">
      <alignment horizontal="center" vertical="center"/>
    </xf>
    <xf numFmtId="0" fontId="21" fillId="0" borderId="2" xfId="0" applyFont="1" applyBorder="1">
      <alignment vertical="center"/>
    </xf>
    <xf numFmtId="176" fontId="21" fillId="0" borderId="3" xfId="0" applyNumberFormat="1" applyFont="1" applyBorder="1">
      <alignment vertical="center"/>
    </xf>
    <xf numFmtId="0" fontId="21" fillId="0" borderId="14" xfId="0" applyFont="1" applyBorder="1">
      <alignment vertical="center"/>
    </xf>
    <xf numFmtId="0" fontId="21" fillId="0" borderId="15" xfId="0" applyFont="1" applyBorder="1">
      <alignment vertical="center"/>
    </xf>
    <xf numFmtId="176" fontId="21" fillId="0" borderId="20" xfId="0" applyNumberFormat="1" applyFont="1" applyBorder="1">
      <alignment vertical="center"/>
    </xf>
    <xf numFmtId="0" fontId="21" fillId="0" borderId="11" xfId="0" applyFont="1" applyBorder="1">
      <alignment vertical="center"/>
    </xf>
    <xf numFmtId="176" fontId="21" fillId="0" borderId="12" xfId="0" applyNumberFormat="1" applyFont="1" applyBorder="1">
      <alignment vertical="center"/>
    </xf>
    <xf numFmtId="176" fontId="27" fillId="0" borderId="0" xfId="0" applyNumberFormat="1" applyFont="1">
      <alignment vertical="center"/>
    </xf>
    <xf numFmtId="176" fontId="27" fillId="0" borderId="0" xfId="0" applyNumberFormat="1" applyFont="1" applyAlignment="1">
      <alignment horizontal="right" vertical="center"/>
    </xf>
    <xf numFmtId="176" fontId="21" fillId="0" borderId="0" xfId="0" applyNumberFormat="1" applyFont="1">
      <alignment vertical="center"/>
    </xf>
    <xf numFmtId="0" fontId="7" fillId="0" borderId="6" xfId="4" applyFont="1" applyBorder="1" applyAlignment="1">
      <alignment horizontal="left" vertical="center" wrapText="1"/>
    </xf>
    <xf numFmtId="0" fontId="7" fillId="0" borderId="4" xfId="4" applyFont="1" applyBorder="1" applyAlignment="1">
      <alignment horizontal="center" vertical="center" wrapText="1"/>
    </xf>
    <xf numFmtId="0" fontId="7" fillId="0" borderId="16" xfId="4" applyFont="1" applyBorder="1" applyAlignment="1">
      <alignment horizontal="center" vertical="center" wrapText="1"/>
    </xf>
    <xf numFmtId="0" fontId="7" fillId="0" borderId="1" xfId="4" applyFont="1" applyBorder="1" applyAlignment="1">
      <alignment horizontal="center" vertical="center" wrapText="1"/>
    </xf>
    <xf numFmtId="176" fontId="21" fillId="0" borderId="5" xfId="0" applyNumberFormat="1" applyFont="1" applyBorder="1" applyAlignment="1">
      <alignment horizontal="right" vertical="center"/>
    </xf>
    <xf numFmtId="176" fontId="21" fillId="0" borderId="9" xfId="0" applyNumberFormat="1" applyFont="1" applyBorder="1" applyAlignment="1">
      <alignment horizontal="right" vertical="center"/>
    </xf>
    <xf numFmtId="176" fontId="21" fillId="0" borderId="11" xfId="0" applyNumberFormat="1" applyFont="1" applyBorder="1" applyAlignment="1">
      <alignment horizontal="right" vertical="center"/>
    </xf>
    <xf numFmtId="176" fontId="21" fillId="0" borderId="12" xfId="0" applyNumberFormat="1" applyFont="1" applyBorder="1" applyAlignment="1">
      <alignment horizontal="right" vertical="center"/>
    </xf>
    <xf numFmtId="176" fontId="21" fillId="0" borderId="14" xfId="0" applyNumberFormat="1" applyFont="1" applyBorder="1" applyAlignment="1">
      <alignment horizontal="center" vertical="center"/>
    </xf>
    <xf numFmtId="176" fontId="21" fillId="0" borderId="20" xfId="0" applyNumberFormat="1" applyFont="1" applyBorder="1" applyAlignment="1">
      <alignment horizontal="center" vertical="center"/>
    </xf>
    <xf numFmtId="0" fontId="21" fillId="0" borderId="13" xfId="0" applyFont="1" applyBorder="1" applyAlignment="1">
      <alignment horizontal="center" vertical="center"/>
    </xf>
    <xf numFmtId="0" fontId="21" fillId="0" borderId="3" xfId="0" applyFont="1" applyBorder="1" applyAlignment="1">
      <alignment horizontal="center" vertical="center"/>
    </xf>
    <xf numFmtId="176" fontId="21" fillId="0" borderId="2" xfId="0" applyNumberFormat="1" applyFont="1" applyBorder="1" applyAlignment="1">
      <alignment horizontal="right" vertical="center"/>
    </xf>
    <xf numFmtId="176" fontId="21" fillId="0" borderId="3" xfId="0" applyNumberFormat="1" applyFont="1" applyBorder="1" applyAlignment="1">
      <alignment horizontal="right" vertical="center"/>
    </xf>
    <xf numFmtId="0" fontId="21" fillId="2" borderId="0" xfId="0" applyFont="1" applyFill="1" applyAlignment="1">
      <alignment horizontal="right" vertical="center"/>
    </xf>
    <xf numFmtId="0" fontId="21" fillId="0" borderId="0" xfId="0" applyFont="1" applyAlignment="1">
      <alignment vertical="center" wrapText="1"/>
    </xf>
    <xf numFmtId="0" fontId="22" fillId="0" borderId="0" xfId="0" applyFont="1" applyAlignment="1">
      <alignment horizontal="center" vertical="center"/>
    </xf>
    <xf numFmtId="176" fontId="21" fillId="2" borderId="0" xfId="0" applyNumberFormat="1" applyFont="1" applyFill="1">
      <alignment vertical="center"/>
    </xf>
    <xf numFmtId="0" fontId="21" fillId="2" borderId="0" xfId="0" applyFont="1" applyFill="1">
      <alignment vertical="center"/>
    </xf>
    <xf numFmtId="0" fontId="21" fillId="0" borderId="0" xfId="0" applyFont="1">
      <alignment vertical="center"/>
    </xf>
    <xf numFmtId="0" fontId="21" fillId="0" borderId="0" xfId="0" applyFont="1" applyAlignment="1">
      <alignment horizontal="left" vertical="center" wrapText="1"/>
    </xf>
    <xf numFmtId="0" fontId="21" fillId="0" borderId="2" xfId="0" applyFont="1" applyBorder="1" applyAlignment="1">
      <alignment horizontal="center" vertical="center"/>
    </xf>
    <xf numFmtId="0" fontId="27" fillId="2" borderId="2" xfId="0" applyFont="1" applyFill="1" applyBorder="1" applyAlignment="1">
      <alignment horizontal="center" vertical="center"/>
    </xf>
    <xf numFmtId="0" fontId="27" fillId="2" borderId="13" xfId="0" applyFont="1" applyFill="1" applyBorder="1" applyAlignment="1">
      <alignment horizontal="center" vertical="center"/>
    </xf>
    <xf numFmtId="0" fontId="27" fillId="2" borderId="3" xfId="0" applyFont="1" applyFill="1" applyBorder="1" applyAlignment="1">
      <alignment horizontal="center" vertical="center"/>
    </xf>
    <xf numFmtId="0" fontId="28" fillId="0" borderId="0" xfId="0" applyFont="1" applyAlignment="1">
      <alignment horizontal="center" vertical="center"/>
    </xf>
    <xf numFmtId="0" fontId="27" fillId="0" borderId="0" xfId="0" applyFont="1" applyAlignment="1">
      <alignment horizontal="center" vertical="center"/>
    </xf>
    <xf numFmtId="0" fontId="29" fillId="2" borderId="0" xfId="0" applyFont="1" applyFill="1" applyAlignment="1">
      <alignment horizontal="center" vertical="center"/>
    </xf>
    <xf numFmtId="0" fontId="28" fillId="0" borderId="0" xfId="0" applyFont="1" applyAlignment="1">
      <alignment horizontal="right" vertical="center"/>
    </xf>
    <xf numFmtId="0" fontId="28" fillId="0" borderId="2" xfId="0" applyFont="1" applyBorder="1" applyAlignment="1">
      <alignment horizontal="center" vertical="center"/>
    </xf>
    <xf numFmtId="0" fontId="28" fillId="0" borderId="13" xfId="0" applyFont="1" applyBorder="1" applyAlignment="1">
      <alignment horizontal="center" vertical="center"/>
    </xf>
    <xf numFmtId="0" fontId="28" fillId="0" borderId="3" xfId="0" applyFont="1" applyBorder="1" applyAlignment="1">
      <alignment horizontal="center" vertical="center"/>
    </xf>
    <xf numFmtId="0" fontId="28" fillId="0" borderId="1" xfId="0" applyFont="1" applyBorder="1" applyAlignment="1">
      <alignment horizontal="center" vertical="center"/>
    </xf>
    <xf numFmtId="0" fontId="27" fillId="0" borderId="1" xfId="0" applyFont="1" applyBorder="1" applyAlignment="1">
      <alignment horizontal="center" vertical="center"/>
    </xf>
    <xf numFmtId="0" fontId="28" fillId="0" borderId="0" xfId="0" applyFont="1" applyAlignment="1">
      <alignment horizontal="center" vertical="center" wrapText="1"/>
    </xf>
    <xf numFmtId="177" fontId="27" fillId="2" borderId="2" xfId="0" applyNumberFormat="1" applyFont="1" applyFill="1" applyBorder="1" applyAlignment="1">
      <alignment horizontal="center" vertical="center"/>
    </xf>
    <xf numFmtId="177" fontId="27" fillId="2" borderId="13" xfId="0" applyNumberFormat="1" applyFont="1" applyFill="1" applyBorder="1" applyAlignment="1">
      <alignment horizontal="center" vertical="center"/>
    </xf>
    <xf numFmtId="177" fontId="27" fillId="2" borderId="3" xfId="0" applyNumberFormat="1" applyFont="1" applyFill="1" applyBorder="1" applyAlignment="1">
      <alignment horizontal="center" vertical="center"/>
    </xf>
    <xf numFmtId="0" fontId="27" fillId="2" borderId="1" xfId="0" applyFont="1" applyFill="1" applyBorder="1" applyAlignment="1">
      <alignment horizontal="center" vertical="center"/>
    </xf>
    <xf numFmtId="38" fontId="27" fillId="0" borderId="2" xfId="3" applyFont="1" applyFill="1" applyBorder="1" applyAlignment="1">
      <alignment horizontal="right" vertical="center"/>
    </xf>
    <xf numFmtId="38" fontId="27" fillId="0" borderId="13" xfId="3" applyFont="1" applyFill="1" applyBorder="1" applyAlignment="1">
      <alignment horizontal="right" vertical="center"/>
    </xf>
    <xf numFmtId="38" fontId="27" fillId="0" borderId="3" xfId="3" applyFont="1" applyFill="1" applyBorder="1" applyAlignment="1">
      <alignment horizontal="right" vertical="center"/>
    </xf>
    <xf numFmtId="38" fontId="27" fillId="0" borderId="1" xfId="3" applyFont="1" applyFill="1" applyBorder="1" applyAlignment="1">
      <alignment horizontal="right" vertical="center"/>
    </xf>
    <xf numFmtId="0" fontId="27" fillId="0" borderId="4" xfId="0" applyFont="1" applyBorder="1" applyAlignment="1">
      <alignment horizontal="center" vertical="center"/>
    </xf>
    <xf numFmtId="0" fontId="27" fillId="0" borderId="17" xfId="0" applyFont="1" applyBorder="1" applyAlignment="1">
      <alignment horizontal="center" vertical="center"/>
    </xf>
    <xf numFmtId="0" fontId="28" fillId="0" borderId="4"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4" xfId="0" applyFont="1" applyBorder="1" applyAlignment="1">
      <alignment horizontal="center" vertical="center"/>
    </xf>
    <xf numFmtId="0" fontId="28" fillId="0" borderId="17" xfId="0" applyFont="1" applyBorder="1" applyAlignment="1">
      <alignment horizontal="center" vertical="center"/>
    </xf>
    <xf numFmtId="176" fontId="27" fillId="0" borderId="0" xfId="0" applyNumberFormat="1" applyFont="1" applyAlignment="1">
      <alignment horizontal="right" vertical="center"/>
    </xf>
    <xf numFmtId="0" fontId="21" fillId="2" borderId="2" xfId="0" applyFont="1" applyFill="1" applyBorder="1">
      <alignment vertical="center"/>
    </xf>
    <xf numFmtId="0" fontId="21" fillId="2" borderId="13" xfId="0" applyFont="1" applyFill="1" applyBorder="1">
      <alignment vertical="center"/>
    </xf>
    <xf numFmtId="0" fontId="21" fillId="2" borderId="3" xfId="0" applyFont="1" applyFill="1" applyBorder="1">
      <alignment vertical="center"/>
    </xf>
    <xf numFmtId="0" fontId="21" fillId="2" borderId="1" xfId="0" applyFont="1" applyFill="1" applyBorder="1">
      <alignment vertical="center"/>
    </xf>
    <xf numFmtId="177" fontId="21" fillId="2" borderId="1" xfId="0" applyNumberFormat="1" applyFont="1" applyFill="1" applyBorder="1" applyAlignment="1">
      <alignment horizontal="left" vertical="center"/>
    </xf>
    <xf numFmtId="0" fontId="21" fillId="0" borderId="1" xfId="0" applyFont="1" applyBorder="1" applyAlignment="1">
      <alignment horizontal="center" vertical="center"/>
    </xf>
    <xf numFmtId="0" fontId="33" fillId="0" borderId="5" xfId="0" applyFont="1" applyBorder="1">
      <alignment vertical="center"/>
    </xf>
    <xf numFmtId="0" fontId="33" fillId="0" borderId="8" xfId="0" applyFont="1" applyBorder="1">
      <alignment vertical="center"/>
    </xf>
    <xf numFmtId="0" fontId="33" fillId="0" borderId="9" xfId="0" applyFont="1" applyBorder="1">
      <alignment vertical="center"/>
    </xf>
    <xf numFmtId="0" fontId="21" fillId="0" borderId="0" xfId="0" applyFont="1" applyAlignment="1">
      <alignment horizontal="right" vertical="center"/>
    </xf>
    <xf numFmtId="0" fontId="21" fillId="0" borderId="0" xfId="0" applyFont="1" applyAlignment="1">
      <alignment horizontal="left" vertical="center"/>
    </xf>
    <xf numFmtId="0" fontId="21" fillId="2" borderId="0" xfId="0" applyFont="1" applyFill="1" applyAlignment="1">
      <alignment vertical="center" wrapText="1"/>
    </xf>
    <xf numFmtId="176" fontId="21" fillId="2" borderId="0" xfId="0" applyNumberFormat="1" applyFont="1" applyFill="1" applyAlignment="1">
      <alignment horizontal="right" vertical="center"/>
    </xf>
    <xf numFmtId="0" fontId="4" fillId="0" borderId="1" xfId="0" applyFont="1" applyBorder="1" applyAlignment="1">
      <alignment horizontal="center" vertical="center"/>
    </xf>
    <xf numFmtId="0" fontId="4" fillId="2" borderId="1" xfId="0" applyFont="1" applyFill="1" applyBorder="1">
      <alignment vertical="center"/>
    </xf>
    <xf numFmtId="0" fontId="5" fillId="0" borderId="0" xfId="0" applyFont="1" applyAlignment="1">
      <alignment horizontal="center" vertical="center"/>
    </xf>
    <xf numFmtId="0" fontId="11" fillId="0" borderId="4" xfId="4" applyBorder="1" applyAlignment="1">
      <alignment horizontal="center" vertical="center" wrapText="1"/>
    </xf>
    <xf numFmtId="0" fontId="11" fillId="0" borderId="17" xfId="4" applyBorder="1" applyAlignment="1">
      <alignment horizontal="center" vertical="center" wrapText="1"/>
    </xf>
    <xf numFmtId="0" fontId="21" fillId="0" borderId="1" xfId="0" applyFont="1" applyBorder="1" applyAlignment="1">
      <alignment horizontal="center" vertical="center" wrapText="1"/>
    </xf>
    <xf numFmtId="0" fontId="21" fillId="2" borderId="1" xfId="0" applyFont="1" applyFill="1" applyBorder="1" applyAlignment="1">
      <alignment horizontal="center" vertical="center"/>
    </xf>
    <xf numFmtId="0" fontId="21" fillId="2" borderId="13" xfId="0" applyFont="1" applyFill="1" applyBorder="1" applyAlignment="1">
      <alignment horizontal="center" vertical="center"/>
    </xf>
  </cellXfs>
  <cellStyles count="5">
    <cellStyle name="桁区切り" xfId="3" builtinId="6"/>
    <cellStyle name="桁区切り 2" xfId="2" xr:uid="{00000000-0005-0000-0000-000001000000}"/>
    <cellStyle name="標準" xfId="0" builtinId="0"/>
    <cellStyle name="標準 2" xfId="1" xr:uid="{00000000-0005-0000-0000-000003000000}"/>
    <cellStyle name="標準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drawing1.xml><?xml version="1.0" encoding="utf-8"?>
<xdr:wsDr xmlns:xdr="http://schemas.openxmlformats.org/drawingml/2006/spreadsheetDrawing" xmlns:a="http://schemas.openxmlformats.org/drawingml/2006/main">
  <xdr:twoCellAnchor>
    <xdr:from>
      <xdr:col>2</xdr:col>
      <xdr:colOff>1438275</xdr:colOff>
      <xdr:row>21</xdr:row>
      <xdr:rowOff>876300</xdr:rowOff>
    </xdr:from>
    <xdr:to>
      <xdr:col>2</xdr:col>
      <xdr:colOff>5638800</xdr:colOff>
      <xdr:row>21</xdr:row>
      <xdr:rowOff>876302</xdr:rowOff>
    </xdr:to>
    <xdr:cxnSp macro="">
      <xdr:nvCxnSpPr>
        <xdr:cNvPr id="2" name="直線矢印コネクタ 1">
          <a:extLst>
            <a:ext uri="{FF2B5EF4-FFF2-40B4-BE49-F238E27FC236}">
              <a16:creationId xmlns:a16="http://schemas.microsoft.com/office/drawing/2014/main" id="{00000000-0008-0000-0100-000002000000}"/>
            </a:ext>
          </a:extLst>
        </xdr:cNvPr>
        <xdr:cNvCxnSpPr/>
      </xdr:nvCxnSpPr>
      <xdr:spPr>
        <a:xfrm flipV="1">
          <a:off x="5038725" y="17249775"/>
          <a:ext cx="4200525" cy="2"/>
        </a:xfrm>
        <a:prstGeom prst="straightConnector1">
          <a:avLst/>
        </a:prstGeom>
        <a:ln>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171450</xdr:colOff>
      <xdr:row>20</xdr:row>
      <xdr:rowOff>361950</xdr:rowOff>
    </xdr:from>
    <xdr:to>
      <xdr:col>2</xdr:col>
      <xdr:colOff>590549</xdr:colOff>
      <xdr:row>21</xdr:row>
      <xdr:rowOff>752475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771900" y="15725775"/>
          <a:ext cx="419099" cy="14001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t>賃貸借契約</a:t>
          </a:r>
        </a:p>
      </xdr:txBody>
    </xdr:sp>
    <xdr:clientData/>
  </xdr:twoCellAnchor>
  <xdr:twoCellAnchor>
    <xdr:from>
      <xdr:col>2</xdr:col>
      <xdr:colOff>800100</xdr:colOff>
      <xdr:row>20</xdr:row>
      <xdr:rowOff>361950</xdr:rowOff>
    </xdr:from>
    <xdr:to>
      <xdr:col>2</xdr:col>
      <xdr:colOff>1219199</xdr:colOff>
      <xdr:row>21</xdr:row>
      <xdr:rowOff>752475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400550" y="15725775"/>
          <a:ext cx="419099" cy="140017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t>職員の入居</a:t>
          </a:r>
        </a:p>
      </xdr:txBody>
    </xdr:sp>
    <xdr:clientData/>
  </xdr:twoCellAnchor>
  <xdr:twoCellAnchor>
    <xdr:from>
      <xdr:col>2</xdr:col>
      <xdr:colOff>1438275</xdr:colOff>
      <xdr:row>20</xdr:row>
      <xdr:rowOff>342900</xdr:rowOff>
    </xdr:from>
    <xdr:to>
      <xdr:col>2</xdr:col>
      <xdr:colOff>1895475</xdr:colOff>
      <xdr:row>21</xdr:row>
      <xdr:rowOff>762000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038725" y="15706725"/>
          <a:ext cx="457200" cy="142875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100"/>
            <a:t>雇用開始日</a:t>
          </a:r>
        </a:p>
      </xdr:txBody>
    </xdr:sp>
    <xdr:clientData/>
  </xdr:twoCellAnchor>
  <xdr:twoCellAnchor>
    <xdr:from>
      <xdr:col>2</xdr:col>
      <xdr:colOff>5181600</xdr:colOff>
      <xdr:row>20</xdr:row>
      <xdr:rowOff>304800</xdr:rowOff>
    </xdr:from>
    <xdr:to>
      <xdr:col>2</xdr:col>
      <xdr:colOff>5638800</xdr:colOff>
      <xdr:row>21</xdr:row>
      <xdr:rowOff>695325</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8782050" y="15668625"/>
          <a:ext cx="457200" cy="1400175"/>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t>退　職　日</a:t>
          </a:r>
        </a:p>
      </xdr:txBody>
    </xdr:sp>
    <xdr:clientData/>
  </xdr:twoCellAnchor>
  <xdr:twoCellAnchor>
    <xdr:from>
      <xdr:col>2</xdr:col>
      <xdr:colOff>5905500</xdr:colOff>
      <xdr:row>20</xdr:row>
      <xdr:rowOff>276225</xdr:rowOff>
    </xdr:from>
    <xdr:to>
      <xdr:col>2</xdr:col>
      <xdr:colOff>6343650</xdr:colOff>
      <xdr:row>21</xdr:row>
      <xdr:rowOff>704850</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9505950" y="15640050"/>
          <a:ext cx="438150" cy="143827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t>職員の退居</a:t>
          </a:r>
        </a:p>
      </xdr:txBody>
    </xdr:sp>
    <xdr:clientData/>
  </xdr:twoCellAnchor>
  <xdr:twoCellAnchor>
    <xdr:from>
      <xdr:col>2</xdr:col>
      <xdr:colOff>2619375</xdr:colOff>
      <xdr:row>20</xdr:row>
      <xdr:rowOff>142875</xdr:rowOff>
    </xdr:from>
    <xdr:to>
      <xdr:col>2</xdr:col>
      <xdr:colOff>4381500</xdr:colOff>
      <xdr:row>21</xdr:row>
      <xdr:rowOff>657225</xdr:rowOff>
    </xdr:to>
    <xdr:sp macro="" textlink="">
      <xdr:nvSpPr>
        <xdr:cNvPr id="8" name="角丸四角形吹き出し 7">
          <a:extLst>
            <a:ext uri="{FF2B5EF4-FFF2-40B4-BE49-F238E27FC236}">
              <a16:creationId xmlns:a16="http://schemas.microsoft.com/office/drawing/2014/main" id="{00000000-0008-0000-0100-000008000000}"/>
            </a:ext>
          </a:extLst>
        </xdr:cNvPr>
        <xdr:cNvSpPr/>
      </xdr:nvSpPr>
      <xdr:spPr>
        <a:xfrm>
          <a:off x="6219825" y="15506700"/>
          <a:ext cx="1762125" cy="1524000"/>
        </a:xfrm>
        <a:prstGeom prst="wedgeRoundRectCallout">
          <a:avLst>
            <a:gd name="adj1" fmla="val -47860"/>
            <a:gd name="adj2" fmla="val 53125"/>
            <a:gd name="adj3" fmla="val 16667"/>
          </a:avLst>
        </a:prstGeom>
        <a:noFill/>
        <a:ln w="762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2647951</xdr:colOff>
      <xdr:row>20</xdr:row>
      <xdr:rowOff>304800</xdr:rowOff>
    </xdr:from>
    <xdr:to>
      <xdr:col>2</xdr:col>
      <xdr:colOff>4410075</xdr:colOff>
      <xdr:row>21</xdr:row>
      <xdr:rowOff>600075</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6248401" y="15668625"/>
          <a:ext cx="1762124" cy="130492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条件を満たした介護職員が入居してから退職又は退居するまでが補助対象期間（この内容申請書の添付資料で確認する）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29.vml"/><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7.xml.rels><?xml version="1.0" encoding="UTF-8" standalone="yes"?>
<Relationships xmlns="http://schemas.openxmlformats.org/package/2006/relationships"><Relationship Id="rId3" Type="http://schemas.openxmlformats.org/officeDocument/2006/relationships/comments" Target="../comments30.xml"/><Relationship Id="rId2" Type="http://schemas.openxmlformats.org/officeDocument/2006/relationships/vmlDrawing" Target="../drawings/vmlDrawing30.vml"/><Relationship Id="rId1" Type="http://schemas.openxmlformats.org/officeDocument/2006/relationships/printerSettings" Target="../printerSettings/printerSettings44.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1.xml.rels><?xml version="1.0" encoding="UTF-8" standalone="yes"?>
<Relationships xmlns="http://schemas.openxmlformats.org/package/2006/relationships"><Relationship Id="rId3" Type="http://schemas.openxmlformats.org/officeDocument/2006/relationships/comments" Target="../comments31.xml"/><Relationship Id="rId2" Type="http://schemas.openxmlformats.org/officeDocument/2006/relationships/vmlDrawing" Target="../drawings/vmlDrawing31.vml"/><Relationship Id="rId1" Type="http://schemas.openxmlformats.org/officeDocument/2006/relationships/printerSettings" Target="../printerSettings/printerSettings48.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
  <sheetViews>
    <sheetView workbookViewId="0">
      <selection activeCell="E40" sqref="E40"/>
    </sheetView>
  </sheetViews>
  <sheetFormatPr defaultRowHeight="14.25"/>
  <sheetData/>
  <phoneticPr fontId="2"/>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S32"/>
  <sheetViews>
    <sheetView view="pageBreakPreview" topLeftCell="A10" zoomScale="85" zoomScaleNormal="100" zoomScaleSheetLayoutView="85" workbookViewId="0">
      <selection activeCell="H27" sqref="H27:I27"/>
    </sheetView>
  </sheetViews>
  <sheetFormatPr defaultRowHeight="14.25" outlineLevelCol="1"/>
  <cols>
    <col min="1" max="1" width="1.625" style="55" customWidth="1"/>
    <col min="2" max="2" width="6.375" style="55" customWidth="1"/>
    <col min="3" max="3" width="16.375" style="55" customWidth="1"/>
    <col min="4" max="7" width="9.125" style="55" customWidth="1"/>
    <col min="8" max="8" width="10.125" style="55" customWidth="1"/>
    <col min="9" max="15" width="9.125" style="55" customWidth="1" outlineLevel="1"/>
    <col min="16" max="17" width="9.125" style="55" customWidth="1"/>
    <col min="18" max="16384" width="9" style="55"/>
  </cols>
  <sheetData>
    <row r="1" spans="1:19" ht="3.95" customHeight="1"/>
    <row r="2" spans="1:19">
      <c r="A2" s="56"/>
      <c r="B2" s="56" t="s">
        <v>87</v>
      </c>
      <c r="C2" s="56"/>
      <c r="Q2" s="56"/>
    </row>
    <row r="3" spans="1:19">
      <c r="A3" s="56"/>
      <c r="B3" s="56"/>
      <c r="C3" s="56"/>
      <c r="Q3" s="136" t="s">
        <v>133</v>
      </c>
      <c r="R3" s="137"/>
    </row>
    <row r="4" spans="1:19">
      <c r="B4" s="136" t="s">
        <v>265</v>
      </c>
      <c r="C4" s="136"/>
      <c r="D4" s="136"/>
      <c r="E4" s="136"/>
      <c r="F4" s="136"/>
      <c r="G4" s="136"/>
      <c r="H4" s="136"/>
      <c r="I4" s="136"/>
      <c r="J4" s="136"/>
      <c r="K4" s="136"/>
      <c r="L4" s="136"/>
      <c r="M4" s="136"/>
      <c r="N4" s="136"/>
      <c r="O4" s="136"/>
      <c r="P4" s="136"/>
      <c r="Q4" s="136"/>
    </row>
    <row r="6" spans="1:19">
      <c r="B6" s="145" t="s">
        <v>90</v>
      </c>
      <c r="C6" s="145"/>
      <c r="D6" s="138"/>
      <c r="E6" s="138"/>
      <c r="F6" s="138"/>
      <c r="G6" s="138"/>
      <c r="H6" s="138"/>
      <c r="I6" s="138"/>
      <c r="J6" s="57"/>
      <c r="K6" s="57"/>
      <c r="L6" s="57"/>
    </row>
    <row r="7" spans="1:19">
      <c r="B7" s="136" t="s">
        <v>88</v>
      </c>
      <c r="C7" s="136"/>
      <c r="D7" s="58"/>
      <c r="E7" s="56" t="s">
        <v>89</v>
      </c>
      <c r="G7" s="139"/>
      <c r="H7" s="139"/>
      <c r="I7" s="56"/>
      <c r="J7" s="56"/>
      <c r="K7" s="56"/>
      <c r="L7" s="56"/>
      <c r="S7" s="59"/>
    </row>
    <row r="8" spans="1:19" ht="15">
      <c r="S8" s="60"/>
    </row>
    <row r="9" spans="1:19" ht="15">
      <c r="B9" s="61"/>
      <c r="C9" s="61"/>
      <c r="D9" s="143" t="s">
        <v>100</v>
      </c>
      <c r="E9" s="143"/>
      <c r="F9" s="144"/>
      <c r="G9" s="144"/>
      <c r="H9" s="144"/>
      <c r="I9" s="144"/>
      <c r="J9" s="144"/>
      <c r="K9" s="144"/>
      <c r="L9" s="144"/>
      <c r="M9" s="144"/>
      <c r="N9" s="144"/>
      <c r="O9" s="144"/>
      <c r="P9" s="144"/>
      <c r="Q9" s="144"/>
      <c r="R9" s="144"/>
      <c r="S9" s="60"/>
    </row>
    <row r="10" spans="1:19">
      <c r="B10" s="61"/>
      <c r="C10" s="62" t="s">
        <v>155</v>
      </c>
      <c r="D10" s="140" t="s">
        <v>42</v>
      </c>
      <c r="E10" s="141"/>
      <c r="F10" s="141"/>
      <c r="G10" s="141"/>
      <c r="H10" s="142"/>
      <c r="I10" s="143" t="s">
        <v>92</v>
      </c>
      <c r="J10" s="143"/>
      <c r="K10" s="143"/>
      <c r="L10" s="143"/>
      <c r="M10" s="143"/>
      <c r="N10" s="140" t="s">
        <v>66</v>
      </c>
      <c r="O10" s="141"/>
      <c r="P10" s="141"/>
      <c r="Q10" s="141"/>
      <c r="R10" s="142"/>
      <c r="S10" s="59"/>
    </row>
    <row r="11" spans="1:19">
      <c r="B11" s="63">
        <v>1</v>
      </c>
      <c r="C11" s="100"/>
      <c r="D11" s="133"/>
      <c r="E11" s="134"/>
      <c r="F11" s="134"/>
      <c r="G11" s="134"/>
      <c r="H11" s="135"/>
      <c r="I11" s="146"/>
      <c r="J11" s="147"/>
      <c r="K11" s="64" t="s">
        <v>129</v>
      </c>
      <c r="L11" s="147"/>
      <c r="M11" s="148"/>
      <c r="N11" s="133"/>
      <c r="O11" s="134"/>
      <c r="P11" s="134"/>
      <c r="Q11" s="134"/>
      <c r="R11" s="135"/>
    </row>
    <row r="12" spans="1:19">
      <c r="B12" s="63">
        <v>2</v>
      </c>
      <c r="C12" s="100"/>
      <c r="D12" s="133"/>
      <c r="E12" s="134"/>
      <c r="F12" s="134"/>
      <c r="G12" s="134"/>
      <c r="H12" s="135"/>
      <c r="I12" s="146"/>
      <c r="J12" s="147"/>
      <c r="K12" s="64" t="s">
        <v>129</v>
      </c>
      <c r="L12" s="147"/>
      <c r="M12" s="148"/>
      <c r="N12" s="133"/>
      <c r="O12" s="134"/>
      <c r="P12" s="134"/>
      <c r="Q12" s="134"/>
      <c r="R12" s="135"/>
      <c r="S12" s="59"/>
    </row>
    <row r="13" spans="1:19">
      <c r="B13" s="63">
        <v>3</v>
      </c>
      <c r="C13" s="100"/>
      <c r="D13" s="133"/>
      <c r="E13" s="134"/>
      <c r="F13" s="134"/>
      <c r="G13" s="134"/>
      <c r="H13" s="135"/>
      <c r="I13" s="146"/>
      <c r="J13" s="147"/>
      <c r="K13" s="64" t="s">
        <v>129</v>
      </c>
      <c r="L13" s="147"/>
      <c r="M13" s="148"/>
      <c r="N13" s="133"/>
      <c r="O13" s="134"/>
      <c r="P13" s="134"/>
      <c r="Q13" s="134"/>
      <c r="R13" s="135"/>
    </row>
    <row r="14" spans="1:19">
      <c r="B14" s="63">
        <v>4</v>
      </c>
      <c r="C14" s="100"/>
      <c r="D14" s="133"/>
      <c r="E14" s="134"/>
      <c r="F14" s="134"/>
      <c r="G14" s="134"/>
      <c r="H14" s="135"/>
      <c r="I14" s="146"/>
      <c r="J14" s="147"/>
      <c r="K14" s="64" t="s">
        <v>129</v>
      </c>
      <c r="L14" s="147"/>
      <c r="M14" s="148"/>
      <c r="N14" s="133"/>
      <c r="O14" s="134"/>
      <c r="P14" s="134"/>
      <c r="Q14" s="134"/>
      <c r="R14" s="135"/>
    </row>
    <row r="15" spans="1:19">
      <c r="B15" s="63">
        <v>5</v>
      </c>
      <c r="C15" s="100"/>
      <c r="D15" s="133"/>
      <c r="E15" s="134"/>
      <c r="F15" s="134"/>
      <c r="G15" s="134"/>
      <c r="H15" s="135"/>
      <c r="I15" s="146"/>
      <c r="J15" s="147"/>
      <c r="K15" s="64" t="s">
        <v>129</v>
      </c>
      <c r="L15" s="147"/>
      <c r="M15" s="148"/>
      <c r="N15" s="133"/>
      <c r="O15" s="134"/>
      <c r="P15" s="134"/>
      <c r="Q15" s="134"/>
      <c r="R15" s="135"/>
    </row>
    <row r="16" spans="1:19">
      <c r="B16" s="140" t="s">
        <v>9</v>
      </c>
      <c r="C16" s="141"/>
      <c r="D16" s="141"/>
      <c r="E16" s="142"/>
      <c r="F16" s="140" t="s">
        <v>135</v>
      </c>
      <c r="G16" s="142"/>
      <c r="H16" s="140" t="s">
        <v>96</v>
      </c>
      <c r="I16" s="142"/>
      <c r="J16" s="140" t="s">
        <v>130</v>
      </c>
      <c r="K16" s="142"/>
      <c r="L16" s="140" t="s">
        <v>10</v>
      </c>
      <c r="M16" s="142"/>
      <c r="N16" s="140" t="s">
        <v>98</v>
      </c>
      <c r="O16" s="141"/>
      <c r="P16" s="142"/>
      <c r="Q16" s="140" t="s">
        <v>99</v>
      </c>
      <c r="R16" s="142"/>
    </row>
    <row r="17" spans="2:18">
      <c r="B17" s="150">
        <f>別紙③!F20</f>
        <v>0</v>
      </c>
      <c r="C17" s="151"/>
      <c r="D17" s="151"/>
      <c r="E17" s="152"/>
      <c r="F17" s="153">
        <f>別紙③!G20</f>
        <v>0</v>
      </c>
      <c r="G17" s="153"/>
      <c r="H17" s="150">
        <f>SUM(B17:G17)</f>
        <v>0</v>
      </c>
      <c r="I17" s="152"/>
      <c r="J17" s="150">
        <f>別紙③!N20</f>
        <v>0</v>
      </c>
      <c r="K17" s="152"/>
      <c r="L17" s="150">
        <f>別紙③!O20</f>
        <v>0</v>
      </c>
      <c r="M17" s="152"/>
      <c r="N17" s="150">
        <f>別紙③!P20</f>
        <v>0</v>
      </c>
      <c r="O17" s="151"/>
      <c r="P17" s="152"/>
      <c r="Q17" s="153">
        <f>別紙③!Q20</f>
        <v>0</v>
      </c>
      <c r="R17" s="153"/>
    </row>
    <row r="19" spans="2:18">
      <c r="B19" s="143" t="s">
        <v>101</v>
      </c>
      <c r="C19" s="143"/>
      <c r="D19" s="144"/>
      <c r="E19" s="144"/>
      <c r="F19" s="144"/>
      <c r="G19" s="149"/>
      <c r="H19" s="149"/>
      <c r="I19" s="149"/>
      <c r="J19" s="149"/>
      <c r="K19" s="149"/>
      <c r="L19" s="149"/>
      <c r="M19" s="149"/>
      <c r="N19" s="149"/>
      <c r="O19" s="149"/>
      <c r="P19" s="149"/>
      <c r="Q19" s="149"/>
      <c r="R19" s="149"/>
    </row>
    <row r="20" spans="2:18" ht="48" customHeight="1">
      <c r="B20" s="143" t="s">
        <v>102</v>
      </c>
      <c r="C20" s="143"/>
      <c r="D20" s="144"/>
      <c r="E20" s="144"/>
      <c r="F20" s="144"/>
      <c r="G20" s="149"/>
      <c r="H20" s="149"/>
      <c r="I20" s="149"/>
      <c r="J20" s="149"/>
      <c r="K20" s="149"/>
      <c r="L20" s="149"/>
      <c r="M20" s="149"/>
      <c r="N20" s="149"/>
      <c r="O20" s="149"/>
      <c r="P20" s="149"/>
      <c r="Q20" s="149"/>
      <c r="R20" s="149"/>
    </row>
    <row r="21" spans="2:18">
      <c r="B21" s="66"/>
      <c r="C21" s="66"/>
      <c r="D21" s="67"/>
      <c r="E21" s="67"/>
      <c r="F21" s="67"/>
      <c r="G21" s="67"/>
      <c r="H21" s="67"/>
      <c r="I21" s="67"/>
      <c r="J21" s="67"/>
      <c r="K21" s="67"/>
      <c r="L21" s="67"/>
      <c r="M21" s="67"/>
      <c r="N21" s="67"/>
      <c r="O21" s="67"/>
      <c r="P21" s="67"/>
      <c r="Q21" s="67"/>
      <c r="R21" s="67"/>
    </row>
    <row r="22" spans="2:18">
      <c r="B22" s="136"/>
      <c r="C22" s="136"/>
      <c r="D22" s="136"/>
      <c r="E22" s="136"/>
      <c r="F22" s="136"/>
      <c r="G22" s="136"/>
      <c r="H22" s="136"/>
      <c r="I22" s="136"/>
      <c r="J22" s="67"/>
      <c r="K22" s="67"/>
      <c r="L22" s="67"/>
      <c r="M22" s="67"/>
      <c r="N22" s="67"/>
      <c r="O22" s="67"/>
      <c r="P22" s="67"/>
      <c r="Q22" s="67"/>
      <c r="R22" s="67"/>
    </row>
    <row r="23" spans="2:18">
      <c r="D23" s="160"/>
      <c r="E23" s="160"/>
      <c r="H23" s="160"/>
      <c r="I23" s="160"/>
      <c r="J23" s="67"/>
      <c r="K23" s="67"/>
      <c r="L23" s="67"/>
      <c r="M23" s="67"/>
      <c r="N23" s="67"/>
      <c r="O23" s="67"/>
      <c r="P23" s="67"/>
      <c r="Q23" s="67"/>
      <c r="R23" s="67"/>
    </row>
    <row r="24" spans="2:18">
      <c r="B24" s="56"/>
      <c r="D24" s="160"/>
      <c r="E24" s="160"/>
      <c r="H24" s="160"/>
      <c r="I24" s="160"/>
      <c r="J24" s="67"/>
      <c r="K24" s="67"/>
      <c r="L24" s="67"/>
      <c r="M24" s="67"/>
      <c r="N24" s="67"/>
      <c r="O24" s="67"/>
      <c r="P24" s="67"/>
      <c r="Q24" s="67"/>
      <c r="R24" s="67"/>
    </row>
    <row r="25" spans="2:18">
      <c r="B25" s="56"/>
      <c r="D25" s="160"/>
      <c r="E25" s="160"/>
      <c r="F25" s="56"/>
      <c r="H25" s="160"/>
      <c r="I25" s="160"/>
      <c r="J25" s="67"/>
      <c r="K25" s="67"/>
      <c r="L25" s="67"/>
      <c r="M25" s="67"/>
      <c r="N25" s="67"/>
      <c r="O25" s="67"/>
      <c r="P25" s="67"/>
      <c r="Q25" s="67"/>
      <c r="R25" s="67"/>
    </row>
    <row r="26" spans="2:18">
      <c r="B26" s="56"/>
      <c r="D26" s="160"/>
      <c r="E26" s="160"/>
      <c r="F26" s="56"/>
      <c r="H26" s="109"/>
      <c r="I26" s="109"/>
      <c r="J26" s="67"/>
      <c r="K26" s="67"/>
      <c r="L26" s="67"/>
      <c r="M26" s="67"/>
      <c r="N26" s="67"/>
      <c r="O26" s="67"/>
      <c r="P26" s="67"/>
      <c r="Q26" s="67"/>
      <c r="R26" s="67"/>
    </row>
    <row r="27" spans="2:18">
      <c r="D27" s="160"/>
      <c r="E27" s="160"/>
      <c r="H27" s="160"/>
      <c r="I27" s="160"/>
      <c r="J27" s="67"/>
      <c r="K27" s="67"/>
      <c r="L27" s="67"/>
      <c r="M27" s="67"/>
      <c r="N27" s="67"/>
      <c r="O27" s="67"/>
      <c r="P27" s="67"/>
      <c r="Q27" s="67"/>
      <c r="R27" s="67"/>
    </row>
    <row r="30" spans="2:18" ht="14.25" customHeight="1"/>
    <row r="31" spans="2:18">
      <c r="C31" s="56" t="s">
        <v>156</v>
      </c>
    </row>
    <row r="32" spans="2:18">
      <c r="C32" s="56" t="s">
        <v>157</v>
      </c>
    </row>
  </sheetData>
  <mergeCells count="59">
    <mergeCell ref="D10:H10"/>
    <mergeCell ref="I10:M10"/>
    <mergeCell ref="N10:R10"/>
    <mergeCell ref="Q3:R3"/>
    <mergeCell ref="B4:Q4"/>
    <mergeCell ref="D6:I6"/>
    <mergeCell ref="G7:H7"/>
    <mergeCell ref="D9:R9"/>
    <mergeCell ref="B6:C6"/>
    <mergeCell ref="B7:C7"/>
    <mergeCell ref="D11:H11"/>
    <mergeCell ref="I11:J11"/>
    <mergeCell ref="L11:M11"/>
    <mergeCell ref="N11:R11"/>
    <mergeCell ref="D12:H12"/>
    <mergeCell ref="I12:J12"/>
    <mergeCell ref="L12:M12"/>
    <mergeCell ref="N12:R12"/>
    <mergeCell ref="D13:H13"/>
    <mergeCell ref="I13:J13"/>
    <mergeCell ref="L13:M13"/>
    <mergeCell ref="N13:R13"/>
    <mergeCell ref="D14:H14"/>
    <mergeCell ref="I14:J14"/>
    <mergeCell ref="L14:M14"/>
    <mergeCell ref="N14:R14"/>
    <mergeCell ref="D15:H15"/>
    <mergeCell ref="I15:J15"/>
    <mergeCell ref="L15:M15"/>
    <mergeCell ref="N15:R15"/>
    <mergeCell ref="B16:E16"/>
    <mergeCell ref="F16:G16"/>
    <mergeCell ref="H16:I16"/>
    <mergeCell ref="J16:K16"/>
    <mergeCell ref="L16:M16"/>
    <mergeCell ref="N16:P16"/>
    <mergeCell ref="Q16:R16"/>
    <mergeCell ref="Q17:R17"/>
    <mergeCell ref="B22:E22"/>
    <mergeCell ref="F22:I22"/>
    <mergeCell ref="D23:E23"/>
    <mergeCell ref="H23:I23"/>
    <mergeCell ref="F17:G17"/>
    <mergeCell ref="H17:I17"/>
    <mergeCell ref="J17:K17"/>
    <mergeCell ref="L17:M17"/>
    <mergeCell ref="N17:P17"/>
    <mergeCell ref="B19:F19"/>
    <mergeCell ref="G19:R19"/>
    <mergeCell ref="B20:F20"/>
    <mergeCell ref="G20:R20"/>
    <mergeCell ref="B17:E17"/>
    <mergeCell ref="D27:E27"/>
    <mergeCell ref="H27:I27"/>
    <mergeCell ref="D24:E24"/>
    <mergeCell ref="H24:I24"/>
    <mergeCell ref="D25:E25"/>
    <mergeCell ref="H25:I25"/>
    <mergeCell ref="D26:E26"/>
  </mergeCells>
  <phoneticPr fontId="2"/>
  <dataValidations count="1">
    <dataValidation type="list" allowBlank="1" showInputMessage="1" showErrorMessage="1" sqref="C11:C15" xr:uid="{00000000-0002-0000-0900-000000000000}">
      <formula1>$C$31:$C$32</formula1>
    </dataValidation>
  </dataValidations>
  <pageMargins left="0.25" right="0.25" top="0.75" bottom="0.75" header="0.3" footer="0.3"/>
  <pageSetup paperSize="9" scale="80" orientation="landscape" horizontalDpi="1200" verticalDpi="1200"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R24"/>
  <sheetViews>
    <sheetView view="pageBreakPreview" zoomScaleNormal="85" zoomScaleSheetLayoutView="100" workbookViewId="0">
      <selection activeCell="G8" sqref="G8"/>
    </sheetView>
  </sheetViews>
  <sheetFormatPr defaultRowHeight="14.25" outlineLevelCol="1"/>
  <cols>
    <col min="1" max="1" width="1.625" style="55" customWidth="1"/>
    <col min="2" max="5" width="8.625" style="55" customWidth="1"/>
    <col min="6" max="8" width="9.125" style="55" customWidth="1"/>
    <col min="9" max="13" width="9.125" style="55" customWidth="1" outlineLevel="1"/>
    <col min="14" max="15" width="9.125" style="55" customWidth="1"/>
    <col min="16" max="16384" width="9" style="55"/>
  </cols>
  <sheetData>
    <row r="1" spans="1:18" ht="3.95" customHeight="1"/>
    <row r="2" spans="1:18">
      <c r="A2" s="56"/>
      <c r="B2" s="56" t="s">
        <v>103</v>
      </c>
      <c r="C2" s="56"/>
      <c r="D2" s="56"/>
      <c r="E2" s="56"/>
    </row>
    <row r="3" spans="1:18">
      <c r="A3" s="56"/>
      <c r="B3" s="56"/>
      <c r="C3" s="56"/>
      <c r="D3" s="56"/>
      <c r="E3" s="56"/>
      <c r="P3" s="136" t="s">
        <v>133</v>
      </c>
      <c r="Q3" s="137"/>
    </row>
    <row r="4" spans="1:18">
      <c r="B4" s="136" t="s">
        <v>108</v>
      </c>
      <c r="C4" s="136"/>
      <c r="D4" s="136"/>
      <c r="E4" s="136"/>
      <c r="F4" s="136"/>
      <c r="G4" s="136"/>
      <c r="H4" s="136"/>
      <c r="I4" s="136"/>
      <c r="J4" s="136"/>
      <c r="K4" s="136"/>
      <c r="L4" s="136"/>
      <c r="M4" s="136"/>
      <c r="N4" s="136"/>
      <c r="O4" s="136"/>
    </row>
    <row r="6" spans="1:18" ht="32.25" customHeight="1">
      <c r="B6" s="154"/>
      <c r="C6" s="156" t="s">
        <v>104</v>
      </c>
      <c r="D6" s="156" t="s">
        <v>109</v>
      </c>
      <c r="E6" s="158" t="s">
        <v>105</v>
      </c>
      <c r="F6" s="156" t="s">
        <v>9</v>
      </c>
      <c r="G6" s="156" t="s">
        <v>95</v>
      </c>
      <c r="H6" s="156" t="s">
        <v>107</v>
      </c>
      <c r="I6" s="68" t="s">
        <v>112</v>
      </c>
      <c r="J6" s="68" t="s">
        <v>113</v>
      </c>
      <c r="K6" s="68" t="s">
        <v>114</v>
      </c>
      <c r="L6" s="68" t="s">
        <v>115</v>
      </c>
      <c r="M6" s="68" t="s">
        <v>116</v>
      </c>
      <c r="N6" s="156" t="s">
        <v>117</v>
      </c>
      <c r="O6" s="156" t="s">
        <v>10</v>
      </c>
      <c r="P6" s="156" t="s">
        <v>118</v>
      </c>
      <c r="Q6" s="156" t="s">
        <v>119</v>
      </c>
    </row>
    <row r="7" spans="1:18" ht="15.75" customHeight="1">
      <c r="B7" s="155"/>
      <c r="C7" s="157"/>
      <c r="D7" s="157"/>
      <c r="E7" s="159"/>
      <c r="F7" s="157"/>
      <c r="G7" s="157"/>
      <c r="H7" s="157"/>
      <c r="I7" s="68" t="str">
        <f>IF(COUNTIF(③!C11,"*４*"),"〇","")</f>
        <v/>
      </c>
      <c r="J7" s="68" t="str">
        <f>IF(COUNTIF(③!C12,"*４年*"),"〇","")</f>
        <v/>
      </c>
      <c r="K7" s="68" t="str">
        <f>IF(COUNTIF(③!C13,"*４年*"),"〇","")</f>
        <v/>
      </c>
      <c r="L7" s="68" t="str">
        <f>IF(COUNTIF(③!C14,"*４年*"),"〇","")</f>
        <v/>
      </c>
      <c r="M7" s="68" t="str">
        <f>IF(COUNTIF(③!C14,"*４年*"),"〇","")</f>
        <v/>
      </c>
      <c r="N7" s="157"/>
      <c r="O7" s="157"/>
      <c r="P7" s="157"/>
      <c r="Q7" s="157"/>
    </row>
    <row r="8" spans="1:18" ht="20.100000000000001" customHeight="1">
      <c r="B8" s="69" t="s">
        <v>0</v>
      </c>
      <c r="C8" s="70"/>
      <c r="D8" s="70"/>
      <c r="E8" s="69">
        <f t="shared" ref="E8:E19" si="0">SUM(C8:D8)</f>
        <v>0</v>
      </c>
      <c r="F8" s="71"/>
      <c r="G8" s="71"/>
      <c r="H8" s="72">
        <f>F8+G8</f>
        <v>0</v>
      </c>
      <c r="I8" s="73">
        <f t="shared" ref="I8:I18" si="1">IF($I$7="〇",IF(C8=1,IF(H8/2&lt;30001,ROUNDDOWN(H8/2,-3),30000),IF(C8&gt;1,ROUNDDOWN(MIN(30000,H8/E8),-3),)),IF(E8=1,IF(H8/2&lt;20001,ROUNDDOWN(H8/2,-3),20000),IF(E8&gt;1,ROUNDDOWN(MIN(20000,H8/E8),-3),)))</f>
        <v>0</v>
      </c>
      <c r="J8" s="73">
        <f>IF($J$7="〇",IF($C8&gt;1,ROUNDDOWN(MIN(30000,$H8/$E8),-3),),IF($C8&gt;1,ROUNDDOWN(MIN(20000,$H8/$E8),-3),))</f>
        <v>0</v>
      </c>
      <c r="K8" s="73">
        <f>IF($K$7="〇",IF($C8&gt;2,ROUNDDOWN(MIN(30000,$H8/$E8),-3),),IF($C8&gt;2,ROUNDDOWN(MIN(20000,$H8/$E8),-3),))</f>
        <v>0</v>
      </c>
      <c r="L8" s="73">
        <f>IF($L$7="〇",IF($C8&gt;3,ROUNDDOWN(MIN(30000,$H8/$E8),-3),),IF($C8&gt;3,ROUNDDOWN(MIN(20000,$H8/$E8),-3),))</f>
        <v>0</v>
      </c>
      <c r="M8" s="73">
        <f>IF($M$7="〇",IF($C8&gt;4,ROUNDDOWN(MIN(30000,$H8/$E8),-3),),IF($C8&gt;4,ROUNDDOWN(MIN(20000,$H8/$E8),-3),))</f>
        <v>0</v>
      </c>
      <c r="N8" s="72">
        <f>SUM(I8:M8)</f>
        <v>0</v>
      </c>
      <c r="O8" s="74">
        <f>H8-P8-Q8-N8</f>
        <v>0</v>
      </c>
      <c r="P8" s="71">
        <v>0</v>
      </c>
      <c r="Q8" s="71">
        <v>0</v>
      </c>
      <c r="R8" s="59" t="s">
        <v>151</v>
      </c>
    </row>
    <row r="9" spans="1:18" ht="20.100000000000001" customHeight="1">
      <c r="B9" s="69" t="s">
        <v>1</v>
      </c>
      <c r="C9" s="70"/>
      <c r="D9" s="70"/>
      <c r="E9" s="69">
        <f t="shared" si="0"/>
        <v>0</v>
      </c>
      <c r="F9" s="71"/>
      <c r="G9" s="71"/>
      <c r="H9" s="72">
        <f>F9+G9</f>
        <v>0</v>
      </c>
      <c r="I9" s="73">
        <f t="shared" si="1"/>
        <v>0</v>
      </c>
      <c r="J9" s="73">
        <f>IF($J$7="〇",IF($C9&gt;1,ROUNDDOWN(MIN(30000,$H9/$E9),-3),),IF($C9&gt;1,ROUNDDOWN(MIN(20000,$H9/$E9),-3),))</f>
        <v>0</v>
      </c>
      <c r="K9" s="73">
        <f t="shared" ref="K9:K19" si="2">IF($K$7="〇",IF($C9&gt;2,ROUNDDOWN(MIN(30000,$H9/$E9),-3),),IF($C9&gt;2,ROUNDDOWN(MIN(20000,$H9/$E9),-3),))</f>
        <v>0</v>
      </c>
      <c r="L9" s="73">
        <f>IF($L$7="〇",IF($C9&gt;3,ROUNDDOWN(MIN(30000,$H9/$E9),-3),),IF($C9&gt;3,ROUNDDOWN(MIN(20000,$H9/$E9),-3),))</f>
        <v>0</v>
      </c>
      <c r="M9" s="73">
        <f t="shared" ref="M9:M19" si="3">IF($M$7="〇",IF($C9&gt;4,ROUNDDOWN(MIN(30000,$H9/$E9),-3),),IF($C9&gt;4,ROUNDDOWN(MIN(20000,$H9/$E9),-3),))</f>
        <v>0</v>
      </c>
      <c r="N9" s="72">
        <f t="shared" ref="N9:N19" si="4">SUM(I9:M9)</f>
        <v>0</v>
      </c>
      <c r="O9" s="74">
        <f t="shared" ref="O9:O19" si="5">H9-P9-Q9-N9</f>
        <v>0</v>
      </c>
      <c r="P9" s="71">
        <v>0</v>
      </c>
      <c r="Q9" s="71">
        <v>0</v>
      </c>
      <c r="R9" s="59" t="s">
        <v>152</v>
      </c>
    </row>
    <row r="10" spans="1:18" ht="20.100000000000001" customHeight="1">
      <c r="B10" s="69" t="s">
        <v>2</v>
      </c>
      <c r="C10" s="70"/>
      <c r="D10" s="70"/>
      <c r="E10" s="69">
        <f t="shared" si="0"/>
        <v>0</v>
      </c>
      <c r="F10" s="71"/>
      <c r="G10" s="71"/>
      <c r="H10" s="72">
        <f t="shared" ref="H10:H19" si="6">F10+G10</f>
        <v>0</v>
      </c>
      <c r="I10" s="73">
        <f t="shared" si="1"/>
        <v>0</v>
      </c>
      <c r="J10" s="73">
        <f>IF($J$7="〇",IF($C10&gt;1,ROUNDDOWN(MIN(30000,$H10/$E10),-3),),IF($C10&gt;1,ROUNDDOWN(MIN(20000,$H10/$E10),-3),))</f>
        <v>0</v>
      </c>
      <c r="K10" s="73">
        <f t="shared" si="2"/>
        <v>0</v>
      </c>
      <c r="L10" s="73">
        <f t="shared" ref="L10:L19" si="7">IF($L$7="〇",IF($C10&gt;3,ROUNDDOWN(MIN(30000,$H10/$E10),-3),),IF($C10&gt;3,ROUNDDOWN(MIN(20000,$H10/$E10),-3),))</f>
        <v>0</v>
      </c>
      <c r="M10" s="73">
        <f t="shared" si="3"/>
        <v>0</v>
      </c>
      <c r="N10" s="72">
        <f t="shared" si="4"/>
        <v>0</v>
      </c>
      <c r="O10" s="74">
        <f t="shared" si="5"/>
        <v>0</v>
      </c>
      <c r="P10" s="71">
        <v>0</v>
      </c>
      <c r="Q10" s="71">
        <v>0</v>
      </c>
      <c r="R10" s="59" t="s">
        <v>154</v>
      </c>
    </row>
    <row r="11" spans="1:18" ht="20.100000000000001" customHeight="1">
      <c r="B11" s="69" t="s">
        <v>3</v>
      </c>
      <c r="C11" s="70"/>
      <c r="D11" s="70"/>
      <c r="E11" s="69">
        <f t="shared" si="0"/>
        <v>0</v>
      </c>
      <c r="F11" s="71"/>
      <c r="G11" s="71"/>
      <c r="H11" s="72">
        <f t="shared" si="6"/>
        <v>0</v>
      </c>
      <c r="I11" s="73">
        <f t="shared" si="1"/>
        <v>0</v>
      </c>
      <c r="J11" s="73">
        <f>IF($J$7="〇",IF($C11&gt;1,ROUNDDOWN(MIN(30000,$H11/$E11),-3),),IF($C11&gt;1,ROUNDDOWN(MIN(20000,$H11/$E11),-3),))</f>
        <v>0</v>
      </c>
      <c r="K11" s="73">
        <f t="shared" si="2"/>
        <v>0</v>
      </c>
      <c r="L11" s="73">
        <f t="shared" si="7"/>
        <v>0</v>
      </c>
      <c r="M11" s="73">
        <f t="shared" si="3"/>
        <v>0</v>
      </c>
      <c r="N11" s="72">
        <f t="shared" si="4"/>
        <v>0</v>
      </c>
      <c r="O11" s="74">
        <f t="shared" si="5"/>
        <v>0</v>
      </c>
      <c r="P11" s="71">
        <v>0</v>
      </c>
      <c r="Q11" s="71">
        <v>0</v>
      </c>
      <c r="R11" s="59" t="s">
        <v>153</v>
      </c>
    </row>
    <row r="12" spans="1:18" ht="20.100000000000001" customHeight="1">
      <c r="B12" s="69" t="s">
        <v>4</v>
      </c>
      <c r="C12" s="70"/>
      <c r="D12" s="70"/>
      <c r="E12" s="69">
        <f t="shared" si="0"/>
        <v>0</v>
      </c>
      <c r="F12" s="71"/>
      <c r="G12" s="71"/>
      <c r="H12" s="72">
        <f t="shared" si="6"/>
        <v>0</v>
      </c>
      <c r="I12" s="73">
        <f t="shared" si="1"/>
        <v>0</v>
      </c>
      <c r="J12" s="73">
        <f t="shared" ref="J12:J19" si="8">IF($J$7="〇",IF($C12&gt;1,ROUNDDOWN(MIN(30000,$H12/$E12),-3),),IF($C12&gt;1,ROUNDDOWN(MIN(20000,$H12/$E12),-3),))</f>
        <v>0</v>
      </c>
      <c r="K12" s="73">
        <f t="shared" si="2"/>
        <v>0</v>
      </c>
      <c r="L12" s="73">
        <f t="shared" si="7"/>
        <v>0</v>
      </c>
      <c r="M12" s="73">
        <f t="shared" si="3"/>
        <v>0</v>
      </c>
      <c r="N12" s="72">
        <f t="shared" si="4"/>
        <v>0</v>
      </c>
      <c r="O12" s="74">
        <f t="shared" si="5"/>
        <v>0</v>
      </c>
      <c r="P12" s="71">
        <v>0</v>
      </c>
      <c r="Q12" s="71">
        <v>0</v>
      </c>
    </row>
    <row r="13" spans="1:18" ht="20.100000000000001" customHeight="1">
      <c r="B13" s="69" t="s">
        <v>5</v>
      </c>
      <c r="C13" s="70"/>
      <c r="D13" s="70"/>
      <c r="E13" s="69">
        <f t="shared" si="0"/>
        <v>0</v>
      </c>
      <c r="F13" s="71"/>
      <c r="G13" s="71"/>
      <c r="H13" s="72">
        <f t="shared" si="6"/>
        <v>0</v>
      </c>
      <c r="I13" s="73">
        <f t="shared" si="1"/>
        <v>0</v>
      </c>
      <c r="J13" s="73">
        <f t="shared" si="8"/>
        <v>0</v>
      </c>
      <c r="K13" s="73">
        <f t="shared" si="2"/>
        <v>0</v>
      </c>
      <c r="L13" s="73">
        <f t="shared" si="7"/>
        <v>0</v>
      </c>
      <c r="M13" s="73">
        <f t="shared" si="3"/>
        <v>0</v>
      </c>
      <c r="N13" s="72">
        <f t="shared" si="4"/>
        <v>0</v>
      </c>
      <c r="O13" s="74">
        <f t="shared" si="5"/>
        <v>0</v>
      </c>
      <c r="P13" s="71">
        <v>0</v>
      </c>
      <c r="Q13" s="71">
        <v>0</v>
      </c>
    </row>
    <row r="14" spans="1:18" ht="20.100000000000001" customHeight="1">
      <c r="B14" s="69" t="s">
        <v>11</v>
      </c>
      <c r="C14" s="70"/>
      <c r="D14" s="70"/>
      <c r="E14" s="69">
        <f t="shared" si="0"/>
        <v>0</v>
      </c>
      <c r="F14" s="71"/>
      <c r="G14" s="71"/>
      <c r="H14" s="72">
        <f t="shared" si="6"/>
        <v>0</v>
      </c>
      <c r="I14" s="73">
        <f t="shared" si="1"/>
        <v>0</v>
      </c>
      <c r="J14" s="73">
        <f t="shared" si="8"/>
        <v>0</v>
      </c>
      <c r="K14" s="73">
        <f t="shared" si="2"/>
        <v>0</v>
      </c>
      <c r="L14" s="73">
        <f t="shared" si="7"/>
        <v>0</v>
      </c>
      <c r="M14" s="73">
        <f t="shared" si="3"/>
        <v>0</v>
      </c>
      <c r="N14" s="72">
        <f t="shared" si="4"/>
        <v>0</v>
      </c>
      <c r="O14" s="74">
        <f t="shared" si="5"/>
        <v>0</v>
      </c>
      <c r="P14" s="71">
        <v>0</v>
      </c>
      <c r="Q14" s="71">
        <v>0</v>
      </c>
    </row>
    <row r="15" spans="1:18" ht="20.100000000000001" customHeight="1">
      <c r="B15" s="69" t="s">
        <v>12</v>
      </c>
      <c r="C15" s="70"/>
      <c r="D15" s="70"/>
      <c r="E15" s="69">
        <f t="shared" si="0"/>
        <v>0</v>
      </c>
      <c r="F15" s="71"/>
      <c r="G15" s="71"/>
      <c r="H15" s="72">
        <f t="shared" si="6"/>
        <v>0</v>
      </c>
      <c r="I15" s="73">
        <f t="shared" si="1"/>
        <v>0</v>
      </c>
      <c r="J15" s="73">
        <f t="shared" si="8"/>
        <v>0</v>
      </c>
      <c r="K15" s="73">
        <f t="shared" si="2"/>
        <v>0</v>
      </c>
      <c r="L15" s="73">
        <f t="shared" si="7"/>
        <v>0</v>
      </c>
      <c r="M15" s="73">
        <f t="shared" si="3"/>
        <v>0</v>
      </c>
      <c r="N15" s="72">
        <f t="shared" si="4"/>
        <v>0</v>
      </c>
      <c r="O15" s="74">
        <f t="shared" si="5"/>
        <v>0</v>
      </c>
      <c r="P15" s="71">
        <v>0</v>
      </c>
      <c r="Q15" s="71">
        <v>0</v>
      </c>
    </row>
    <row r="16" spans="1:18" ht="20.100000000000001" customHeight="1">
      <c r="B16" s="69" t="s">
        <v>13</v>
      </c>
      <c r="C16" s="70"/>
      <c r="D16" s="70"/>
      <c r="E16" s="69">
        <f t="shared" si="0"/>
        <v>0</v>
      </c>
      <c r="F16" s="71"/>
      <c r="G16" s="71"/>
      <c r="H16" s="72">
        <f t="shared" si="6"/>
        <v>0</v>
      </c>
      <c r="I16" s="73">
        <f t="shared" si="1"/>
        <v>0</v>
      </c>
      <c r="J16" s="73">
        <f t="shared" si="8"/>
        <v>0</v>
      </c>
      <c r="K16" s="73">
        <f t="shared" si="2"/>
        <v>0</v>
      </c>
      <c r="L16" s="73">
        <f t="shared" si="7"/>
        <v>0</v>
      </c>
      <c r="M16" s="73">
        <f t="shared" si="3"/>
        <v>0</v>
      </c>
      <c r="N16" s="72">
        <f t="shared" si="4"/>
        <v>0</v>
      </c>
      <c r="O16" s="74">
        <f t="shared" si="5"/>
        <v>0</v>
      </c>
      <c r="P16" s="71">
        <v>0</v>
      </c>
      <c r="Q16" s="71">
        <v>0</v>
      </c>
    </row>
    <row r="17" spans="2:17" ht="20.100000000000001" customHeight="1">
      <c r="B17" s="69" t="s">
        <v>6</v>
      </c>
      <c r="C17" s="70"/>
      <c r="D17" s="70"/>
      <c r="E17" s="69">
        <f t="shared" si="0"/>
        <v>0</v>
      </c>
      <c r="F17" s="71"/>
      <c r="G17" s="71"/>
      <c r="H17" s="72">
        <f t="shared" si="6"/>
        <v>0</v>
      </c>
      <c r="I17" s="73">
        <f t="shared" si="1"/>
        <v>0</v>
      </c>
      <c r="J17" s="73">
        <f t="shared" si="8"/>
        <v>0</v>
      </c>
      <c r="K17" s="73">
        <f t="shared" si="2"/>
        <v>0</v>
      </c>
      <c r="L17" s="73">
        <f t="shared" si="7"/>
        <v>0</v>
      </c>
      <c r="M17" s="73">
        <f t="shared" si="3"/>
        <v>0</v>
      </c>
      <c r="N17" s="72">
        <f t="shared" si="4"/>
        <v>0</v>
      </c>
      <c r="O17" s="74">
        <f t="shared" si="5"/>
        <v>0</v>
      </c>
      <c r="P17" s="71">
        <v>0</v>
      </c>
      <c r="Q17" s="71">
        <v>0</v>
      </c>
    </row>
    <row r="18" spans="2:17" ht="20.100000000000001" customHeight="1">
      <c r="B18" s="69" t="s">
        <v>7</v>
      </c>
      <c r="C18" s="70"/>
      <c r="D18" s="70"/>
      <c r="E18" s="69">
        <f t="shared" si="0"/>
        <v>0</v>
      </c>
      <c r="F18" s="71"/>
      <c r="G18" s="71"/>
      <c r="H18" s="72">
        <f t="shared" si="6"/>
        <v>0</v>
      </c>
      <c r="I18" s="73">
        <f t="shared" si="1"/>
        <v>0</v>
      </c>
      <c r="J18" s="73">
        <f t="shared" si="8"/>
        <v>0</v>
      </c>
      <c r="K18" s="73">
        <f t="shared" si="2"/>
        <v>0</v>
      </c>
      <c r="L18" s="73">
        <f t="shared" si="7"/>
        <v>0</v>
      </c>
      <c r="M18" s="73">
        <f t="shared" si="3"/>
        <v>0</v>
      </c>
      <c r="N18" s="72">
        <f t="shared" si="4"/>
        <v>0</v>
      </c>
      <c r="O18" s="74">
        <f t="shared" si="5"/>
        <v>0</v>
      </c>
      <c r="P18" s="71">
        <v>0</v>
      </c>
      <c r="Q18" s="71">
        <v>0</v>
      </c>
    </row>
    <row r="19" spans="2:17" ht="20.100000000000001" customHeight="1" thickBot="1">
      <c r="B19" s="75" t="s">
        <v>8</v>
      </c>
      <c r="C19" s="76"/>
      <c r="D19" s="76"/>
      <c r="E19" s="75">
        <f t="shared" si="0"/>
        <v>0</v>
      </c>
      <c r="F19" s="77"/>
      <c r="G19" s="77"/>
      <c r="H19" s="78">
        <f t="shared" si="6"/>
        <v>0</v>
      </c>
      <c r="I19" s="79">
        <f>IF($I$7="〇",IF(C19=1,IF(H19/2&lt;30001,ROUNDDOWN(H19/2,-3),30000),IF(C19&gt;1,ROUNDDOWN(MIN(30000,H19/E19),-3),)),IF(E19=1,IF(H19/2&lt;20001,ROUNDDOWN(H19/2,-3),20000),IF(E19&gt;1,ROUNDDOWN(MIN(20000,H19/E19),-3),)))</f>
        <v>0</v>
      </c>
      <c r="J19" s="80">
        <f t="shared" si="8"/>
        <v>0</v>
      </c>
      <c r="K19" s="80">
        <f t="shared" si="2"/>
        <v>0</v>
      </c>
      <c r="L19" s="80">
        <f t="shared" si="7"/>
        <v>0</v>
      </c>
      <c r="M19" s="80">
        <f t="shared" si="3"/>
        <v>0</v>
      </c>
      <c r="N19" s="78">
        <f t="shared" si="4"/>
        <v>0</v>
      </c>
      <c r="O19" s="78">
        <f t="shared" si="5"/>
        <v>0</v>
      </c>
      <c r="P19" s="77">
        <v>0</v>
      </c>
      <c r="Q19" s="77">
        <v>0</v>
      </c>
    </row>
    <row r="20" spans="2:17" ht="20.100000000000001" customHeight="1" thickTop="1">
      <c r="B20" s="81" t="s">
        <v>137</v>
      </c>
      <c r="C20" s="81"/>
      <c r="D20" s="81"/>
      <c r="E20" s="81"/>
      <c r="F20" s="82">
        <f>SUM(F8:F19)</f>
        <v>0</v>
      </c>
      <c r="G20" s="82">
        <f>SUM(G8:G19)</f>
        <v>0</v>
      </c>
      <c r="H20" s="82">
        <f t="shared" ref="H20:O20" si="9">SUM(H8:H19)</f>
        <v>0</v>
      </c>
      <c r="I20" s="83">
        <f t="shared" si="9"/>
        <v>0</v>
      </c>
      <c r="J20" s="82">
        <f t="shared" si="9"/>
        <v>0</v>
      </c>
      <c r="K20" s="82">
        <f t="shared" si="9"/>
        <v>0</v>
      </c>
      <c r="L20" s="82">
        <f t="shared" si="9"/>
        <v>0</v>
      </c>
      <c r="M20" s="82">
        <f>SUM(M8:M19)</f>
        <v>0</v>
      </c>
      <c r="N20" s="82">
        <f t="shared" si="9"/>
        <v>0</v>
      </c>
      <c r="O20" s="84">
        <f t="shared" si="9"/>
        <v>0</v>
      </c>
      <c r="P20" s="85">
        <f>SUM(P8:P19)</f>
        <v>0</v>
      </c>
      <c r="Q20" s="85">
        <f>SUM(Q8:Q19)</f>
        <v>0</v>
      </c>
    </row>
    <row r="22" spans="2:17">
      <c r="B22" s="56" t="s">
        <v>110</v>
      </c>
    </row>
    <row r="23" spans="2:17">
      <c r="B23" s="56" t="s">
        <v>111</v>
      </c>
      <c r="O23" s="86"/>
      <c r="Q23" s="86"/>
    </row>
    <row r="24" spans="2:17" ht="18.75">
      <c r="Q24" s="86" t="s">
        <v>266</v>
      </c>
    </row>
  </sheetData>
  <mergeCells count="13">
    <mergeCell ref="O6:O7"/>
    <mergeCell ref="P6:P7"/>
    <mergeCell ref="Q6:Q7"/>
    <mergeCell ref="P3:Q3"/>
    <mergeCell ref="B4:O4"/>
    <mergeCell ref="B6:B7"/>
    <mergeCell ref="C6:C7"/>
    <mergeCell ref="D6:D7"/>
    <mergeCell ref="E6:E7"/>
    <mergeCell ref="F6:F7"/>
    <mergeCell ref="G6:G7"/>
    <mergeCell ref="H6:H7"/>
    <mergeCell ref="N6:N7"/>
  </mergeCells>
  <phoneticPr fontId="2"/>
  <pageMargins left="0.25" right="0.25" top="0.75" bottom="0.75" header="0.3" footer="0.3"/>
  <pageSetup paperSize="9" scale="90" orientation="landscape" horizontalDpi="1200" verticalDpi="1200"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pageSetUpPr fitToPage="1"/>
  </sheetPr>
  <dimension ref="A1:S31"/>
  <sheetViews>
    <sheetView view="pageBreakPreview" topLeftCell="A10" zoomScale="85" zoomScaleNormal="100" zoomScaleSheetLayoutView="85" workbookViewId="0">
      <selection activeCell="H27" sqref="H27:I27"/>
    </sheetView>
  </sheetViews>
  <sheetFormatPr defaultRowHeight="14.25" outlineLevelCol="1"/>
  <cols>
    <col min="1" max="1" width="1.625" style="55" customWidth="1"/>
    <col min="2" max="2" width="6.375" style="55" customWidth="1"/>
    <col min="3" max="3" width="16.5" style="55" customWidth="1"/>
    <col min="4" max="7" width="9.125" style="55" customWidth="1"/>
    <col min="8" max="8" width="10.125" style="55" customWidth="1"/>
    <col min="9" max="15" width="9.125" style="55" customWidth="1" outlineLevel="1"/>
    <col min="16" max="17" width="9.125" style="55" customWidth="1"/>
    <col min="18" max="16384" width="9" style="55"/>
  </cols>
  <sheetData>
    <row r="1" spans="1:19" ht="3.95" customHeight="1"/>
    <row r="2" spans="1:19">
      <c r="A2" s="56"/>
      <c r="B2" s="56" t="s">
        <v>87</v>
      </c>
      <c r="C2" s="56"/>
      <c r="Q2" s="56"/>
    </row>
    <row r="3" spans="1:19">
      <c r="A3" s="56"/>
      <c r="B3" s="56"/>
      <c r="C3" s="56"/>
      <c r="Q3" s="136" t="s">
        <v>134</v>
      </c>
      <c r="R3" s="137"/>
    </row>
    <row r="4" spans="1:19">
      <c r="B4" s="136" t="s">
        <v>265</v>
      </c>
      <c r="C4" s="136"/>
      <c r="D4" s="136"/>
      <c r="E4" s="136"/>
      <c r="F4" s="136"/>
      <c r="G4" s="136"/>
      <c r="H4" s="136"/>
      <c r="I4" s="136"/>
      <c r="J4" s="136"/>
      <c r="K4" s="136"/>
      <c r="L4" s="136"/>
      <c r="M4" s="136"/>
      <c r="N4" s="136"/>
      <c r="O4" s="136"/>
      <c r="P4" s="136"/>
      <c r="Q4" s="136"/>
    </row>
    <row r="6" spans="1:19">
      <c r="B6" s="145" t="s">
        <v>90</v>
      </c>
      <c r="C6" s="145"/>
      <c r="D6" s="138"/>
      <c r="E6" s="138"/>
      <c r="F6" s="138"/>
      <c r="G6" s="138"/>
      <c r="H6" s="138"/>
      <c r="I6" s="138"/>
      <c r="J6" s="57"/>
      <c r="K6" s="57"/>
      <c r="L6" s="57"/>
    </row>
    <row r="7" spans="1:19">
      <c r="B7" s="136" t="s">
        <v>88</v>
      </c>
      <c r="C7" s="136"/>
      <c r="D7" s="58"/>
      <c r="E7" s="56" t="s">
        <v>89</v>
      </c>
      <c r="G7" s="139"/>
      <c r="H7" s="139"/>
      <c r="I7" s="56"/>
      <c r="J7" s="56"/>
      <c r="K7" s="56"/>
      <c r="L7" s="56"/>
      <c r="S7" s="59"/>
    </row>
    <row r="8" spans="1:19" ht="15">
      <c r="S8" s="60"/>
    </row>
    <row r="9" spans="1:19" ht="15">
      <c r="B9" s="61"/>
      <c r="C9" s="61"/>
      <c r="D9" s="143" t="s">
        <v>100</v>
      </c>
      <c r="E9" s="143"/>
      <c r="F9" s="144"/>
      <c r="G9" s="144"/>
      <c r="H9" s="144"/>
      <c r="I9" s="144"/>
      <c r="J9" s="144"/>
      <c r="K9" s="144"/>
      <c r="L9" s="144"/>
      <c r="M9" s="144"/>
      <c r="N9" s="144"/>
      <c r="O9" s="144"/>
      <c r="P9" s="144"/>
      <c r="Q9" s="144"/>
      <c r="R9" s="144"/>
      <c r="S9" s="60"/>
    </row>
    <row r="10" spans="1:19">
      <c r="B10" s="61"/>
      <c r="C10" s="62" t="s">
        <v>155</v>
      </c>
      <c r="D10" s="140" t="s">
        <v>42</v>
      </c>
      <c r="E10" s="141"/>
      <c r="F10" s="141"/>
      <c r="G10" s="141"/>
      <c r="H10" s="142"/>
      <c r="I10" s="143" t="s">
        <v>92</v>
      </c>
      <c r="J10" s="143"/>
      <c r="K10" s="143"/>
      <c r="L10" s="143"/>
      <c r="M10" s="143"/>
      <c r="N10" s="140" t="s">
        <v>66</v>
      </c>
      <c r="O10" s="141"/>
      <c r="P10" s="141"/>
      <c r="Q10" s="141"/>
      <c r="R10" s="142"/>
      <c r="S10" s="59"/>
    </row>
    <row r="11" spans="1:19">
      <c r="B11" s="63">
        <v>1</v>
      </c>
      <c r="C11" s="100"/>
      <c r="D11" s="133"/>
      <c r="E11" s="134"/>
      <c r="F11" s="134"/>
      <c r="G11" s="134"/>
      <c r="H11" s="135"/>
      <c r="I11" s="146"/>
      <c r="J11" s="147"/>
      <c r="K11" s="64" t="s">
        <v>129</v>
      </c>
      <c r="L11" s="147"/>
      <c r="M11" s="148"/>
      <c r="N11" s="133"/>
      <c r="O11" s="134"/>
      <c r="P11" s="134"/>
      <c r="Q11" s="134"/>
      <c r="R11" s="135"/>
    </row>
    <row r="12" spans="1:19">
      <c r="B12" s="63">
        <v>2</v>
      </c>
      <c r="C12" s="100"/>
      <c r="D12" s="133"/>
      <c r="E12" s="134"/>
      <c r="F12" s="134"/>
      <c r="G12" s="134"/>
      <c r="H12" s="135"/>
      <c r="I12" s="146"/>
      <c r="J12" s="147"/>
      <c r="K12" s="64" t="s">
        <v>129</v>
      </c>
      <c r="L12" s="147"/>
      <c r="M12" s="148"/>
      <c r="N12" s="133"/>
      <c r="O12" s="134"/>
      <c r="P12" s="134"/>
      <c r="Q12" s="134"/>
      <c r="R12" s="135"/>
      <c r="S12" s="59"/>
    </row>
    <row r="13" spans="1:19">
      <c r="B13" s="63">
        <v>3</v>
      </c>
      <c r="C13" s="100"/>
      <c r="D13" s="133"/>
      <c r="E13" s="134"/>
      <c r="F13" s="134"/>
      <c r="G13" s="134"/>
      <c r="H13" s="135"/>
      <c r="I13" s="146"/>
      <c r="J13" s="147"/>
      <c r="K13" s="64" t="s">
        <v>129</v>
      </c>
      <c r="L13" s="147"/>
      <c r="M13" s="148"/>
      <c r="N13" s="133"/>
      <c r="O13" s="134"/>
      <c r="P13" s="134"/>
      <c r="Q13" s="134"/>
      <c r="R13" s="135"/>
    </row>
    <row r="14" spans="1:19">
      <c r="B14" s="63">
        <v>4</v>
      </c>
      <c r="C14" s="100"/>
      <c r="D14" s="133"/>
      <c r="E14" s="134"/>
      <c r="F14" s="134"/>
      <c r="G14" s="134"/>
      <c r="H14" s="135"/>
      <c r="I14" s="146"/>
      <c r="J14" s="147"/>
      <c r="K14" s="64" t="s">
        <v>129</v>
      </c>
      <c r="L14" s="147"/>
      <c r="M14" s="148"/>
      <c r="N14" s="133"/>
      <c r="O14" s="134"/>
      <c r="P14" s="134"/>
      <c r="Q14" s="134"/>
      <c r="R14" s="135"/>
    </row>
    <row r="15" spans="1:19">
      <c r="B15" s="63">
        <v>5</v>
      </c>
      <c r="C15" s="100"/>
      <c r="D15" s="133"/>
      <c r="E15" s="134"/>
      <c r="F15" s="134"/>
      <c r="G15" s="134"/>
      <c r="H15" s="135"/>
      <c r="I15" s="146"/>
      <c r="J15" s="147"/>
      <c r="K15" s="64" t="s">
        <v>129</v>
      </c>
      <c r="L15" s="147"/>
      <c r="M15" s="148"/>
      <c r="N15" s="133"/>
      <c r="O15" s="134"/>
      <c r="P15" s="134"/>
      <c r="Q15" s="134"/>
      <c r="R15" s="135"/>
    </row>
    <row r="16" spans="1:19">
      <c r="B16" s="140" t="s">
        <v>9</v>
      </c>
      <c r="C16" s="141"/>
      <c r="D16" s="141"/>
      <c r="E16" s="142"/>
      <c r="F16" s="140" t="s">
        <v>135</v>
      </c>
      <c r="G16" s="142"/>
      <c r="H16" s="140" t="s">
        <v>96</v>
      </c>
      <c r="I16" s="142"/>
      <c r="J16" s="140" t="s">
        <v>130</v>
      </c>
      <c r="K16" s="142"/>
      <c r="L16" s="140" t="s">
        <v>10</v>
      </c>
      <c r="M16" s="142"/>
      <c r="N16" s="140" t="s">
        <v>98</v>
      </c>
      <c r="O16" s="141"/>
      <c r="P16" s="142"/>
      <c r="Q16" s="140" t="s">
        <v>99</v>
      </c>
      <c r="R16" s="142"/>
    </row>
    <row r="17" spans="2:18">
      <c r="B17" s="150">
        <f>別紙④!F20</f>
        <v>0</v>
      </c>
      <c r="C17" s="151"/>
      <c r="D17" s="151"/>
      <c r="E17" s="152"/>
      <c r="F17" s="153">
        <f>別紙④!G20</f>
        <v>0</v>
      </c>
      <c r="G17" s="153"/>
      <c r="H17" s="150">
        <f>SUM(B17:G17)</f>
        <v>0</v>
      </c>
      <c r="I17" s="152"/>
      <c r="J17" s="150">
        <f>別紙④!N20</f>
        <v>0</v>
      </c>
      <c r="K17" s="152"/>
      <c r="L17" s="150">
        <f>別紙④!O20</f>
        <v>0</v>
      </c>
      <c r="M17" s="152"/>
      <c r="N17" s="150">
        <f>別紙④!P20</f>
        <v>0</v>
      </c>
      <c r="O17" s="151"/>
      <c r="P17" s="152"/>
      <c r="Q17" s="153">
        <f>別紙④!Q20</f>
        <v>0</v>
      </c>
      <c r="R17" s="153"/>
    </row>
    <row r="19" spans="2:18">
      <c r="B19" s="143" t="s">
        <v>101</v>
      </c>
      <c r="C19" s="143"/>
      <c r="D19" s="144"/>
      <c r="E19" s="144"/>
      <c r="F19" s="144"/>
      <c r="G19" s="149"/>
      <c r="H19" s="149"/>
      <c r="I19" s="149"/>
      <c r="J19" s="149"/>
      <c r="K19" s="149"/>
      <c r="L19" s="149"/>
      <c r="M19" s="149"/>
      <c r="N19" s="149"/>
      <c r="O19" s="149"/>
      <c r="P19" s="149"/>
      <c r="Q19" s="149"/>
      <c r="R19" s="149"/>
    </row>
    <row r="20" spans="2:18" s="65" customFormat="1" ht="47.25" customHeight="1">
      <c r="B20" s="140" t="s">
        <v>102</v>
      </c>
      <c r="C20" s="141"/>
      <c r="D20" s="141"/>
      <c r="E20" s="141"/>
      <c r="F20" s="142"/>
      <c r="G20" s="133"/>
      <c r="H20" s="134"/>
      <c r="I20" s="134"/>
      <c r="J20" s="134"/>
      <c r="K20" s="134"/>
      <c r="L20" s="134"/>
      <c r="M20" s="134"/>
      <c r="N20" s="134"/>
      <c r="O20" s="134"/>
      <c r="P20" s="134"/>
      <c r="Q20" s="134"/>
      <c r="R20" s="135"/>
    </row>
    <row r="22" spans="2:18">
      <c r="B22" s="136"/>
      <c r="C22" s="136"/>
      <c r="D22" s="136"/>
      <c r="E22" s="136"/>
      <c r="F22" s="136"/>
      <c r="G22" s="136"/>
      <c r="H22" s="136"/>
      <c r="I22" s="136"/>
    </row>
    <row r="23" spans="2:18">
      <c r="D23" s="160"/>
      <c r="E23" s="160"/>
      <c r="H23" s="160"/>
      <c r="I23" s="160"/>
    </row>
    <row r="24" spans="2:18">
      <c r="B24" s="56"/>
      <c r="D24" s="160"/>
      <c r="E24" s="160"/>
      <c r="H24" s="160"/>
      <c r="I24" s="160"/>
    </row>
    <row r="25" spans="2:18">
      <c r="B25" s="56"/>
      <c r="D25" s="160"/>
      <c r="E25" s="160"/>
      <c r="F25" s="56"/>
      <c r="H25" s="160"/>
      <c r="I25" s="160"/>
    </row>
    <row r="26" spans="2:18">
      <c r="B26" s="56"/>
      <c r="D26" s="160"/>
      <c r="E26" s="160"/>
      <c r="F26" s="56"/>
      <c r="H26" s="109"/>
      <c r="I26" s="109"/>
    </row>
    <row r="27" spans="2:18">
      <c r="D27" s="160"/>
      <c r="E27" s="160"/>
      <c r="H27" s="160"/>
      <c r="I27" s="160"/>
    </row>
    <row r="29" spans="2:18" ht="14.25" customHeight="1"/>
    <row r="30" spans="2:18">
      <c r="C30" s="56" t="s">
        <v>156</v>
      </c>
    </row>
    <row r="31" spans="2:18">
      <c r="C31" s="56" t="s">
        <v>157</v>
      </c>
    </row>
  </sheetData>
  <mergeCells count="59">
    <mergeCell ref="D10:H10"/>
    <mergeCell ref="I10:M10"/>
    <mergeCell ref="N10:R10"/>
    <mergeCell ref="Q3:R3"/>
    <mergeCell ref="B4:Q4"/>
    <mergeCell ref="D6:I6"/>
    <mergeCell ref="G7:H7"/>
    <mergeCell ref="D9:R9"/>
    <mergeCell ref="B6:C6"/>
    <mergeCell ref="B7:C7"/>
    <mergeCell ref="D11:H11"/>
    <mergeCell ref="I11:J11"/>
    <mergeCell ref="L11:M11"/>
    <mergeCell ref="N11:R11"/>
    <mergeCell ref="D12:H12"/>
    <mergeCell ref="I12:J12"/>
    <mergeCell ref="L12:M12"/>
    <mergeCell ref="N12:R12"/>
    <mergeCell ref="D13:H13"/>
    <mergeCell ref="I13:J13"/>
    <mergeCell ref="L13:M13"/>
    <mergeCell ref="N13:R13"/>
    <mergeCell ref="D14:H14"/>
    <mergeCell ref="I14:J14"/>
    <mergeCell ref="L14:M14"/>
    <mergeCell ref="N14:R14"/>
    <mergeCell ref="D15:H15"/>
    <mergeCell ref="I15:J15"/>
    <mergeCell ref="L15:M15"/>
    <mergeCell ref="N15:R15"/>
    <mergeCell ref="B16:E16"/>
    <mergeCell ref="F16:G16"/>
    <mergeCell ref="H16:I16"/>
    <mergeCell ref="J16:K16"/>
    <mergeCell ref="L16:M16"/>
    <mergeCell ref="N16:P16"/>
    <mergeCell ref="Q16:R16"/>
    <mergeCell ref="N17:P17"/>
    <mergeCell ref="B19:F19"/>
    <mergeCell ref="G19:R19"/>
    <mergeCell ref="B20:F20"/>
    <mergeCell ref="G20:R20"/>
    <mergeCell ref="B17:E17"/>
    <mergeCell ref="Q17:R17"/>
    <mergeCell ref="F17:G17"/>
    <mergeCell ref="H17:I17"/>
    <mergeCell ref="J17:K17"/>
    <mergeCell ref="L17:M17"/>
    <mergeCell ref="D26:E26"/>
    <mergeCell ref="D27:E27"/>
    <mergeCell ref="H27:I27"/>
    <mergeCell ref="B22:E22"/>
    <mergeCell ref="F22:I22"/>
    <mergeCell ref="D23:E23"/>
    <mergeCell ref="H23:I23"/>
    <mergeCell ref="D24:E24"/>
    <mergeCell ref="H24:I24"/>
    <mergeCell ref="D25:E25"/>
    <mergeCell ref="H25:I25"/>
  </mergeCells>
  <phoneticPr fontId="2"/>
  <dataValidations count="1">
    <dataValidation type="list" allowBlank="1" showInputMessage="1" showErrorMessage="1" sqref="C11:C15" xr:uid="{00000000-0002-0000-0B00-000000000000}">
      <formula1>$C$30:$C$31</formula1>
    </dataValidation>
  </dataValidations>
  <pageMargins left="0.25" right="0.25" top="0.75" bottom="0.75" header="0.3" footer="0.3"/>
  <pageSetup paperSize="9" scale="80" orientation="landscape" horizontalDpi="1200" verticalDpi="1200"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A1:R24"/>
  <sheetViews>
    <sheetView view="pageBreakPreview" zoomScaleNormal="85" zoomScaleSheetLayoutView="100" workbookViewId="0">
      <selection activeCell="G3" sqref="G3"/>
    </sheetView>
  </sheetViews>
  <sheetFormatPr defaultRowHeight="14.25" outlineLevelCol="1"/>
  <cols>
    <col min="1" max="1" width="1.625" style="55" customWidth="1"/>
    <col min="2" max="5" width="8.625" style="55" customWidth="1"/>
    <col min="6" max="8" width="9.125" style="55" customWidth="1"/>
    <col min="9" max="13" width="9.125" style="55" customWidth="1" outlineLevel="1"/>
    <col min="14" max="15" width="9.125" style="55" customWidth="1"/>
    <col min="16" max="16384" width="9" style="55"/>
  </cols>
  <sheetData>
    <row r="1" spans="1:18" ht="3.95" customHeight="1"/>
    <row r="2" spans="1:18">
      <c r="A2" s="56"/>
      <c r="B2" s="56" t="s">
        <v>103</v>
      </c>
      <c r="C2" s="56"/>
      <c r="D2" s="56"/>
      <c r="E2" s="56"/>
    </row>
    <row r="3" spans="1:18">
      <c r="A3" s="56"/>
      <c r="B3" s="56"/>
      <c r="C3" s="56"/>
      <c r="D3" s="56"/>
      <c r="E3" s="56"/>
      <c r="P3" s="136" t="s">
        <v>134</v>
      </c>
      <c r="Q3" s="137"/>
    </row>
    <row r="4" spans="1:18">
      <c r="B4" s="136" t="s">
        <v>108</v>
      </c>
      <c r="C4" s="136"/>
      <c r="D4" s="136"/>
      <c r="E4" s="136"/>
      <c r="F4" s="136"/>
      <c r="G4" s="136"/>
      <c r="H4" s="136"/>
      <c r="I4" s="136"/>
      <c r="J4" s="136"/>
      <c r="K4" s="136"/>
      <c r="L4" s="136"/>
      <c r="M4" s="136"/>
      <c r="N4" s="136"/>
      <c r="O4" s="136"/>
    </row>
    <row r="6" spans="1:18" ht="32.25" customHeight="1">
      <c r="B6" s="154"/>
      <c r="C6" s="156" t="s">
        <v>104</v>
      </c>
      <c r="D6" s="156" t="s">
        <v>109</v>
      </c>
      <c r="E6" s="158" t="s">
        <v>105</v>
      </c>
      <c r="F6" s="156" t="s">
        <v>9</v>
      </c>
      <c r="G6" s="156" t="s">
        <v>95</v>
      </c>
      <c r="H6" s="156" t="s">
        <v>107</v>
      </c>
      <c r="I6" s="68" t="s">
        <v>112</v>
      </c>
      <c r="J6" s="68" t="s">
        <v>113</v>
      </c>
      <c r="K6" s="68" t="s">
        <v>114</v>
      </c>
      <c r="L6" s="68" t="s">
        <v>115</v>
      </c>
      <c r="M6" s="68" t="s">
        <v>116</v>
      </c>
      <c r="N6" s="156" t="s">
        <v>117</v>
      </c>
      <c r="O6" s="156" t="s">
        <v>10</v>
      </c>
      <c r="P6" s="156" t="s">
        <v>118</v>
      </c>
      <c r="Q6" s="156" t="s">
        <v>119</v>
      </c>
    </row>
    <row r="7" spans="1:18" ht="15.75" customHeight="1">
      <c r="B7" s="155"/>
      <c r="C7" s="157"/>
      <c r="D7" s="157"/>
      <c r="E7" s="159"/>
      <c r="F7" s="157"/>
      <c r="G7" s="157"/>
      <c r="H7" s="157"/>
      <c r="I7" s="68" t="str">
        <f>IF(COUNTIF(④!C11,"*４*"),"〇","")</f>
        <v/>
      </c>
      <c r="J7" s="68" t="str">
        <f>IF(COUNTIF(④!C12,"*４年*"),"〇","")</f>
        <v/>
      </c>
      <c r="K7" s="68" t="str">
        <f>IF(COUNTIF(④!C13,"*４年*"),"〇","")</f>
        <v/>
      </c>
      <c r="L7" s="68" t="str">
        <f>IF(COUNTIF(④!C14,"*４年*"),"〇","")</f>
        <v/>
      </c>
      <c r="M7" s="68" t="str">
        <f>IF(COUNTIF(④!C14,"*４年*"),"〇","")</f>
        <v/>
      </c>
      <c r="N7" s="157"/>
      <c r="O7" s="157"/>
      <c r="P7" s="157"/>
      <c r="Q7" s="157"/>
    </row>
    <row r="8" spans="1:18" ht="20.100000000000001" customHeight="1">
      <c r="B8" s="69" t="s">
        <v>0</v>
      </c>
      <c r="C8" s="70"/>
      <c r="D8" s="70"/>
      <c r="E8" s="69">
        <f t="shared" ref="E8:E19" si="0">SUM(C8:D8)</f>
        <v>0</v>
      </c>
      <c r="F8" s="71"/>
      <c r="G8" s="71"/>
      <c r="H8" s="72">
        <f>F8+G8</f>
        <v>0</v>
      </c>
      <c r="I8" s="73">
        <f t="shared" ref="I8:I18" si="1">IF($I$7="〇",IF(C8=1,IF(H8/2&lt;30001,ROUNDDOWN(H8/2,-3),30000),IF(C8&gt;1,ROUNDDOWN(MIN(30000,H8/E8),-3),)),IF(E8=1,IF(H8/2&lt;20001,ROUNDDOWN(H8/2,-3),20000),IF(E8&gt;1,ROUNDDOWN(MIN(20000,H8/E8),-3),)))</f>
        <v>0</v>
      </c>
      <c r="J8" s="73">
        <f>IF($J$7="〇",IF($C8&gt;1,ROUNDDOWN(MIN(30000,$H8/$E8),-3),),IF($C8&gt;1,ROUNDDOWN(MIN(20000,$H8/$E8),-3),))</f>
        <v>0</v>
      </c>
      <c r="K8" s="73">
        <f>IF($K$7="〇",IF($C8&gt;2,ROUNDDOWN(MIN(30000,$H8/$E8),-3),),IF($C8&gt;2,ROUNDDOWN(MIN(20000,$H8/$E8),-3),))</f>
        <v>0</v>
      </c>
      <c r="L8" s="73">
        <f>IF($L$7="〇",IF($C8&gt;3,ROUNDDOWN(MIN(30000,$H8/$E8),-3),),IF($C8&gt;3,ROUNDDOWN(MIN(20000,$H8/$E8),-3),))</f>
        <v>0</v>
      </c>
      <c r="M8" s="73">
        <f>IF($M$7="〇",IF($C8&gt;4,ROUNDDOWN(MIN(30000,$H8/$E8),-3),),IF($C8&gt;4,ROUNDDOWN(MIN(20000,$H8/$E8),-3),))</f>
        <v>0</v>
      </c>
      <c r="N8" s="72">
        <f>SUM(I8:M8)</f>
        <v>0</v>
      </c>
      <c r="O8" s="74">
        <f>H8-P8-Q8-N8</f>
        <v>0</v>
      </c>
      <c r="P8" s="71">
        <v>0</v>
      </c>
      <c r="Q8" s="71">
        <v>0</v>
      </c>
      <c r="R8" s="59" t="s">
        <v>151</v>
      </c>
    </row>
    <row r="9" spans="1:18" ht="20.100000000000001" customHeight="1">
      <c r="B9" s="69" t="s">
        <v>1</v>
      </c>
      <c r="C9" s="70"/>
      <c r="D9" s="70"/>
      <c r="E9" s="69">
        <f t="shared" si="0"/>
        <v>0</v>
      </c>
      <c r="F9" s="71"/>
      <c r="G9" s="71"/>
      <c r="H9" s="72">
        <f>F9+G9</f>
        <v>0</v>
      </c>
      <c r="I9" s="73">
        <f t="shared" si="1"/>
        <v>0</v>
      </c>
      <c r="J9" s="73">
        <f>IF($J$7="〇",IF($C9&gt;1,ROUNDDOWN(MIN(30000,$H9/$E9),-3),),IF($C9&gt;1,ROUNDDOWN(MIN(20000,$H9/$E9),-3),))</f>
        <v>0</v>
      </c>
      <c r="K9" s="73">
        <f t="shared" ref="K9:K19" si="2">IF($K$7="〇",IF($C9&gt;2,ROUNDDOWN(MIN(30000,$H9/$E9),-3),),IF($C9&gt;2,ROUNDDOWN(MIN(20000,$H9/$E9),-3),))</f>
        <v>0</v>
      </c>
      <c r="L9" s="73">
        <f>IF($L$7="〇",IF($C9&gt;3,ROUNDDOWN(MIN(30000,$H9/$E9),-3),),IF($C9&gt;3,ROUNDDOWN(MIN(20000,$H9/$E9),-3),))</f>
        <v>0</v>
      </c>
      <c r="M9" s="73">
        <f t="shared" ref="M9:M19" si="3">IF($M$7="〇",IF($C9&gt;4,ROUNDDOWN(MIN(30000,$H9/$E9),-3),),IF($C9&gt;4,ROUNDDOWN(MIN(20000,$H9/$E9),-3),))</f>
        <v>0</v>
      </c>
      <c r="N9" s="72">
        <f t="shared" ref="N9:N19" si="4">SUM(I9:M9)</f>
        <v>0</v>
      </c>
      <c r="O9" s="74">
        <f t="shared" ref="O9:O19" si="5">H9-P9-Q9-N9</f>
        <v>0</v>
      </c>
      <c r="P9" s="71">
        <v>0</v>
      </c>
      <c r="Q9" s="71">
        <v>0</v>
      </c>
      <c r="R9" s="59" t="s">
        <v>152</v>
      </c>
    </row>
    <row r="10" spans="1:18" ht="20.100000000000001" customHeight="1">
      <c r="B10" s="69" t="s">
        <v>2</v>
      </c>
      <c r="C10" s="70"/>
      <c r="D10" s="70"/>
      <c r="E10" s="69">
        <f t="shared" si="0"/>
        <v>0</v>
      </c>
      <c r="F10" s="71"/>
      <c r="G10" s="71"/>
      <c r="H10" s="72">
        <f t="shared" ref="H10:H19" si="6">F10+G10</f>
        <v>0</v>
      </c>
      <c r="I10" s="73">
        <f t="shared" si="1"/>
        <v>0</v>
      </c>
      <c r="J10" s="73">
        <f>IF($J$7="〇",IF($C10&gt;1,ROUNDDOWN(MIN(30000,$H10/$E10),-3),),IF($C10&gt;1,ROUNDDOWN(MIN(20000,$H10/$E10),-3),))</f>
        <v>0</v>
      </c>
      <c r="K10" s="73">
        <f t="shared" si="2"/>
        <v>0</v>
      </c>
      <c r="L10" s="73">
        <f t="shared" ref="L10:L19" si="7">IF($L$7="〇",IF($C10&gt;3,ROUNDDOWN(MIN(30000,$H10/$E10),-3),),IF($C10&gt;3,ROUNDDOWN(MIN(20000,$H10/$E10),-3),))</f>
        <v>0</v>
      </c>
      <c r="M10" s="73">
        <f t="shared" si="3"/>
        <v>0</v>
      </c>
      <c r="N10" s="72">
        <f t="shared" si="4"/>
        <v>0</v>
      </c>
      <c r="O10" s="74">
        <f t="shared" si="5"/>
        <v>0</v>
      </c>
      <c r="P10" s="71">
        <v>0</v>
      </c>
      <c r="Q10" s="71">
        <v>0</v>
      </c>
      <c r="R10" s="59" t="s">
        <v>154</v>
      </c>
    </row>
    <row r="11" spans="1:18" ht="20.100000000000001" customHeight="1">
      <c r="B11" s="69" t="s">
        <v>3</v>
      </c>
      <c r="C11" s="70"/>
      <c r="D11" s="70"/>
      <c r="E11" s="69">
        <f t="shared" si="0"/>
        <v>0</v>
      </c>
      <c r="F11" s="71"/>
      <c r="G11" s="71"/>
      <c r="H11" s="72">
        <f t="shared" si="6"/>
        <v>0</v>
      </c>
      <c r="I11" s="73">
        <f t="shared" si="1"/>
        <v>0</v>
      </c>
      <c r="J11" s="73">
        <f>IF($J$7="〇",IF($C11&gt;1,ROUNDDOWN(MIN(30000,$H11/$E11),-3),),IF($C11&gt;1,ROUNDDOWN(MIN(20000,$H11/$E11),-3),))</f>
        <v>0</v>
      </c>
      <c r="K11" s="73">
        <f t="shared" si="2"/>
        <v>0</v>
      </c>
      <c r="L11" s="73">
        <f t="shared" si="7"/>
        <v>0</v>
      </c>
      <c r="M11" s="73">
        <f t="shared" si="3"/>
        <v>0</v>
      </c>
      <c r="N11" s="72">
        <f t="shared" si="4"/>
        <v>0</v>
      </c>
      <c r="O11" s="74">
        <f t="shared" si="5"/>
        <v>0</v>
      </c>
      <c r="P11" s="71">
        <v>0</v>
      </c>
      <c r="Q11" s="71">
        <v>0</v>
      </c>
      <c r="R11" s="59" t="s">
        <v>153</v>
      </c>
    </row>
    <row r="12" spans="1:18" ht="20.100000000000001" customHeight="1">
      <c r="B12" s="69" t="s">
        <v>4</v>
      </c>
      <c r="C12" s="70"/>
      <c r="D12" s="70"/>
      <c r="E12" s="69">
        <f t="shared" si="0"/>
        <v>0</v>
      </c>
      <c r="F12" s="71"/>
      <c r="G12" s="71"/>
      <c r="H12" s="72">
        <f t="shared" si="6"/>
        <v>0</v>
      </c>
      <c r="I12" s="73">
        <f t="shared" si="1"/>
        <v>0</v>
      </c>
      <c r="J12" s="73">
        <f t="shared" ref="J12:J19" si="8">IF($J$7="〇",IF($C12&gt;1,ROUNDDOWN(MIN(30000,$H12/$E12),-3),),IF($C12&gt;1,ROUNDDOWN(MIN(20000,$H12/$E12),-3),))</f>
        <v>0</v>
      </c>
      <c r="K12" s="73">
        <f t="shared" si="2"/>
        <v>0</v>
      </c>
      <c r="L12" s="73">
        <f t="shared" si="7"/>
        <v>0</v>
      </c>
      <c r="M12" s="73">
        <f t="shared" si="3"/>
        <v>0</v>
      </c>
      <c r="N12" s="72">
        <f t="shared" si="4"/>
        <v>0</v>
      </c>
      <c r="O12" s="74">
        <f t="shared" si="5"/>
        <v>0</v>
      </c>
      <c r="P12" s="71">
        <v>0</v>
      </c>
      <c r="Q12" s="71">
        <v>0</v>
      </c>
    </row>
    <row r="13" spans="1:18" ht="20.100000000000001" customHeight="1">
      <c r="B13" s="69" t="s">
        <v>5</v>
      </c>
      <c r="C13" s="70"/>
      <c r="D13" s="70"/>
      <c r="E13" s="69">
        <f t="shared" si="0"/>
        <v>0</v>
      </c>
      <c r="F13" s="71"/>
      <c r="G13" s="71"/>
      <c r="H13" s="72">
        <f t="shared" si="6"/>
        <v>0</v>
      </c>
      <c r="I13" s="73">
        <f t="shared" si="1"/>
        <v>0</v>
      </c>
      <c r="J13" s="73">
        <f t="shared" si="8"/>
        <v>0</v>
      </c>
      <c r="K13" s="73">
        <f t="shared" si="2"/>
        <v>0</v>
      </c>
      <c r="L13" s="73">
        <f t="shared" si="7"/>
        <v>0</v>
      </c>
      <c r="M13" s="73">
        <f t="shared" si="3"/>
        <v>0</v>
      </c>
      <c r="N13" s="72">
        <f t="shared" si="4"/>
        <v>0</v>
      </c>
      <c r="O13" s="74">
        <f t="shared" si="5"/>
        <v>0</v>
      </c>
      <c r="P13" s="71">
        <v>0</v>
      </c>
      <c r="Q13" s="71">
        <v>0</v>
      </c>
    </row>
    <row r="14" spans="1:18" ht="20.100000000000001" customHeight="1">
      <c r="B14" s="69" t="s">
        <v>11</v>
      </c>
      <c r="C14" s="70"/>
      <c r="D14" s="70"/>
      <c r="E14" s="69">
        <f t="shared" si="0"/>
        <v>0</v>
      </c>
      <c r="F14" s="71"/>
      <c r="G14" s="71"/>
      <c r="H14" s="72">
        <f t="shared" si="6"/>
        <v>0</v>
      </c>
      <c r="I14" s="73">
        <f t="shared" si="1"/>
        <v>0</v>
      </c>
      <c r="J14" s="73">
        <f t="shared" si="8"/>
        <v>0</v>
      </c>
      <c r="K14" s="73">
        <f t="shared" si="2"/>
        <v>0</v>
      </c>
      <c r="L14" s="73">
        <f t="shared" si="7"/>
        <v>0</v>
      </c>
      <c r="M14" s="73">
        <f t="shared" si="3"/>
        <v>0</v>
      </c>
      <c r="N14" s="72">
        <f t="shared" si="4"/>
        <v>0</v>
      </c>
      <c r="O14" s="74">
        <f t="shared" si="5"/>
        <v>0</v>
      </c>
      <c r="P14" s="71">
        <v>0</v>
      </c>
      <c r="Q14" s="71">
        <v>0</v>
      </c>
    </row>
    <row r="15" spans="1:18" ht="20.100000000000001" customHeight="1">
      <c r="B15" s="69" t="s">
        <v>12</v>
      </c>
      <c r="C15" s="70"/>
      <c r="D15" s="70"/>
      <c r="E15" s="69">
        <f t="shared" si="0"/>
        <v>0</v>
      </c>
      <c r="F15" s="71"/>
      <c r="G15" s="71"/>
      <c r="H15" s="72">
        <f t="shared" si="6"/>
        <v>0</v>
      </c>
      <c r="I15" s="73">
        <f t="shared" si="1"/>
        <v>0</v>
      </c>
      <c r="J15" s="73">
        <f t="shared" si="8"/>
        <v>0</v>
      </c>
      <c r="K15" s="73">
        <f t="shared" si="2"/>
        <v>0</v>
      </c>
      <c r="L15" s="73">
        <f t="shared" si="7"/>
        <v>0</v>
      </c>
      <c r="M15" s="73">
        <f t="shared" si="3"/>
        <v>0</v>
      </c>
      <c r="N15" s="72">
        <f t="shared" si="4"/>
        <v>0</v>
      </c>
      <c r="O15" s="74">
        <f t="shared" si="5"/>
        <v>0</v>
      </c>
      <c r="P15" s="71">
        <v>0</v>
      </c>
      <c r="Q15" s="71">
        <v>0</v>
      </c>
    </row>
    <row r="16" spans="1:18" ht="20.100000000000001" customHeight="1">
      <c r="B16" s="69" t="s">
        <v>13</v>
      </c>
      <c r="C16" s="70"/>
      <c r="D16" s="70"/>
      <c r="E16" s="69">
        <f t="shared" si="0"/>
        <v>0</v>
      </c>
      <c r="F16" s="71"/>
      <c r="G16" s="71"/>
      <c r="H16" s="72">
        <f t="shared" si="6"/>
        <v>0</v>
      </c>
      <c r="I16" s="73">
        <f t="shared" si="1"/>
        <v>0</v>
      </c>
      <c r="J16" s="73">
        <f t="shared" si="8"/>
        <v>0</v>
      </c>
      <c r="K16" s="73">
        <f t="shared" si="2"/>
        <v>0</v>
      </c>
      <c r="L16" s="73">
        <f t="shared" si="7"/>
        <v>0</v>
      </c>
      <c r="M16" s="73">
        <f t="shared" si="3"/>
        <v>0</v>
      </c>
      <c r="N16" s="72">
        <f t="shared" si="4"/>
        <v>0</v>
      </c>
      <c r="O16" s="74">
        <f t="shared" si="5"/>
        <v>0</v>
      </c>
      <c r="P16" s="71">
        <v>0</v>
      </c>
      <c r="Q16" s="71">
        <v>0</v>
      </c>
    </row>
    <row r="17" spans="2:17" ht="20.100000000000001" customHeight="1">
      <c r="B17" s="69" t="s">
        <v>6</v>
      </c>
      <c r="C17" s="70"/>
      <c r="D17" s="70"/>
      <c r="E17" s="69">
        <f t="shared" si="0"/>
        <v>0</v>
      </c>
      <c r="F17" s="71"/>
      <c r="G17" s="71"/>
      <c r="H17" s="72">
        <f t="shared" si="6"/>
        <v>0</v>
      </c>
      <c r="I17" s="73">
        <f t="shared" si="1"/>
        <v>0</v>
      </c>
      <c r="J17" s="73">
        <f t="shared" si="8"/>
        <v>0</v>
      </c>
      <c r="K17" s="73">
        <f t="shared" si="2"/>
        <v>0</v>
      </c>
      <c r="L17" s="73">
        <f t="shared" si="7"/>
        <v>0</v>
      </c>
      <c r="M17" s="73">
        <f t="shared" si="3"/>
        <v>0</v>
      </c>
      <c r="N17" s="72">
        <f t="shared" si="4"/>
        <v>0</v>
      </c>
      <c r="O17" s="74">
        <f t="shared" si="5"/>
        <v>0</v>
      </c>
      <c r="P17" s="71">
        <v>0</v>
      </c>
      <c r="Q17" s="71">
        <v>0</v>
      </c>
    </row>
    <row r="18" spans="2:17" ht="20.100000000000001" customHeight="1">
      <c r="B18" s="69" t="s">
        <v>7</v>
      </c>
      <c r="C18" s="70"/>
      <c r="D18" s="70"/>
      <c r="E18" s="69">
        <f t="shared" si="0"/>
        <v>0</v>
      </c>
      <c r="F18" s="71"/>
      <c r="G18" s="71"/>
      <c r="H18" s="72">
        <f t="shared" si="6"/>
        <v>0</v>
      </c>
      <c r="I18" s="73">
        <f t="shared" si="1"/>
        <v>0</v>
      </c>
      <c r="J18" s="73">
        <f t="shared" si="8"/>
        <v>0</v>
      </c>
      <c r="K18" s="73">
        <f t="shared" si="2"/>
        <v>0</v>
      </c>
      <c r="L18" s="73">
        <f t="shared" si="7"/>
        <v>0</v>
      </c>
      <c r="M18" s="73">
        <f t="shared" si="3"/>
        <v>0</v>
      </c>
      <c r="N18" s="72">
        <f t="shared" si="4"/>
        <v>0</v>
      </c>
      <c r="O18" s="74">
        <f t="shared" si="5"/>
        <v>0</v>
      </c>
      <c r="P18" s="71">
        <v>0</v>
      </c>
      <c r="Q18" s="71">
        <v>0</v>
      </c>
    </row>
    <row r="19" spans="2:17" ht="20.100000000000001" customHeight="1" thickBot="1">
      <c r="B19" s="75" t="s">
        <v>8</v>
      </c>
      <c r="C19" s="76">
        <v>0</v>
      </c>
      <c r="D19" s="76">
        <v>0</v>
      </c>
      <c r="E19" s="75">
        <f t="shared" si="0"/>
        <v>0</v>
      </c>
      <c r="F19" s="77"/>
      <c r="G19" s="77"/>
      <c r="H19" s="78">
        <f t="shared" si="6"/>
        <v>0</v>
      </c>
      <c r="I19" s="79">
        <f>IF($I$7="〇",IF(C19=1,IF(H19/2&lt;30001,ROUNDDOWN(H19/2,-3),30000),IF(C19&gt;1,ROUNDDOWN(MIN(30000,H19/E19),-3),)),IF(E19=1,IF(H19/2&lt;20001,ROUNDDOWN(H19/2,-3),20000),IF(E19&gt;1,ROUNDDOWN(MIN(20000,H19/E19),-3),)))</f>
        <v>0</v>
      </c>
      <c r="J19" s="80">
        <f t="shared" si="8"/>
        <v>0</v>
      </c>
      <c r="K19" s="80">
        <f t="shared" si="2"/>
        <v>0</v>
      </c>
      <c r="L19" s="80">
        <f t="shared" si="7"/>
        <v>0</v>
      </c>
      <c r="M19" s="80">
        <f t="shared" si="3"/>
        <v>0</v>
      </c>
      <c r="N19" s="78">
        <f t="shared" si="4"/>
        <v>0</v>
      </c>
      <c r="O19" s="78">
        <f t="shared" si="5"/>
        <v>0</v>
      </c>
      <c r="P19" s="77">
        <v>0</v>
      </c>
      <c r="Q19" s="77">
        <v>0</v>
      </c>
    </row>
    <row r="20" spans="2:17" ht="20.100000000000001" customHeight="1" thickTop="1">
      <c r="B20" s="81" t="s">
        <v>137</v>
      </c>
      <c r="C20" s="81"/>
      <c r="D20" s="81"/>
      <c r="E20" s="81"/>
      <c r="F20" s="82">
        <f>SUM(F8:F19)</f>
        <v>0</v>
      </c>
      <c r="G20" s="82">
        <f>SUM(G8:G19)</f>
        <v>0</v>
      </c>
      <c r="H20" s="82">
        <f t="shared" ref="H20:O20" si="9">SUM(H8:H19)</f>
        <v>0</v>
      </c>
      <c r="I20" s="83">
        <f t="shared" si="9"/>
        <v>0</v>
      </c>
      <c r="J20" s="82">
        <f t="shared" si="9"/>
        <v>0</v>
      </c>
      <c r="K20" s="82">
        <f t="shared" si="9"/>
        <v>0</v>
      </c>
      <c r="L20" s="82">
        <f t="shared" si="9"/>
        <v>0</v>
      </c>
      <c r="M20" s="82">
        <f>SUM(M8:M19)</f>
        <v>0</v>
      </c>
      <c r="N20" s="82">
        <f t="shared" si="9"/>
        <v>0</v>
      </c>
      <c r="O20" s="84">
        <f t="shared" si="9"/>
        <v>0</v>
      </c>
      <c r="P20" s="85">
        <f>SUM(P8:P19)</f>
        <v>0</v>
      </c>
      <c r="Q20" s="85">
        <f>SUM(Q8:Q19)</f>
        <v>0</v>
      </c>
    </row>
    <row r="22" spans="2:17">
      <c r="B22" s="56" t="s">
        <v>110</v>
      </c>
    </row>
    <row r="23" spans="2:17">
      <c r="B23" s="56" t="s">
        <v>111</v>
      </c>
      <c r="O23" s="86"/>
      <c r="Q23" s="86"/>
    </row>
    <row r="24" spans="2:17" ht="18.75">
      <c r="Q24" s="86" t="s">
        <v>266</v>
      </c>
    </row>
  </sheetData>
  <mergeCells count="13">
    <mergeCell ref="O6:O7"/>
    <mergeCell ref="P6:P7"/>
    <mergeCell ref="Q6:Q7"/>
    <mergeCell ref="P3:Q3"/>
    <mergeCell ref="B4:O4"/>
    <mergeCell ref="B6:B7"/>
    <mergeCell ref="C6:C7"/>
    <mergeCell ref="D6:D7"/>
    <mergeCell ref="E6:E7"/>
    <mergeCell ref="F6:F7"/>
    <mergeCell ref="G6:G7"/>
    <mergeCell ref="H6:H7"/>
    <mergeCell ref="N6:N7"/>
  </mergeCells>
  <phoneticPr fontId="2"/>
  <pageMargins left="0.25" right="0.25" top="0.75" bottom="0.75" header="0.3" footer="0.3"/>
  <pageSetup paperSize="9" scale="90" orientation="landscape" horizontalDpi="1200" verticalDpi="1200"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pageSetUpPr fitToPage="1"/>
  </sheetPr>
  <dimension ref="A1:S31"/>
  <sheetViews>
    <sheetView view="pageBreakPreview" topLeftCell="A13" zoomScale="85" zoomScaleNormal="100" zoomScaleSheetLayoutView="85" workbookViewId="0">
      <selection activeCell="H27" sqref="H27:I27"/>
    </sheetView>
  </sheetViews>
  <sheetFormatPr defaultRowHeight="14.25" outlineLevelCol="1"/>
  <cols>
    <col min="1" max="1" width="1.625" style="55" customWidth="1"/>
    <col min="2" max="2" width="6.375" style="55" customWidth="1"/>
    <col min="3" max="3" width="16.5" style="55" customWidth="1"/>
    <col min="4" max="7" width="9.125" style="55" customWidth="1"/>
    <col min="8" max="8" width="10.125" style="55" customWidth="1"/>
    <col min="9" max="15" width="9.125" style="55" customWidth="1" outlineLevel="1"/>
    <col min="16" max="17" width="9.125" style="55" customWidth="1"/>
    <col min="18" max="16384" width="9" style="55"/>
  </cols>
  <sheetData>
    <row r="1" spans="1:19" ht="3.95" customHeight="1"/>
    <row r="2" spans="1:19">
      <c r="A2" s="56"/>
      <c r="B2" s="56" t="s">
        <v>87</v>
      </c>
      <c r="C2" s="56"/>
      <c r="Q2" s="56"/>
    </row>
    <row r="3" spans="1:19">
      <c r="A3" s="56"/>
      <c r="B3" s="56"/>
      <c r="C3" s="56"/>
      <c r="Q3" s="136" t="s">
        <v>147</v>
      </c>
      <c r="R3" s="137"/>
    </row>
    <row r="4" spans="1:19">
      <c r="B4" s="136" t="s">
        <v>265</v>
      </c>
      <c r="C4" s="136"/>
      <c r="D4" s="136"/>
      <c r="E4" s="136"/>
      <c r="F4" s="136"/>
      <c r="G4" s="136"/>
      <c r="H4" s="136"/>
      <c r="I4" s="136"/>
      <c r="J4" s="136"/>
      <c r="K4" s="136"/>
      <c r="L4" s="136"/>
      <c r="M4" s="136"/>
      <c r="N4" s="136"/>
      <c r="O4" s="136"/>
      <c r="P4" s="136"/>
      <c r="Q4" s="136"/>
    </row>
    <row r="6" spans="1:19">
      <c r="B6" s="145" t="s">
        <v>90</v>
      </c>
      <c r="C6" s="145"/>
      <c r="D6" s="138"/>
      <c r="E6" s="138"/>
      <c r="F6" s="138"/>
      <c r="G6" s="138"/>
      <c r="H6" s="138"/>
      <c r="I6" s="138"/>
      <c r="J6" s="57"/>
      <c r="K6" s="57"/>
      <c r="L6" s="57"/>
    </row>
    <row r="7" spans="1:19">
      <c r="B7" s="136" t="s">
        <v>88</v>
      </c>
      <c r="C7" s="136"/>
      <c r="D7" s="58"/>
      <c r="E7" s="56" t="s">
        <v>89</v>
      </c>
      <c r="G7" s="139"/>
      <c r="H7" s="139"/>
      <c r="I7" s="56"/>
      <c r="J7" s="56"/>
      <c r="K7" s="56"/>
      <c r="L7" s="56"/>
      <c r="S7" s="59"/>
    </row>
    <row r="8" spans="1:19" ht="15">
      <c r="S8" s="60"/>
    </row>
    <row r="9" spans="1:19" ht="15">
      <c r="B9" s="61"/>
      <c r="C9" s="61"/>
      <c r="D9" s="143" t="s">
        <v>100</v>
      </c>
      <c r="E9" s="143"/>
      <c r="F9" s="144"/>
      <c r="G9" s="144"/>
      <c r="H9" s="144"/>
      <c r="I9" s="144"/>
      <c r="J9" s="144"/>
      <c r="K9" s="144"/>
      <c r="L9" s="144"/>
      <c r="M9" s="144"/>
      <c r="N9" s="144"/>
      <c r="O9" s="144"/>
      <c r="P9" s="144"/>
      <c r="Q9" s="144"/>
      <c r="R9" s="144"/>
      <c r="S9" s="60"/>
    </row>
    <row r="10" spans="1:19">
      <c r="B10" s="61"/>
      <c r="C10" s="62" t="s">
        <v>155</v>
      </c>
      <c r="D10" s="140" t="s">
        <v>42</v>
      </c>
      <c r="E10" s="141"/>
      <c r="F10" s="141"/>
      <c r="G10" s="141"/>
      <c r="H10" s="142"/>
      <c r="I10" s="143" t="s">
        <v>92</v>
      </c>
      <c r="J10" s="143"/>
      <c r="K10" s="143"/>
      <c r="L10" s="143"/>
      <c r="M10" s="143"/>
      <c r="N10" s="140" t="s">
        <v>66</v>
      </c>
      <c r="O10" s="141"/>
      <c r="P10" s="141"/>
      <c r="Q10" s="141"/>
      <c r="R10" s="142"/>
      <c r="S10" s="59"/>
    </row>
    <row r="11" spans="1:19">
      <c r="B11" s="63">
        <v>1</v>
      </c>
      <c r="C11" s="100"/>
      <c r="D11" s="133"/>
      <c r="E11" s="134"/>
      <c r="F11" s="134"/>
      <c r="G11" s="134"/>
      <c r="H11" s="135"/>
      <c r="I11" s="146"/>
      <c r="J11" s="147"/>
      <c r="K11" s="64" t="s">
        <v>129</v>
      </c>
      <c r="L11" s="147"/>
      <c r="M11" s="148"/>
      <c r="N11" s="133"/>
      <c r="O11" s="134"/>
      <c r="P11" s="134"/>
      <c r="Q11" s="134"/>
      <c r="R11" s="135"/>
    </row>
    <row r="12" spans="1:19">
      <c r="B12" s="63">
        <v>2</v>
      </c>
      <c r="C12" s="100"/>
      <c r="D12" s="133"/>
      <c r="E12" s="134"/>
      <c r="F12" s="134"/>
      <c r="G12" s="134"/>
      <c r="H12" s="135"/>
      <c r="I12" s="146"/>
      <c r="J12" s="147"/>
      <c r="K12" s="64" t="s">
        <v>129</v>
      </c>
      <c r="L12" s="147"/>
      <c r="M12" s="148"/>
      <c r="N12" s="133"/>
      <c r="O12" s="134"/>
      <c r="P12" s="134"/>
      <c r="Q12" s="134"/>
      <c r="R12" s="135"/>
      <c r="S12" s="59"/>
    </row>
    <row r="13" spans="1:19">
      <c r="B13" s="63">
        <v>3</v>
      </c>
      <c r="C13" s="100"/>
      <c r="D13" s="133"/>
      <c r="E13" s="134"/>
      <c r="F13" s="134"/>
      <c r="G13" s="134"/>
      <c r="H13" s="135"/>
      <c r="I13" s="146"/>
      <c r="J13" s="147"/>
      <c r="K13" s="64" t="s">
        <v>129</v>
      </c>
      <c r="L13" s="147"/>
      <c r="M13" s="148"/>
      <c r="N13" s="133"/>
      <c r="O13" s="134"/>
      <c r="P13" s="134"/>
      <c r="Q13" s="134"/>
      <c r="R13" s="135"/>
    </row>
    <row r="14" spans="1:19">
      <c r="B14" s="63">
        <v>4</v>
      </c>
      <c r="C14" s="100"/>
      <c r="D14" s="133"/>
      <c r="E14" s="134"/>
      <c r="F14" s="134"/>
      <c r="G14" s="134"/>
      <c r="H14" s="135"/>
      <c r="I14" s="146"/>
      <c r="J14" s="147"/>
      <c r="K14" s="64" t="s">
        <v>129</v>
      </c>
      <c r="L14" s="147"/>
      <c r="M14" s="148"/>
      <c r="N14" s="133"/>
      <c r="O14" s="134"/>
      <c r="P14" s="134"/>
      <c r="Q14" s="134"/>
      <c r="R14" s="135"/>
    </row>
    <row r="15" spans="1:19">
      <c r="B15" s="63">
        <v>5</v>
      </c>
      <c r="C15" s="100"/>
      <c r="D15" s="133"/>
      <c r="E15" s="134"/>
      <c r="F15" s="134"/>
      <c r="G15" s="134"/>
      <c r="H15" s="135"/>
      <c r="I15" s="146"/>
      <c r="J15" s="147"/>
      <c r="K15" s="64" t="s">
        <v>129</v>
      </c>
      <c r="L15" s="147"/>
      <c r="M15" s="148"/>
      <c r="N15" s="133"/>
      <c r="O15" s="134"/>
      <c r="P15" s="134"/>
      <c r="Q15" s="134"/>
      <c r="R15" s="135"/>
    </row>
    <row r="16" spans="1:19">
      <c r="B16" s="140" t="s">
        <v>9</v>
      </c>
      <c r="C16" s="141"/>
      <c r="D16" s="141"/>
      <c r="E16" s="142"/>
      <c r="F16" s="140" t="s">
        <v>135</v>
      </c>
      <c r="G16" s="142"/>
      <c r="H16" s="140" t="s">
        <v>96</v>
      </c>
      <c r="I16" s="142"/>
      <c r="J16" s="140" t="s">
        <v>130</v>
      </c>
      <c r="K16" s="142"/>
      <c r="L16" s="140" t="s">
        <v>10</v>
      </c>
      <c r="M16" s="142"/>
      <c r="N16" s="140" t="s">
        <v>98</v>
      </c>
      <c r="O16" s="141"/>
      <c r="P16" s="142"/>
      <c r="Q16" s="140" t="s">
        <v>99</v>
      </c>
      <c r="R16" s="142"/>
    </row>
    <row r="17" spans="2:18">
      <c r="B17" s="150">
        <f>別紙⑤!F20</f>
        <v>0</v>
      </c>
      <c r="C17" s="151"/>
      <c r="D17" s="151"/>
      <c r="E17" s="152"/>
      <c r="F17" s="153">
        <f>別紙⑤!G20</f>
        <v>0</v>
      </c>
      <c r="G17" s="153"/>
      <c r="H17" s="150">
        <f>SUM(B17:G17)</f>
        <v>0</v>
      </c>
      <c r="I17" s="152"/>
      <c r="J17" s="150">
        <f>別紙⑤!N20</f>
        <v>0</v>
      </c>
      <c r="K17" s="152"/>
      <c r="L17" s="150">
        <f>別紙⑤!O20</f>
        <v>0</v>
      </c>
      <c r="M17" s="152"/>
      <c r="N17" s="150">
        <f>別紙⑤!P20</f>
        <v>0</v>
      </c>
      <c r="O17" s="151"/>
      <c r="P17" s="152"/>
      <c r="Q17" s="153">
        <f>別紙⑤!Q20</f>
        <v>0</v>
      </c>
      <c r="R17" s="153"/>
    </row>
    <row r="18" spans="2:18">
      <c r="B18" s="87"/>
      <c r="C18" s="87"/>
      <c r="D18" s="87"/>
      <c r="E18" s="87"/>
      <c r="F18" s="87"/>
      <c r="G18" s="87"/>
      <c r="H18" s="87"/>
      <c r="I18" s="87"/>
      <c r="J18" s="87"/>
      <c r="K18" s="87"/>
      <c r="L18" s="87"/>
      <c r="M18" s="87"/>
      <c r="N18" s="87"/>
      <c r="O18" s="87"/>
      <c r="P18" s="87"/>
      <c r="Q18" s="87"/>
      <c r="R18" s="87"/>
    </row>
    <row r="19" spans="2:18">
      <c r="B19" s="143" t="s">
        <v>101</v>
      </c>
      <c r="C19" s="143"/>
      <c r="D19" s="144"/>
      <c r="E19" s="144"/>
      <c r="F19" s="144"/>
      <c r="G19" s="149"/>
      <c r="H19" s="149"/>
      <c r="I19" s="149"/>
      <c r="J19" s="149"/>
      <c r="K19" s="149"/>
      <c r="L19" s="149"/>
      <c r="M19" s="149"/>
      <c r="N19" s="149"/>
      <c r="O19" s="149"/>
      <c r="P19" s="149"/>
      <c r="Q19" s="149"/>
      <c r="R19" s="149"/>
    </row>
    <row r="20" spans="2:18" s="65" customFormat="1" ht="47.25" customHeight="1">
      <c r="B20" s="143" t="s">
        <v>102</v>
      </c>
      <c r="C20" s="143"/>
      <c r="D20" s="144"/>
      <c r="E20" s="144"/>
      <c r="F20" s="144"/>
      <c r="G20" s="149"/>
      <c r="H20" s="149"/>
      <c r="I20" s="149"/>
      <c r="J20" s="149"/>
      <c r="K20" s="149"/>
      <c r="L20" s="149"/>
      <c r="M20" s="149"/>
      <c r="N20" s="149"/>
      <c r="O20" s="149"/>
      <c r="P20" s="149"/>
      <c r="Q20" s="149"/>
      <c r="R20" s="149"/>
    </row>
    <row r="21" spans="2:18">
      <c r="B21" s="87"/>
      <c r="C21" s="87"/>
      <c r="D21" s="87"/>
      <c r="E21" s="87"/>
      <c r="F21" s="87"/>
      <c r="G21" s="87"/>
      <c r="H21" s="87"/>
      <c r="I21" s="87"/>
      <c r="J21" s="87"/>
      <c r="K21" s="87"/>
      <c r="L21" s="87"/>
      <c r="M21" s="87"/>
      <c r="N21" s="87"/>
      <c r="O21" s="87"/>
      <c r="P21" s="87"/>
      <c r="Q21" s="87"/>
      <c r="R21" s="87"/>
    </row>
    <row r="22" spans="2:18">
      <c r="B22" s="136"/>
      <c r="C22" s="136"/>
      <c r="D22" s="136"/>
      <c r="E22" s="136"/>
      <c r="F22" s="136"/>
      <c r="G22" s="136"/>
      <c r="H22" s="136"/>
      <c r="I22" s="136"/>
      <c r="J22" s="87"/>
      <c r="K22" s="87"/>
      <c r="L22" s="87"/>
      <c r="M22" s="87"/>
      <c r="N22" s="87"/>
      <c r="O22" s="87"/>
      <c r="P22" s="87"/>
      <c r="Q22" s="87"/>
      <c r="R22" s="87"/>
    </row>
    <row r="23" spans="2:18">
      <c r="D23" s="160"/>
      <c r="E23" s="160"/>
      <c r="H23" s="160"/>
      <c r="I23" s="160"/>
      <c r="J23" s="87"/>
      <c r="K23" s="87"/>
      <c r="L23" s="87"/>
      <c r="M23" s="87"/>
      <c r="N23" s="87"/>
      <c r="O23" s="87"/>
      <c r="P23" s="87"/>
      <c r="Q23" s="87"/>
      <c r="R23" s="87"/>
    </row>
    <row r="24" spans="2:18">
      <c r="B24" s="56"/>
      <c r="D24" s="160"/>
      <c r="E24" s="160"/>
      <c r="H24" s="160"/>
      <c r="I24" s="160"/>
      <c r="J24" s="87"/>
      <c r="K24" s="87"/>
      <c r="L24" s="87"/>
      <c r="M24" s="87"/>
      <c r="N24" s="87"/>
      <c r="O24" s="87"/>
      <c r="P24" s="87"/>
      <c r="Q24" s="87"/>
      <c r="R24" s="87"/>
    </row>
    <row r="25" spans="2:18">
      <c r="B25" s="56"/>
      <c r="D25" s="160"/>
      <c r="E25" s="160"/>
      <c r="F25" s="56"/>
      <c r="H25" s="160"/>
      <c r="I25" s="160"/>
      <c r="J25" s="87"/>
      <c r="K25" s="87"/>
      <c r="L25" s="87"/>
      <c r="M25" s="87"/>
      <c r="N25" s="87"/>
      <c r="O25" s="87"/>
      <c r="P25" s="87"/>
      <c r="Q25" s="87"/>
      <c r="R25" s="87"/>
    </row>
    <row r="26" spans="2:18">
      <c r="B26" s="56"/>
      <c r="D26" s="160"/>
      <c r="E26" s="160"/>
      <c r="F26" s="56"/>
      <c r="H26" s="109"/>
      <c r="I26" s="109"/>
    </row>
    <row r="27" spans="2:18">
      <c r="D27" s="160"/>
      <c r="E27" s="160"/>
      <c r="H27" s="160"/>
      <c r="I27" s="160"/>
    </row>
    <row r="29" spans="2:18" ht="14.25" customHeight="1"/>
    <row r="30" spans="2:18">
      <c r="C30" s="56" t="s">
        <v>156</v>
      </c>
    </row>
    <row r="31" spans="2:18">
      <c r="C31" s="56" t="s">
        <v>157</v>
      </c>
    </row>
  </sheetData>
  <mergeCells count="59">
    <mergeCell ref="D10:H10"/>
    <mergeCell ref="I10:M10"/>
    <mergeCell ref="N10:R10"/>
    <mergeCell ref="Q3:R3"/>
    <mergeCell ref="B4:Q4"/>
    <mergeCell ref="D6:I6"/>
    <mergeCell ref="G7:H7"/>
    <mergeCell ref="D9:R9"/>
    <mergeCell ref="B6:C6"/>
    <mergeCell ref="B7:C7"/>
    <mergeCell ref="D11:H11"/>
    <mergeCell ref="I11:J11"/>
    <mergeCell ref="L11:M11"/>
    <mergeCell ref="N11:R11"/>
    <mergeCell ref="D12:H12"/>
    <mergeCell ref="I12:J12"/>
    <mergeCell ref="L12:M12"/>
    <mergeCell ref="N12:R12"/>
    <mergeCell ref="D13:H13"/>
    <mergeCell ref="I13:J13"/>
    <mergeCell ref="L13:M13"/>
    <mergeCell ref="N13:R13"/>
    <mergeCell ref="D14:H14"/>
    <mergeCell ref="I14:J14"/>
    <mergeCell ref="L14:M14"/>
    <mergeCell ref="N14:R14"/>
    <mergeCell ref="D15:H15"/>
    <mergeCell ref="I15:J15"/>
    <mergeCell ref="L15:M15"/>
    <mergeCell ref="N15:R15"/>
    <mergeCell ref="B16:E16"/>
    <mergeCell ref="F16:G16"/>
    <mergeCell ref="H16:I16"/>
    <mergeCell ref="J16:K16"/>
    <mergeCell ref="L16:M16"/>
    <mergeCell ref="N16:P16"/>
    <mergeCell ref="B19:F19"/>
    <mergeCell ref="G19:R19"/>
    <mergeCell ref="B20:F20"/>
    <mergeCell ref="G20:R20"/>
    <mergeCell ref="Q16:R16"/>
    <mergeCell ref="B17:E17"/>
    <mergeCell ref="F17:G17"/>
    <mergeCell ref="H17:I17"/>
    <mergeCell ref="J17:K17"/>
    <mergeCell ref="L17:M17"/>
    <mergeCell ref="N17:P17"/>
    <mergeCell ref="Q17:R17"/>
    <mergeCell ref="B22:E22"/>
    <mergeCell ref="F22:I22"/>
    <mergeCell ref="D23:E23"/>
    <mergeCell ref="H23:I23"/>
    <mergeCell ref="D24:E24"/>
    <mergeCell ref="H24:I24"/>
    <mergeCell ref="D25:E25"/>
    <mergeCell ref="H25:I25"/>
    <mergeCell ref="D26:E26"/>
    <mergeCell ref="D27:E27"/>
    <mergeCell ref="H27:I27"/>
  </mergeCells>
  <phoneticPr fontId="2"/>
  <dataValidations count="1">
    <dataValidation type="list" allowBlank="1" showInputMessage="1" showErrorMessage="1" sqref="C11:C15" xr:uid="{00000000-0002-0000-0D00-000000000000}">
      <formula1>$C$30:$C$31</formula1>
    </dataValidation>
  </dataValidations>
  <pageMargins left="0.25" right="0.25" top="0.75" bottom="0.75" header="0.3" footer="0.3"/>
  <pageSetup paperSize="9" scale="80" orientation="landscape" horizontalDpi="1200" verticalDpi="1200"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pageSetUpPr fitToPage="1"/>
  </sheetPr>
  <dimension ref="A1:R24"/>
  <sheetViews>
    <sheetView view="pageBreakPreview" zoomScaleNormal="85" zoomScaleSheetLayoutView="100" workbookViewId="0">
      <selection activeCell="B4" sqref="B4:O4"/>
    </sheetView>
  </sheetViews>
  <sheetFormatPr defaultRowHeight="14.25" outlineLevelCol="1"/>
  <cols>
    <col min="1" max="1" width="1.625" style="55" customWidth="1"/>
    <col min="2" max="5" width="8.625" style="55" customWidth="1"/>
    <col min="6" max="8" width="9.125" style="55" customWidth="1"/>
    <col min="9" max="13" width="9.125" style="55" customWidth="1" outlineLevel="1"/>
    <col min="14" max="15" width="9.125" style="55" customWidth="1"/>
    <col min="16" max="16384" width="9" style="55"/>
  </cols>
  <sheetData>
    <row r="1" spans="1:18" ht="3.95" customHeight="1"/>
    <row r="2" spans="1:18">
      <c r="A2" s="56"/>
      <c r="B2" s="56" t="s">
        <v>103</v>
      </c>
      <c r="C2" s="56"/>
      <c r="D2" s="56"/>
      <c r="E2" s="56"/>
    </row>
    <row r="3" spans="1:18">
      <c r="A3" s="56"/>
      <c r="B3" s="56"/>
      <c r="C3" s="56"/>
      <c r="D3" s="56"/>
      <c r="E3" s="56"/>
      <c r="P3" s="136" t="s">
        <v>147</v>
      </c>
      <c r="Q3" s="137"/>
    </row>
    <row r="4" spans="1:18">
      <c r="B4" s="136" t="s">
        <v>108</v>
      </c>
      <c r="C4" s="136"/>
      <c r="D4" s="136"/>
      <c r="E4" s="136"/>
      <c r="F4" s="136"/>
      <c r="G4" s="136"/>
      <c r="H4" s="136"/>
      <c r="I4" s="136"/>
      <c r="J4" s="136"/>
      <c r="K4" s="136"/>
      <c r="L4" s="136"/>
      <c r="M4" s="136"/>
      <c r="N4" s="136"/>
      <c r="O4" s="136"/>
    </row>
    <row r="6" spans="1:18" ht="32.25" customHeight="1">
      <c r="B6" s="154"/>
      <c r="C6" s="156" t="s">
        <v>104</v>
      </c>
      <c r="D6" s="156" t="s">
        <v>109</v>
      </c>
      <c r="E6" s="158" t="s">
        <v>105</v>
      </c>
      <c r="F6" s="156" t="s">
        <v>9</v>
      </c>
      <c r="G6" s="156" t="s">
        <v>95</v>
      </c>
      <c r="H6" s="156" t="s">
        <v>107</v>
      </c>
      <c r="I6" s="68" t="s">
        <v>112</v>
      </c>
      <c r="J6" s="68" t="s">
        <v>113</v>
      </c>
      <c r="K6" s="68" t="s">
        <v>114</v>
      </c>
      <c r="L6" s="68" t="s">
        <v>115</v>
      </c>
      <c r="M6" s="68" t="s">
        <v>116</v>
      </c>
      <c r="N6" s="156" t="s">
        <v>117</v>
      </c>
      <c r="O6" s="156" t="s">
        <v>10</v>
      </c>
      <c r="P6" s="156" t="s">
        <v>118</v>
      </c>
      <c r="Q6" s="156" t="s">
        <v>119</v>
      </c>
    </row>
    <row r="7" spans="1:18" ht="15.75" customHeight="1">
      <c r="B7" s="155"/>
      <c r="C7" s="157"/>
      <c r="D7" s="157"/>
      <c r="E7" s="159"/>
      <c r="F7" s="157"/>
      <c r="G7" s="157"/>
      <c r="H7" s="157"/>
      <c r="I7" s="68" t="str">
        <f>IF(COUNTIF(⑤!C11,"*４*"),"〇","")</f>
        <v/>
      </c>
      <c r="J7" s="68" t="str">
        <f>IF(COUNTIF(⑤!C12,"*４年*"),"〇","")</f>
        <v/>
      </c>
      <c r="K7" s="68" t="str">
        <f>IF(COUNTIF(⑤!C13,"*４年*"),"〇","")</f>
        <v/>
      </c>
      <c r="L7" s="68" t="str">
        <f>IF(COUNTIF(⑤!C14,"*４年*"),"〇","")</f>
        <v/>
      </c>
      <c r="M7" s="68" t="str">
        <f>IF(COUNTIF(⑤!C14,"*４年*"),"〇","")</f>
        <v/>
      </c>
      <c r="N7" s="157"/>
      <c r="O7" s="157"/>
      <c r="P7" s="157"/>
      <c r="Q7" s="157"/>
    </row>
    <row r="8" spans="1:18" ht="20.100000000000001" customHeight="1">
      <c r="B8" s="69" t="s">
        <v>0</v>
      </c>
      <c r="C8" s="70"/>
      <c r="D8" s="70"/>
      <c r="E8" s="69">
        <f t="shared" ref="E8:E19" si="0">SUM(C8:D8)</f>
        <v>0</v>
      </c>
      <c r="F8" s="71"/>
      <c r="G8" s="71"/>
      <c r="H8" s="72">
        <f>F8+G8</f>
        <v>0</v>
      </c>
      <c r="I8" s="73">
        <f t="shared" ref="I8:I18" si="1">IF($I$7="〇",IF(C8=1,IF(H8/2&lt;30001,ROUNDDOWN(H8/2,-3),30000),IF(C8&gt;1,ROUNDDOWN(MIN(30000,H8/E8),-3),)),IF(E8=1,IF(H8/2&lt;20001,ROUNDDOWN(H8/2,-3),20000),IF(E8&gt;1,ROUNDDOWN(MIN(20000,H8/E8),-3),)))</f>
        <v>0</v>
      </c>
      <c r="J8" s="73">
        <f>IF($J$7="〇",IF($C8&gt;1,ROUNDDOWN(MIN(30000,$H8/$E8),-3),),IF($C8&gt;1,ROUNDDOWN(MIN(20000,$H8/$E8),-3),))</f>
        <v>0</v>
      </c>
      <c r="K8" s="73">
        <f>IF($K$7="〇",IF($C8&gt;2,ROUNDDOWN(MIN(30000,$H8/$E8),-3),),IF($C8&gt;2,ROUNDDOWN(MIN(20000,$H8/$E8),-3),))</f>
        <v>0</v>
      </c>
      <c r="L8" s="73">
        <f>IF($L$7="〇",IF($C8&gt;3,ROUNDDOWN(MIN(30000,$H8/$E8),-3),),IF($C8&gt;3,ROUNDDOWN(MIN(20000,$H8/$E8),-3),))</f>
        <v>0</v>
      </c>
      <c r="M8" s="73">
        <f>IF($M$7="〇",IF($C8&gt;4,ROUNDDOWN(MIN(30000,$H8/$E8),-3),),IF($C8&gt;4,ROUNDDOWN(MIN(20000,$H8/$E8),-3),))</f>
        <v>0</v>
      </c>
      <c r="N8" s="72">
        <f>SUM(I8:M8)</f>
        <v>0</v>
      </c>
      <c r="O8" s="74">
        <f>H8-P8-Q8-N8</f>
        <v>0</v>
      </c>
      <c r="P8" s="71">
        <v>0</v>
      </c>
      <c r="Q8" s="71">
        <v>0</v>
      </c>
      <c r="R8" s="59" t="s">
        <v>151</v>
      </c>
    </row>
    <row r="9" spans="1:18" ht="20.100000000000001" customHeight="1">
      <c r="B9" s="69" t="s">
        <v>1</v>
      </c>
      <c r="C9" s="70"/>
      <c r="D9" s="70"/>
      <c r="E9" s="69">
        <f t="shared" si="0"/>
        <v>0</v>
      </c>
      <c r="F9" s="71"/>
      <c r="G9" s="71"/>
      <c r="H9" s="72">
        <f>F9+G9</f>
        <v>0</v>
      </c>
      <c r="I9" s="73">
        <f t="shared" si="1"/>
        <v>0</v>
      </c>
      <c r="J9" s="73">
        <f>IF($J$7="〇",IF($C9&gt;1,ROUNDDOWN(MIN(30000,$H9/$E9),-3),),IF($C9&gt;1,ROUNDDOWN(MIN(20000,$H9/$E9),-3),))</f>
        <v>0</v>
      </c>
      <c r="K9" s="73">
        <f t="shared" ref="K9:K19" si="2">IF($K$7="〇",IF($C9&gt;2,ROUNDDOWN(MIN(30000,$H9/$E9),-3),),IF($C9&gt;2,ROUNDDOWN(MIN(20000,$H9/$E9),-3),))</f>
        <v>0</v>
      </c>
      <c r="L9" s="73">
        <f>IF($L$7="〇",IF($C9&gt;3,ROUNDDOWN(MIN(30000,$H9/$E9),-3),),IF($C9&gt;3,ROUNDDOWN(MIN(20000,$H9/$E9),-3),))</f>
        <v>0</v>
      </c>
      <c r="M9" s="73">
        <f t="shared" ref="M9:M19" si="3">IF($M$7="〇",IF($C9&gt;4,ROUNDDOWN(MIN(30000,$H9/$E9),-3),),IF($C9&gt;4,ROUNDDOWN(MIN(20000,$H9/$E9),-3),))</f>
        <v>0</v>
      </c>
      <c r="N9" s="72">
        <f t="shared" ref="N9:N19" si="4">SUM(I9:M9)</f>
        <v>0</v>
      </c>
      <c r="O9" s="74">
        <f t="shared" ref="O9:O19" si="5">H9-P9-Q9-N9</f>
        <v>0</v>
      </c>
      <c r="P9" s="71">
        <v>0</v>
      </c>
      <c r="Q9" s="71">
        <v>0</v>
      </c>
      <c r="R9" s="59" t="s">
        <v>152</v>
      </c>
    </row>
    <row r="10" spans="1:18" ht="20.100000000000001" customHeight="1">
      <c r="B10" s="69" t="s">
        <v>2</v>
      </c>
      <c r="C10" s="70"/>
      <c r="D10" s="70"/>
      <c r="E10" s="69">
        <f t="shared" si="0"/>
        <v>0</v>
      </c>
      <c r="F10" s="71"/>
      <c r="G10" s="71"/>
      <c r="H10" s="72">
        <f t="shared" ref="H10:H19" si="6">F10+G10</f>
        <v>0</v>
      </c>
      <c r="I10" s="73">
        <f t="shared" si="1"/>
        <v>0</v>
      </c>
      <c r="J10" s="73">
        <f>IF($J$7="〇",IF($C10&gt;1,ROUNDDOWN(MIN(30000,$H10/$E10),-3),),IF($C10&gt;1,ROUNDDOWN(MIN(20000,$H10/$E10),-3),))</f>
        <v>0</v>
      </c>
      <c r="K10" s="73">
        <f t="shared" si="2"/>
        <v>0</v>
      </c>
      <c r="L10" s="73">
        <f t="shared" ref="L10:L19" si="7">IF($L$7="〇",IF($C10&gt;3,ROUNDDOWN(MIN(30000,$H10/$E10),-3),),IF($C10&gt;3,ROUNDDOWN(MIN(20000,$H10/$E10),-3),))</f>
        <v>0</v>
      </c>
      <c r="M10" s="73">
        <f t="shared" si="3"/>
        <v>0</v>
      </c>
      <c r="N10" s="72">
        <f t="shared" si="4"/>
        <v>0</v>
      </c>
      <c r="O10" s="74">
        <f t="shared" si="5"/>
        <v>0</v>
      </c>
      <c r="P10" s="71">
        <v>0</v>
      </c>
      <c r="Q10" s="71">
        <v>0</v>
      </c>
      <c r="R10" s="59" t="s">
        <v>154</v>
      </c>
    </row>
    <row r="11" spans="1:18" ht="20.100000000000001" customHeight="1">
      <c r="B11" s="69" t="s">
        <v>3</v>
      </c>
      <c r="C11" s="70"/>
      <c r="D11" s="70"/>
      <c r="E11" s="69">
        <f t="shared" si="0"/>
        <v>0</v>
      </c>
      <c r="F11" s="71"/>
      <c r="G11" s="71"/>
      <c r="H11" s="72">
        <f t="shared" si="6"/>
        <v>0</v>
      </c>
      <c r="I11" s="73">
        <f t="shared" si="1"/>
        <v>0</v>
      </c>
      <c r="J11" s="73">
        <f>IF($J$7="〇",IF($C11&gt;1,ROUNDDOWN(MIN(30000,$H11/$E11),-3),),IF($C11&gt;1,ROUNDDOWN(MIN(20000,$H11/$E11),-3),))</f>
        <v>0</v>
      </c>
      <c r="K11" s="73">
        <f t="shared" si="2"/>
        <v>0</v>
      </c>
      <c r="L11" s="73">
        <f t="shared" si="7"/>
        <v>0</v>
      </c>
      <c r="M11" s="73">
        <f t="shared" si="3"/>
        <v>0</v>
      </c>
      <c r="N11" s="72">
        <f t="shared" si="4"/>
        <v>0</v>
      </c>
      <c r="O11" s="74">
        <f t="shared" si="5"/>
        <v>0</v>
      </c>
      <c r="P11" s="71">
        <v>0</v>
      </c>
      <c r="Q11" s="71">
        <v>0</v>
      </c>
      <c r="R11" s="59" t="s">
        <v>153</v>
      </c>
    </row>
    <row r="12" spans="1:18" ht="20.100000000000001" customHeight="1">
      <c r="B12" s="69" t="s">
        <v>4</v>
      </c>
      <c r="C12" s="70"/>
      <c r="D12" s="70"/>
      <c r="E12" s="69">
        <f t="shared" si="0"/>
        <v>0</v>
      </c>
      <c r="F12" s="71"/>
      <c r="G12" s="71"/>
      <c r="H12" s="72">
        <f t="shared" si="6"/>
        <v>0</v>
      </c>
      <c r="I12" s="73">
        <f t="shared" si="1"/>
        <v>0</v>
      </c>
      <c r="J12" s="73">
        <f t="shared" ref="J12:J19" si="8">IF($J$7="〇",IF($C12&gt;1,ROUNDDOWN(MIN(30000,$H12/$E12),-3),),IF($C12&gt;1,ROUNDDOWN(MIN(20000,$H12/$E12),-3),))</f>
        <v>0</v>
      </c>
      <c r="K12" s="73">
        <f t="shared" si="2"/>
        <v>0</v>
      </c>
      <c r="L12" s="73">
        <f t="shared" si="7"/>
        <v>0</v>
      </c>
      <c r="M12" s="73">
        <f t="shared" si="3"/>
        <v>0</v>
      </c>
      <c r="N12" s="72">
        <f t="shared" si="4"/>
        <v>0</v>
      </c>
      <c r="O12" s="74">
        <f t="shared" si="5"/>
        <v>0</v>
      </c>
      <c r="P12" s="71">
        <v>0</v>
      </c>
      <c r="Q12" s="71">
        <v>0</v>
      </c>
    </row>
    <row r="13" spans="1:18" ht="20.100000000000001" customHeight="1">
      <c r="B13" s="69" t="s">
        <v>5</v>
      </c>
      <c r="C13" s="70"/>
      <c r="D13" s="70"/>
      <c r="E13" s="69">
        <f t="shared" si="0"/>
        <v>0</v>
      </c>
      <c r="F13" s="71"/>
      <c r="G13" s="71"/>
      <c r="H13" s="72">
        <f t="shared" si="6"/>
        <v>0</v>
      </c>
      <c r="I13" s="73">
        <f t="shared" si="1"/>
        <v>0</v>
      </c>
      <c r="J13" s="73">
        <f t="shared" si="8"/>
        <v>0</v>
      </c>
      <c r="K13" s="73">
        <f t="shared" si="2"/>
        <v>0</v>
      </c>
      <c r="L13" s="73">
        <f t="shared" si="7"/>
        <v>0</v>
      </c>
      <c r="M13" s="73">
        <f t="shared" si="3"/>
        <v>0</v>
      </c>
      <c r="N13" s="72">
        <f t="shared" si="4"/>
        <v>0</v>
      </c>
      <c r="O13" s="74">
        <f t="shared" si="5"/>
        <v>0</v>
      </c>
      <c r="P13" s="71">
        <v>0</v>
      </c>
      <c r="Q13" s="71">
        <v>0</v>
      </c>
    </row>
    <row r="14" spans="1:18" ht="20.100000000000001" customHeight="1">
      <c r="B14" s="69" t="s">
        <v>11</v>
      </c>
      <c r="C14" s="70"/>
      <c r="D14" s="70"/>
      <c r="E14" s="69">
        <f t="shared" si="0"/>
        <v>0</v>
      </c>
      <c r="F14" s="71"/>
      <c r="G14" s="71"/>
      <c r="H14" s="72">
        <f t="shared" si="6"/>
        <v>0</v>
      </c>
      <c r="I14" s="73">
        <f t="shared" si="1"/>
        <v>0</v>
      </c>
      <c r="J14" s="73">
        <f t="shared" si="8"/>
        <v>0</v>
      </c>
      <c r="K14" s="73">
        <f t="shared" si="2"/>
        <v>0</v>
      </c>
      <c r="L14" s="73">
        <f t="shared" si="7"/>
        <v>0</v>
      </c>
      <c r="M14" s="73">
        <f t="shared" si="3"/>
        <v>0</v>
      </c>
      <c r="N14" s="72">
        <f t="shared" si="4"/>
        <v>0</v>
      </c>
      <c r="O14" s="74">
        <f t="shared" si="5"/>
        <v>0</v>
      </c>
      <c r="P14" s="71">
        <v>0</v>
      </c>
      <c r="Q14" s="71">
        <v>0</v>
      </c>
    </row>
    <row r="15" spans="1:18" ht="20.100000000000001" customHeight="1">
      <c r="B15" s="69" t="s">
        <v>12</v>
      </c>
      <c r="C15" s="70"/>
      <c r="D15" s="70"/>
      <c r="E15" s="69">
        <f t="shared" si="0"/>
        <v>0</v>
      </c>
      <c r="F15" s="71"/>
      <c r="G15" s="71"/>
      <c r="H15" s="72">
        <f t="shared" si="6"/>
        <v>0</v>
      </c>
      <c r="I15" s="73">
        <f t="shared" si="1"/>
        <v>0</v>
      </c>
      <c r="J15" s="73">
        <f t="shared" si="8"/>
        <v>0</v>
      </c>
      <c r="K15" s="73">
        <f t="shared" si="2"/>
        <v>0</v>
      </c>
      <c r="L15" s="73">
        <f t="shared" si="7"/>
        <v>0</v>
      </c>
      <c r="M15" s="73">
        <f t="shared" si="3"/>
        <v>0</v>
      </c>
      <c r="N15" s="72">
        <f t="shared" si="4"/>
        <v>0</v>
      </c>
      <c r="O15" s="74">
        <f t="shared" si="5"/>
        <v>0</v>
      </c>
      <c r="P15" s="71">
        <v>0</v>
      </c>
      <c r="Q15" s="71">
        <v>0</v>
      </c>
    </row>
    <row r="16" spans="1:18" ht="20.100000000000001" customHeight="1">
      <c r="B16" s="69" t="s">
        <v>13</v>
      </c>
      <c r="C16" s="70"/>
      <c r="D16" s="70"/>
      <c r="E16" s="69">
        <f t="shared" si="0"/>
        <v>0</v>
      </c>
      <c r="F16" s="71"/>
      <c r="G16" s="71"/>
      <c r="H16" s="72">
        <f t="shared" si="6"/>
        <v>0</v>
      </c>
      <c r="I16" s="73">
        <f t="shared" si="1"/>
        <v>0</v>
      </c>
      <c r="J16" s="73">
        <f t="shared" si="8"/>
        <v>0</v>
      </c>
      <c r="K16" s="73">
        <f t="shared" si="2"/>
        <v>0</v>
      </c>
      <c r="L16" s="73">
        <f t="shared" si="7"/>
        <v>0</v>
      </c>
      <c r="M16" s="73">
        <f t="shared" si="3"/>
        <v>0</v>
      </c>
      <c r="N16" s="72">
        <f t="shared" si="4"/>
        <v>0</v>
      </c>
      <c r="O16" s="74">
        <f t="shared" si="5"/>
        <v>0</v>
      </c>
      <c r="P16" s="71">
        <v>0</v>
      </c>
      <c r="Q16" s="71">
        <v>0</v>
      </c>
    </row>
    <row r="17" spans="2:17" ht="20.100000000000001" customHeight="1">
      <c r="B17" s="69" t="s">
        <v>6</v>
      </c>
      <c r="C17" s="70"/>
      <c r="D17" s="70"/>
      <c r="E17" s="69">
        <f t="shared" si="0"/>
        <v>0</v>
      </c>
      <c r="F17" s="71"/>
      <c r="G17" s="71"/>
      <c r="H17" s="72">
        <f t="shared" si="6"/>
        <v>0</v>
      </c>
      <c r="I17" s="73">
        <f t="shared" si="1"/>
        <v>0</v>
      </c>
      <c r="J17" s="73">
        <f t="shared" si="8"/>
        <v>0</v>
      </c>
      <c r="K17" s="73">
        <f t="shared" si="2"/>
        <v>0</v>
      </c>
      <c r="L17" s="73">
        <f t="shared" si="7"/>
        <v>0</v>
      </c>
      <c r="M17" s="73">
        <f t="shared" si="3"/>
        <v>0</v>
      </c>
      <c r="N17" s="72">
        <f t="shared" si="4"/>
        <v>0</v>
      </c>
      <c r="O17" s="74">
        <f t="shared" si="5"/>
        <v>0</v>
      </c>
      <c r="P17" s="71">
        <v>0</v>
      </c>
      <c r="Q17" s="71">
        <v>0</v>
      </c>
    </row>
    <row r="18" spans="2:17" ht="20.100000000000001" customHeight="1">
      <c r="B18" s="69" t="s">
        <v>7</v>
      </c>
      <c r="C18" s="70"/>
      <c r="D18" s="70"/>
      <c r="E18" s="69">
        <f t="shared" si="0"/>
        <v>0</v>
      </c>
      <c r="F18" s="71"/>
      <c r="G18" s="71"/>
      <c r="H18" s="72">
        <f t="shared" si="6"/>
        <v>0</v>
      </c>
      <c r="I18" s="73">
        <f t="shared" si="1"/>
        <v>0</v>
      </c>
      <c r="J18" s="73">
        <f t="shared" si="8"/>
        <v>0</v>
      </c>
      <c r="K18" s="73">
        <f t="shared" si="2"/>
        <v>0</v>
      </c>
      <c r="L18" s="73">
        <f t="shared" si="7"/>
        <v>0</v>
      </c>
      <c r="M18" s="73">
        <f t="shared" si="3"/>
        <v>0</v>
      </c>
      <c r="N18" s="72">
        <f t="shared" si="4"/>
        <v>0</v>
      </c>
      <c r="O18" s="74">
        <f t="shared" si="5"/>
        <v>0</v>
      </c>
      <c r="P18" s="71">
        <v>0</v>
      </c>
      <c r="Q18" s="71">
        <v>0</v>
      </c>
    </row>
    <row r="19" spans="2:17" ht="20.100000000000001" customHeight="1" thickBot="1">
      <c r="B19" s="75" t="s">
        <v>8</v>
      </c>
      <c r="C19" s="76"/>
      <c r="D19" s="76"/>
      <c r="E19" s="75">
        <f t="shared" si="0"/>
        <v>0</v>
      </c>
      <c r="F19" s="77"/>
      <c r="G19" s="77"/>
      <c r="H19" s="78">
        <f t="shared" si="6"/>
        <v>0</v>
      </c>
      <c r="I19" s="79">
        <f>IF($I$7="〇",IF(C19=1,IF(H19/2&lt;30001,ROUNDDOWN(H19/2,-3),30000),IF(C19&gt;1,ROUNDDOWN(MIN(30000,H19/E19),-3),)),IF(E19=1,IF(H19/2&lt;20001,ROUNDDOWN(H19/2,-3),20000),IF(E19&gt;1,ROUNDDOWN(MIN(20000,H19/E19),-3),)))</f>
        <v>0</v>
      </c>
      <c r="J19" s="80">
        <f t="shared" si="8"/>
        <v>0</v>
      </c>
      <c r="K19" s="80">
        <f t="shared" si="2"/>
        <v>0</v>
      </c>
      <c r="L19" s="80">
        <f t="shared" si="7"/>
        <v>0</v>
      </c>
      <c r="M19" s="80">
        <f t="shared" si="3"/>
        <v>0</v>
      </c>
      <c r="N19" s="78">
        <f t="shared" si="4"/>
        <v>0</v>
      </c>
      <c r="O19" s="78">
        <f t="shared" si="5"/>
        <v>0</v>
      </c>
      <c r="P19" s="77">
        <v>0</v>
      </c>
      <c r="Q19" s="77">
        <v>0</v>
      </c>
    </row>
    <row r="20" spans="2:17" ht="20.100000000000001" customHeight="1" thickTop="1">
      <c r="B20" s="81" t="s">
        <v>137</v>
      </c>
      <c r="C20" s="81"/>
      <c r="D20" s="81"/>
      <c r="E20" s="81"/>
      <c r="F20" s="82">
        <f>SUM(F8:F19)</f>
        <v>0</v>
      </c>
      <c r="G20" s="82">
        <f>SUM(G8:G19)</f>
        <v>0</v>
      </c>
      <c r="H20" s="82">
        <f t="shared" ref="H20:O20" si="9">SUM(H8:H19)</f>
        <v>0</v>
      </c>
      <c r="I20" s="83">
        <f t="shared" si="9"/>
        <v>0</v>
      </c>
      <c r="J20" s="82">
        <f t="shared" si="9"/>
        <v>0</v>
      </c>
      <c r="K20" s="82">
        <f t="shared" si="9"/>
        <v>0</v>
      </c>
      <c r="L20" s="82">
        <f t="shared" si="9"/>
        <v>0</v>
      </c>
      <c r="M20" s="82">
        <f>SUM(M8:M19)</f>
        <v>0</v>
      </c>
      <c r="N20" s="82">
        <f t="shared" si="9"/>
        <v>0</v>
      </c>
      <c r="O20" s="84">
        <f t="shared" si="9"/>
        <v>0</v>
      </c>
      <c r="P20" s="85">
        <f>SUM(P8:P19)</f>
        <v>0</v>
      </c>
      <c r="Q20" s="85">
        <f>SUM(Q8:Q19)</f>
        <v>0</v>
      </c>
    </row>
    <row r="22" spans="2:17">
      <c r="B22" s="56" t="s">
        <v>110</v>
      </c>
    </row>
    <row r="23" spans="2:17">
      <c r="B23" s="56" t="s">
        <v>111</v>
      </c>
      <c r="O23" s="86"/>
      <c r="Q23" s="86"/>
    </row>
    <row r="24" spans="2:17" ht="18.75">
      <c r="Q24" s="86" t="s">
        <v>266</v>
      </c>
    </row>
  </sheetData>
  <mergeCells count="13">
    <mergeCell ref="O6:O7"/>
    <mergeCell ref="P6:P7"/>
    <mergeCell ref="Q6:Q7"/>
    <mergeCell ref="P3:Q3"/>
    <mergeCell ref="B4:O4"/>
    <mergeCell ref="B6:B7"/>
    <mergeCell ref="C6:C7"/>
    <mergeCell ref="D6:D7"/>
    <mergeCell ref="E6:E7"/>
    <mergeCell ref="F6:F7"/>
    <mergeCell ref="G6:G7"/>
    <mergeCell ref="H6:H7"/>
    <mergeCell ref="N6:N7"/>
  </mergeCells>
  <phoneticPr fontId="2"/>
  <pageMargins left="0.25" right="0.25" top="0.75" bottom="0.75" header="0.3" footer="0.3"/>
  <pageSetup paperSize="9" scale="90" orientation="landscape" horizontalDpi="1200" verticalDpi="1200"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pageSetUpPr fitToPage="1"/>
  </sheetPr>
  <dimension ref="A1:S34"/>
  <sheetViews>
    <sheetView view="pageBreakPreview" topLeftCell="A10" zoomScale="85" zoomScaleNormal="100" zoomScaleSheetLayoutView="85" workbookViewId="0">
      <selection activeCell="H27" sqref="H27:I27"/>
    </sheetView>
  </sheetViews>
  <sheetFormatPr defaultRowHeight="14.25" outlineLevelCol="1"/>
  <cols>
    <col min="1" max="1" width="1.625" style="55" customWidth="1"/>
    <col min="2" max="2" width="6.375" style="55" customWidth="1"/>
    <col min="3" max="3" width="16.5" style="55" customWidth="1"/>
    <col min="4" max="7" width="9.125" style="55" customWidth="1"/>
    <col min="8" max="8" width="10.125" style="55" customWidth="1"/>
    <col min="9" max="15" width="9.125" style="55" customWidth="1" outlineLevel="1"/>
    <col min="16" max="17" width="9.125" style="55" customWidth="1"/>
    <col min="18" max="16384" width="9" style="55"/>
  </cols>
  <sheetData>
    <row r="1" spans="1:19" ht="3.95" customHeight="1"/>
    <row r="2" spans="1:19">
      <c r="A2" s="56"/>
      <c r="B2" s="56" t="s">
        <v>87</v>
      </c>
      <c r="C2" s="56"/>
      <c r="Q2" s="56"/>
    </row>
    <row r="3" spans="1:19">
      <c r="A3" s="56"/>
      <c r="B3" s="56"/>
      <c r="C3" s="56"/>
      <c r="Q3" s="136" t="s">
        <v>148</v>
      </c>
      <c r="R3" s="137"/>
    </row>
    <row r="4" spans="1:19">
      <c r="B4" s="136" t="s">
        <v>265</v>
      </c>
      <c r="C4" s="136"/>
      <c r="D4" s="136"/>
      <c r="E4" s="136"/>
      <c r="F4" s="136"/>
      <c r="G4" s="136"/>
      <c r="H4" s="136"/>
      <c r="I4" s="136"/>
      <c r="J4" s="136"/>
      <c r="K4" s="136"/>
      <c r="L4" s="136"/>
      <c r="M4" s="136"/>
      <c r="N4" s="136"/>
      <c r="O4" s="136"/>
      <c r="P4" s="136"/>
      <c r="Q4" s="136"/>
    </row>
    <row r="6" spans="1:19">
      <c r="B6" s="145" t="s">
        <v>90</v>
      </c>
      <c r="C6" s="145"/>
      <c r="D6" s="138"/>
      <c r="E6" s="138"/>
      <c r="F6" s="138"/>
      <c r="G6" s="138"/>
      <c r="H6" s="138"/>
      <c r="I6" s="138"/>
      <c r="J6" s="57"/>
      <c r="K6" s="57"/>
      <c r="L6" s="57"/>
    </row>
    <row r="7" spans="1:19">
      <c r="B7" s="136" t="s">
        <v>88</v>
      </c>
      <c r="C7" s="136"/>
      <c r="D7" s="58"/>
      <c r="E7" s="56" t="s">
        <v>89</v>
      </c>
      <c r="G7" s="139"/>
      <c r="H7" s="139"/>
      <c r="I7" s="56"/>
      <c r="J7" s="56"/>
      <c r="K7" s="56"/>
      <c r="L7" s="56"/>
      <c r="S7" s="59"/>
    </row>
    <row r="8" spans="1:19" ht="15">
      <c r="S8" s="60"/>
    </row>
    <row r="9" spans="1:19" ht="15">
      <c r="B9" s="61"/>
      <c r="C9" s="61"/>
      <c r="D9" s="143" t="s">
        <v>100</v>
      </c>
      <c r="E9" s="143"/>
      <c r="F9" s="144"/>
      <c r="G9" s="144"/>
      <c r="H9" s="144"/>
      <c r="I9" s="144"/>
      <c r="J9" s="144"/>
      <c r="K9" s="144"/>
      <c r="L9" s="144"/>
      <c r="M9" s="144"/>
      <c r="N9" s="144"/>
      <c r="O9" s="144"/>
      <c r="P9" s="144"/>
      <c r="Q9" s="144"/>
      <c r="R9" s="144"/>
      <c r="S9" s="60"/>
    </row>
    <row r="10" spans="1:19">
      <c r="B10" s="61"/>
      <c r="C10" s="62" t="s">
        <v>155</v>
      </c>
      <c r="D10" s="140" t="s">
        <v>42</v>
      </c>
      <c r="E10" s="141"/>
      <c r="F10" s="141"/>
      <c r="G10" s="141"/>
      <c r="H10" s="142"/>
      <c r="I10" s="143" t="s">
        <v>92</v>
      </c>
      <c r="J10" s="143"/>
      <c r="K10" s="143"/>
      <c r="L10" s="143"/>
      <c r="M10" s="143"/>
      <c r="N10" s="140" t="s">
        <v>66</v>
      </c>
      <c r="O10" s="141"/>
      <c r="P10" s="141"/>
      <c r="Q10" s="141"/>
      <c r="R10" s="142"/>
      <c r="S10" s="59"/>
    </row>
    <row r="11" spans="1:19">
      <c r="B11" s="63">
        <v>1</v>
      </c>
      <c r="C11" s="100"/>
      <c r="D11" s="133"/>
      <c r="E11" s="134"/>
      <c r="F11" s="134"/>
      <c r="G11" s="134"/>
      <c r="H11" s="135"/>
      <c r="I11" s="146"/>
      <c r="J11" s="147"/>
      <c r="K11" s="64" t="s">
        <v>129</v>
      </c>
      <c r="L11" s="147"/>
      <c r="M11" s="148"/>
      <c r="N11" s="133"/>
      <c r="O11" s="134"/>
      <c r="P11" s="134"/>
      <c r="Q11" s="134"/>
      <c r="R11" s="135"/>
    </row>
    <row r="12" spans="1:19">
      <c r="B12" s="63">
        <v>2</v>
      </c>
      <c r="C12" s="100"/>
      <c r="D12" s="133"/>
      <c r="E12" s="134"/>
      <c r="F12" s="134"/>
      <c r="G12" s="134"/>
      <c r="H12" s="135"/>
      <c r="I12" s="146"/>
      <c r="J12" s="147"/>
      <c r="K12" s="64" t="s">
        <v>129</v>
      </c>
      <c r="L12" s="147"/>
      <c r="M12" s="148"/>
      <c r="N12" s="133"/>
      <c r="O12" s="134"/>
      <c r="P12" s="134"/>
      <c r="Q12" s="134"/>
      <c r="R12" s="135"/>
      <c r="S12" s="59"/>
    </row>
    <row r="13" spans="1:19">
      <c r="B13" s="63">
        <v>3</v>
      </c>
      <c r="C13" s="100"/>
      <c r="D13" s="133"/>
      <c r="E13" s="134"/>
      <c r="F13" s="134"/>
      <c r="G13" s="134"/>
      <c r="H13" s="135"/>
      <c r="I13" s="146"/>
      <c r="J13" s="147"/>
      <c r="K13" s="64" t="s">
        <v>129</v>
      </c>
      <c r="L13" s="147"/>
      <c r="M13" s="148"/>
      <c r="N13" s="133"/>
      <c r="O13" s="134"/>
      <c r="P13" s="134"/>
      <c r="Q13" s="134"/>
      <c r="R13" s="135"/>
    </row>
    <row r="14" spans="1:19">
      <c r="B14" s="63">
        <v>4</v>
      </c>
      <c r="C14" s="100"/>
      <c r="D14" s="133"/>
      <c r="E14" s="134"/>
      <c r="F14" s="134"/>
      <c r="G14" s="134"/>
      <c r="H14" s="135"/>
      <c r="I14" s="146"/>
      <c r="J14" s="147"/>
      <c r="K14" s="64" t="s">
        <v>129</v>
      </c>
      <c r="L14" s="147"/>
      <c r="M14" s="148"/>
      <c r="N14" s="133"/>
      <c r="O14" s="134"/>
      <c r="P14" s="134"/>
      <c r="Q14" s="134"/>
      <c r="R14" s="135"/>
    </row>
    <row r="15" spans="1:19">
      <c r="B15" s="63">
        <v>5</v>
      </c>
      <c r="C15" s="100"/>
      <c r="D15" s="133"/>
      <c r="E15" s="134"/>
      <c r="F15" s="134"/>
      <c r="G15" s="134"/>
      <c r="H15" s="135"/>
      <c r="I15" s="146"/>
      <c r="J15" s="147"/>
      <c r="K15" s="64" t="s">
        <v>129</v>
      </c>
      <c r="L15" s="147"/>
      <c r="M15" s="148"/>
      <c r="N15" s="133"/>
      <c r="O15" s="134"/>
      <c r="P15" s="134"/>
      <c r="Q15" s="134"/>
      <c r="R15" s="135"/>
    </row>
    <row r="16" spans="1:19">
      <c r="B16" s="140" t="s">
        <v>9</v>
      </c>
      <c r="C16" s="141"/>
      <c r="D16" s="141"/>
      <c r="E16" s="142"/>
      <c r="F16" s="140" t="s">
        <v>135</v>
      </c>
      <c r="G16" s="142"/>
      <c r="H16" s="140" t="s">
        <v>96</v>
      </c>
      <c r="I16" s="142"/>
      <c r="J16" s="140" t="s">
        <v>130</v>
      </c>
      <c r="K16" s="142"/>
      <c r="L16" s="140" t="s">
        <v>10</v>
      </c>
      <c r="M16" s="142"/>
      <c r="N16" s="140" t="s">
        <v>98</v>
      </c>
      <c r="O16" s="141"/>
      <c r="P16" s="142"/>
      <c r="Q16" s="140" t="s">
        <v>99</v>
      </c>
      <c r="R16" s="142"/>
    </row>
    <row r="17" spans="2:18">
      <c r="B17" s="150">
        <f>別紙⑥!F20</f>
        <v>0</v>
      </c>
      <c r="C17" s="151"/>
      <c r="D17" s="151"/>
      <c r="E17" s="152"/>
      <c r="F17" s="153">
        <f>別紙⑥!G20</f>
        <v>0</v>
      </c>
      <c r="G17" s="153"/>
      <c r="H17" s="150">
        <f>SUM(B17:G17)</f>
        <v>0</v>
      </c>
      <c r="I17" s="152"/>
      <c r="J17" s="150">
        <f>別紙⑥!N20</f>
        <v>0</v>
      </c>
      <c r="K17" s="152"/>
      <c r="L17" s="150">
        <f>別紙⑥!O20</f>
        <v>0</v>
      </c>
      <c r="M17" s="152"/>
      <c r="N17" s="150">
        <f>別紙⑥!P20</f>
        <v>0</v>
      </c>
      <c r="O17" s="151"/>
      <c r="P17" s="152"/>
      <c r="Q17" s="153">
        <f>別紙⑥!Q20</f>
        <v>0</v>
      </c>
      <c r="R17" s="153"/>
    </row>
    <row r="19" spans="2:18">
      <c r="B19" s="143" t="s">
        <v>101</v>
      </c>
      <c r="C19" s="143"/>
      <c r="D19" s="144"/>
      <c r="E19" s="144"/>
      <c r="F19" s="144"/>
      <c r="G19" s="149"/>
      <c r="H19" s="149"/>
      <c r="I19" s="149"/>
      <c r="J19" s="149"/>
      <c r="K19" s="149"/>
      <c r="L19" s="149"/>
      <c r="M19" s="149"/>
      <c r="N19" s="149"/>
      <c r="O19" s="149"/>
      <c r="P19" s="149"/>
      <c r="Q19" s="149"/>
      <c r="R19" s="149"/>
    </row>
    <row r="20" spans="2:18" s="65" customFormat="1" ht="47.25" customHeight="1">
      <c r="B20" s="143" t="s">
        <v>102</v>
      </c>
      <c r="C20" s="143"/>
      <c r="D20" s="144"/>
      <c r="E20" s="144"/>
      <c r="F20" s="144"/>
      <c r="G20" s="149"/>
      <c r="H20" s="149"/>
      <c r="I20" s="149"/>
      <c r="J20" s="149"/>
      <c r="K20" s="149"/>
      <c r="L20" s="149"/>
      <c r="M20" s="149"/>
      <c r="N20" s="149"/>
      <c r="O20" s="149"/>
      <c r="P20" s="149"/>
      <c r="Q20" s="149"/>
      <c r="R20" s="149"/>
    </row>
    <row r="22" spans="2:18">
      <c r="B22" s="136"/>
      <c r="C22" s="136"/>
      <c r="D22" s="136"/>
      <c r="E22" s="136"/>
      <c r="F22" s="136"/>
      <c r="G22" s="136"/>
      <c r="H22" s="136"/>
      <c r="I22" s="136"/>
    </row>
    <row r="23" spans="2:18">
      <c r="D23" s="160"/>
      <c r="E23" s="160"/>
      <c r="H23" s="160"/>
      <c r="I23" s="160"/>
    </row>
    <row r="24" spans="2:18">
      <c r="B24" s="56"/>
      <c r="D24" s="160"/>
      <c r="E24" s="160"/>
      <c r="H24" s="160"/>
      <c r="I24" s="160"/>
    </row>
    <row r="25" spans="2:18">
      <c r="B25" s="56"/>
      <c r="D25" s="160"/>
      <c r="E25" s="160"/>
      <c r="F25" s="56"/>
      <c r="H25" s="160"/>
      <c r="I25" s="160"/>
    </row>
    <row r="26" spans="2:18">
      <c r="B26" s="56"/>
      <c r="D26" s="160"/>
      <c r="E26" s="160"/>
      <c r="F26" s="56"/>
      <c r="H26" s="109"/>
      <c r="I26" s="109"/>
    </row>
    <row r="27" spans="2:18">
      <c r="D27" s="160"/>
      <c r="E27" s="160"/>
      <c r="H27" s="160"/>
      <c r="I27" s="160"/>
    </row>
    <row r="32" spans="2:18" ht="14.25" customHeight="1"/>
    <row r="33" spans="3:3">
      <c r="C33" s="56" t="s">
        <v>156</v>
      </c>
    </row>
    <row r="34" spans="3:3">
      <c r="C34" s="56" t="s">
        <v>157</v>
      </c>
    </row>
  </sheetData>
  <mergeCells count="59">
    <mergeCell ref="D10:H10"/>
    <mergeCell ref="I10:M10"/>
    <mergeCell ref="N10:R10"/>
    <mergeCell ref="Q3:R3"/>
    <mergeCell ref="B4:Q4"/>
    <mergeCell ref="D6:I6"/>
    <mergeCell ref="G7:H7"/>
    <mergeCell ref="D9:R9"/>
    <mergeCell ref="B6:C6"/>
    <mergeCell ref="B7:C7"/>
    <mergeCell ref="D11:H11"/>
    <mergeCell ref="I11:J11"/>
    <mergeCell ref="L11:M11"/>
    <mergeCell ref="N11:R11"/>
    <mergeCell ref="D12:H12"/>
    <mergeCell ref="I12:J12"/>
    <mergeCell ref="L12:M12"/>
    <mergeCell ref="N12:R12"/>
    <mergeCell ref="D13:H13"/>
    <mergeCell ref="I13:J13"/>
    <mergeCell ref="L13:M13"/>
    <mergeCell ref="N13:R13"/>
    <mergeCell ref="D14:H14"/>
    <mergeCell ref="I14:J14"/>
    <mergeCell ref="L14:M14"/>
    <mergeCell ref="N14:R14"/>
    <mergeCell ref="D15:H15"/>
    <mergeCell ref="I15:J15"/>
    <mergeCell ref="L15:M15"/>
    <mergeCell ref="N15:R15"/>
    <mergeCell ref="B16:E16"/>
    <mergeCell ref="F16:G16"/>
    <mergeCell ref="H16:I16"/>
    <mergeCell ref="J16:K16"/>
    <mergeCell ref="L16:M16"/>
    <mergeCell ref="N16:P16"/>
    <mergeCell ref="B19:F19"/>
    <mergeCell ref="G19:R19"/>
    <mergeCell ref="B20:F20"/>
    <mergeCell ref="G20:R20"/>
    <mergeCell ref="Q16:R16"/>
    <mergeCell ref="B17:E17"/>
    <mergeCell ref="F17:G17"/>
    <mergeCell ref="H17:I17"/>
    <mergeCell ref="J17:K17"/>
    <mergeCell ref="L17:M17"/>
    <mergeCell ref="N17:P17"/>
    <mergeCell ref="Q17:R17"/>
    <mergeCell ref="B22:E22"/>
    <mergeCell ref="F22:I22"/>
    <mergeCell ref="D23:E23"/>
    <mergeCell ref="H23:I23"/>
    <mergeCell ref="D24:E24"/>
    <mergeCell ref="H24:I24"/>
    <mergeCell ref="D25:E25"/>
    <mergeCell ref="H25:I25"/>
    <mergeCell ref="D26:E26"/>
    <mergeCell ref="D27:E27"/>
    <mergeCell ref="H27:I27"/>
  </mergeCells>
  <phoneticPr fontId="2"/>
  <dataValidations count="1">
    <dataValidation type="list" allowBlank="1" showInputMessage="1" showErrorMessage="1" sqref="C11:C15" xr:uid="{00000000-0002-0000-0F00-000000000000}">
      <formula1>$C$33:$C$34</formula1>
    </dataValidation>
  </dataValidations>
  <pageMargins left="0.25" right="0.25" top="0.75" bottom="0.75" header="0.3" footer="0.3"/>
  <pageSetup paperSize="9" scale="80" orientation="landscape" horizontalDpi="1200" verticalDpi="1200"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pageSetUpPr fitToPage="1"/>
  </sheetPr>
  <dimension ref="A1:R24"/>
  <sheetViews>
    <sheetView view="pageBreakPreview" zoomScaleNormal="85" zoomScaleSheetLayoutView="100" workbookViewId="0">
      <selection activeCell="F3" sqref="F3"/>
    </sheetView>
  </sheetViews>
  <sheetFormatPr defaultRowHeight="14.25" outlineLevelCol="1"/>
  <cols>
    <col min="1" max="1" width="1.625" style="55" customWidth="1"/>
    <col min="2" max="5" width="8.625" style="55" customWidth="1"/>
    <col min="6" max="8" width="9.125" style="55" customWidth="1"/>
    <col min="9" max="13" width="9.125" style="55" customWidth="1" outlineLevel="1"/>
    <col min="14" max="15" width="9.125" style="55" customWidth="1"/>
    <col min="16" max="16384" width="9" style="55"/>
  </cols>
  <sheetData>
    <row r="1" spans="1:18" ht="3.95" customHeight="1"/>
    <row r="2" spans="1:18">
      <c r="A2" s="56"/>
      <c r="B2" s="56" t="s">
        <v>103</v>
      </c>
      <c r="C2" s="56"/>
      <c r="D2" s="56"/>
      <c r="E2" s="56"/>
    </row>
    <row r="3" spans="1:18">
      <c r="A3" s="56"/>
      <c r="B3" s="56"/>
      <c r="C3" s="56"/>
      <c r="D3" s="56"/>
      <c r="E3" s="56"/>
      <c r="P3" s="136" t="s">
        <v>148</v>
      </c>
      <c r="Q3" s="137"/>
    </row>
    <row r="4" spans="1:18">
      <c r="B4" s="136" t="s">
        <v>108</v>
      </c>
      <c r="C4" s="136"/>
      <c r="D4" s="136"/>
      <c r="E4" s="136"/>
      <c r="F4" s="136"/>
      <c r="G4" s="136"/>
      <c r="H4" s="136"/>
      <c r="I4" s="136"/>
      <c r="J4" s="136"/>
      <c r="K4" s="136"/>
      <c r="L4" s="136"/>
      <c r="M4" s="136"/>
      <c r="N4" s="136"/>
      <c r="O4" s="136"/>
    </row>
    <row r="6" spans="1:18" ht="32.25" customHeight="1">
      <c r="B6" s="154"/>
      <c r="C6" s="156" t="s">
        <v>104</v>
      </c>
      <c r="D6" s="156" t="s">
        <v>109</v>
      </c>
      <c r="E6" s="158" t="s">
        <v>105</v>
      </c>
      <c r="F6" s="156" t="s">
        <v>9</v>
      </c>
      <c r="G6" s="156" t="s">
        <v>95</v>
      </c>
      <c r="H6" s="156" t="s">
        <v>107</v>
      </c>
      <c r="I6" s="68" t="s">
        <v>112</v>
      </c>
      <c r="J6" s="68" t="s">
        <v>113</v>
      </c>
      <c r="K6" s="68" t="s">
        <v>114</v>
      </c>
      <c r="L6" s="68" t="s">
        <v>115</v>
      </c>
      <c r="M6" s="68" t="s">
        <v>116</v>
      </c>
      <c r="N6" s="156" t="s">
        <v>117</v>
      </c>
      <c r="O6" s="156" t="s">
        <v>10</v>
      </c>
      <c r="P6" s="156" t="s">
        <v>118</v>
      </c>
      <c r="Q6" s="156" t="s">
        <v>119</v>
      </c>
    </row>
    <row r="7" spans="1:18" ht="15.75" customHeight="1">
      <c r="B7" s="155"/>
      <c r="C7" s="157"/>
      <c r="D7" s="157"/>
      <c r="E7" s="159"/>
      <c r="F7" s="157"/>
      <c r="G7" s="157"/>
      <c r="H7" s="157"/>
      <c r="I7" s="68" t="str">
        <f>IF(COUNTIF(⑥!C11,"*４*"),"〇","")</f>
        <v/>
      </c>
      <c r="J7" s="68" t="str">
        <f>IF(COUNTIF(⑥!C12,"*４年*"),"〇","")</f>
        <v/>
      </c>
      <c r="K7" s="68" t="str">
        <f>IF(COUNTIF(⑥!C13,"*４年*"),"〇","")</f>
        <v/>
      </c>
      <c r="L7" s="68" t="str">
        <f>IF(COUNTIF(⑥!C14,"*４年*"),"〇","")</f>
        <v/>
      </c>
      <c r="M7" s="68" t="str">
        <f>IF(COUNTIF(⑥!C14,"*４年*"),"〇","")</f>
        <v/>
      </c>
      <c r="N7" s="157"/>
      <c r="O7" s="157"/>
      <c r="P7" s="157"/>
      <c r="Q7" s="157"/>
    </row>
    <row r="8" spans="1:18" ht="20.100000000000001" customHeight="1">
      <c r="B8" s="69" t="s">
        <v>0</v>
      </c>
      <c r="C8" s="70"/>
      <c r="D8" s="70"/>
      <c r="E8" s="69">
        <f t="shared" ref="E8:E19" si="0">SUM(C8:D8)</f>
        <v>0</v>
      </c>
      <c r="F8" s="71"/>
      <c r="G8" s="71"/>
      <c r="H8" s="72">
        <f>F8+G8</f>
        <v>0</v>
      </c>
      <c r="I8" s="73">
        <f t="shared" ref="I8:I18" si="1">IF($I$7="〇",IF(C8=1,IF(H8/2&lt;30001,ROUNDDOWN(H8/2,-3),30000),IF(C8&gt;1,ROUNDDOWN(MIN(30000,H8/E8),-3),)),IF(E8=1,IF(H8/2&lt;20001,ROUNDDOWN(H8/2,-3),20000),IF(E8&gt;1,ROUNDDOWN(MIN(20000,H8/E8),-3),)))</f>
        <v>0</v>
      </c>
      <c r="J8" s="73">
        <f>IF($J$7="〇",IF($C8&gt;1,ROUNDDOWN(MIN(30000,$H8/$E8),-3),),IF($C8&gt;1,ROUNDDOWN(MIN(20000,$H8/$E8),-3),))</f>
        <v>0</v>
      </c>
      <c r="K8" s="73">
        <f>IF($K$7="〇",IF($C8&gt;2,ROUNDDOWN(MIN(30000,$H8/$E8),-3),),IF($C8&gt;2,ROUNDDOWN(MIN(20000,$H8/$E8),-3),))</f>
        <v>0</v>
      </c>
      <c r="L8" s="73">
        <f>IF($L$7="〇",IF($C8&gt;3,ROUNDDOWN(MIN(30000,$H8/$E8),-3),),IF($C8&gt;3,ROUNDDOWN(MIN(20000,$H8/$E8),-3),))</f>
        <v>0</v>
      </c>
      <c r="M8" s="73">
        <f>IF($M$7="〇",IF($C8&gt;4,ROUNDDOWN(MIN(30000,$H8/$E8),-3),),IF($C8&gt;4,ROUNDDOWN(MIN(20000,$H8/$E8),-3),))</f>
        <v>0</v>
      </c>
      <c r="N8" s="72">
        <f>SUM(I8:M8)</f>
        <v>0</v>
      </c>
      <c r="O8" s="74">
        <f>H8-P8-Q8-N8</f>
        <v>0</v>
      </c>
      <c r="P8" s="71">
        <v>0</v>
      </c>
      <c r="Q8" s="71">
        <v>0</v>
      </c>
      <c r="R8" s="59" t="s">
        <v>151</v>
      </c>
    </row>
    <row r="9" spans="1:18" ht="20.100000000000001" customHeight="1">
      <c r="B9" s="69" t="s">
        <v>1</v>
      </c>
      <c r="C9" s="70"/>
      <c r="D9" s="70"/>
      <c r="E9" s="69">
        <f t="shared" si="0"/>
        <v>0</v>
      </c>
      <c r="F9" s="71"/>
      <c r="G9" s="71"/>
      <c r="H9" s="72">
        <f>F9+G9</f>
        <v>0</v>
      </c>
      <c r="I9" s="73">
        <f t="shared" si="1"/>
        <v>0</v>
      </c>
      <c r="J9" s="73">
        <f>IF($J$7="〇",IF($C9&gt;1,ROUNDDOWN(MIN(30000,$H9/$E9),-3),),IF($C9&gt;1,ROUNDDOWN(MIN(20000,$H9/$E9),-3),))</f>
        <v>0</v>
      </c>
      <c r="K9" s="73">
        <f t="shared" ref="K9:K19" si="2">IF($K$7="〇",IF($C9&gt;2,ROUNDDOWN(MIN(30000,$H9/$E9),-3),),IF($C9&gt;2,ROUNDDOWN(MIN(20000,$H9/$E9),-3),))</f>
        <v>0</v>
      </c>
      <c r="L9" s="73">
        <f>IF($L$7="〇",IF($C9&gt;3,ROUNDDOWN(MIN(30000,$H9/$E9),-3),),IF($C9&gt;3,ROUNDDOWN(MIN(20000,$H9/$E9),-3),))</f>
        <v>0</v>
      </c>
      <c r="M9" s="73">
        <f t="shared" ref="M9:M19" si="3">IF($M$7="〇",IF($C9&gt;4,ROUNDDOWN(MIN(30000,$H9/$E9),-3),),IF($C9&gt;4,ROUNDDOWN(MIN(20000,$H9/$E9),-3),))</f>
        <v>0</v>
      </c>
      <c r="N9" s="72">
        <f t="shared" ref="N9:N19" si="4">SUM(I9:M9)</f>
        <v>0</v>
      </c>
      <c r="O9" s="74">
        <f t="shared" ref="O9:O18" si="5">H9-P9-Q9-N9</f>
        <v>0</v>
      </c>
      <c r="P9" s="71">
        <v>0</v>
      </c>
      <c r="Q9" s="71">
        <v>0</v>
      </c>
      <c r="R9" s="59" t="s">
        <v>152</v>
      </c>
    </row>
    <row r="10" spans="1:18" ht="20.100000000000001" customHeight="1">
      <c r="B10" s="69" t="s">
        <v>2</v>
      </c>
      <c r="C10" s="70"/>
      <c r="D10" s="70"/>
      <c r="E10" s="69">
        <f t="shared" si="0"/>
        <v>0</v>
      </c>
      <c r="F10" s="71"/>
      <c r="G10" s="71"/>
      <c r="H10" s="72">
        <f t="shared" ref="H10:H19" si="6">F10+G10</f>
        <v>0</v>
      </c>
      <c r="I10" s="73">
        <f t="shared" si="1"/>
        <v>0</v>
      </c>
      <c r="J10" s="73">
        <f>IF($J$7="〇",IF($C10&gt;1,ROUNDDOWN(MIN(30000,$H10/$E10),-3),),IF($C10&gt;1,ROUNDDOWN(MIN(20000,$H10/$E10),-3),))</f>
        <v>0</v>
      </c>
      <c r="K10" s="73">
        <f t="shared" si="2"/>
        <v>0</v>
      </c>
      <c r="L10" s="73">
        <f t="shared" ref="L10:L19" si="7">IF($L$7="〇",IF($C10&gt;3,ROUNDDOWN(MIN(30000,$H10/$E10),-3),),IF($C10&gt;3,ROUNDDOWN(MIN(20000,$H10/$E10),-3),))</f>
        <v>0</v>
      </c>
      <c r="M10" s="73">
        <f t="shared" si="3"/>
        <v>0</v>
      </c>
      <c r="N10" s="72">
        <f t="shared" si="4"/>
        <v>0</v>
      </c>
      <c r="O10" s="74">
        <f t="shared" si="5"/>
        <v>0</v>
      </c>
      <c r="P10" s="71">
        <v>0</v>
      </c>
      <c r="Q10" s="71">
        <v>0</v>
      </c>
      <c r="R10" s="59" t="s">
        <v>154</v>
      </c>
    </row>
    <row r="11" spans="1:18" ht="20.100000000000001" customHeight="1">
      <c r="B11" s="69" t="s">
        <v>3</v>
      </c>
      <c r="C11" s="70"/>
      <c r="D11" s="70"/>
      <c r="E11" s="69">
        <f t="shared" si="0"/>
        <v>0</v>
      </c>
      <c r="F11" s="71"/>
      <c r="G11" s="71"/>
      <c r="H11" s="72">
        <f t="shared" si="6"/>
        <v>0</v>
      </c>
      <c r="I11" s="73">
        <f t="shared" si="1"/>
        <v>0</v>
      </c>
      <c r="J11" s="73">
        <f>IF($J$7="〇",IF($C11&gt;1,ROUNDDOWN(MIN(30000,$H11/$E11),-3),),IF($C11&gt;1,ROUNDDOWN(MIN(20000,$H11/$E11),-3),))</f>
        <v>0</v>
      </c>
      <c r="K11" s="73">
        <f t="shared" si="2"/>
        <v>0</v>
      </c>
      <c r="L11" s="73">
        <f t="shared" si="7"/>
        <v>0</v>
      </c>
      <c r="M11" s="73">
        <f t="shared" si="3"/>
        <v>0</v>
      </c>
      <c r="N11" s="72">
        <f t="shared" si="4"/>
        <v>0</v>
      </c>
      <c r="O11" s="74">
        <f t="shared" si="5"/>
        <v>0</v>
      </c>
      <c r="P11" s="71">
        <v>0</v>
      </c>
      <c r="Q11" s="71">
        <v>0</v>
      </c>
      <c r="R11" s="59" t="s">
        <v>153</v>
      </c>
    </row>
    <row r="12" spans="1:18" ht="20.100000000000001" customHeight="1">
      <c r="B12" s="69" t="s">
        <v>4</v>
      </c>
      <c r="C12" s="70"/>
      <c r="D12" s="70"/>
      <c r="E12" s="69">
        <f t="shared" si="0"/>
        <v>0</v>
      </c>
      <c r="F12" s="71"/>
      <c r="G12" s="71"/>
      <c r="H12" s="72">
        <f t="shared" si="6"/>
        <v>0</v>
      </c>
      <c r="I12" s="73">
        <f t="shared" si="1"/>
        <v>0</v>
      </c>
      <c r="J12" s="73">
        <f t="shared" ref="J12:J19" si="8">IF($J$7="〇",IF($C12&gt;1,ROUNDDOWN(MIN(30000,$H12/$E12),-3),),IF($C12&gt;1,ROUNDDOWN(MIN(20000,$H12/$E12),-3),))</f>
        <v>0</v>
      </c>
      <c r="K12" s="73">
        <f t="shared" si="2"/>
        <v>0</v>
      </c>
      <c r="L12" s="73">
        <f t="shared" si="7"/>
        <v>0</v>
      </c>
      <c r="M12" s="73">
        <f t="shared" si="3"/>
        <v>0</v>
      </c>
      <c r="N12" s="72">
        <f t="shared" si="4"/>
        <v>0</v>
      </c>
      <c r="O12" s="74">
        <f t="shared" si="5"/>
        <v>0</v>
      </c>
      <c r="P12" s="71">
        <v>0</v>
      </c>
      <c r="Q12" s="71">
        <v>0</v>
      </c>
    </row>
    <row r="13" spans="1:18" ht="20.100000000000001" customHeight="1">
      <c r="B13" s="69" t="s">
        <v>5</v>
      </c>
      <c r="C13" s="70"/>
      <c r="D13" s="70"/>
      <c r="E13" s="69">
        <f t="shared" si="0"/>
        <v>0</v>
      </c>
      <c r="F13" s="71"/>
      <c r="G13" s="71"/>
      <c r="H13" s="72">
        <f t="shared" si="6"/>
        <v>0</v>
      </c>
      <c r="I13" s="73">
        <f t="shared" si="1"/>
        <v>0</v>
      </c>
      <c r="J13" s="73">
        <f t="shared" si="8"/>
        <v>0</v>
      </c>
      <c r="K13" s="73">
        <f t="shared" si="2"/>
        <v>0</v>
      </c>
      <c r="L13" s="73">
        <f t="shared" si="7"/>
        <v>0</v>
      </c>
      <c r="M13" s="73">
        <f t="shared" si="3"/>
        <v>0</v>
      </c>
      <c r="N13" s="72">
        <f t="shared" si="4"/>
        <v>0</v>
      </c>
      <c r="O13" s="74">
        <f t="shared" si="5"/>
        <v>0</v>
      </c>
      <c r="P13" s="71">
        <v>0</v>
      </c>
      <c r="Q13" s="71">
        <v>0</v>
      </c>
    </row>
    <row r="14" spans="1:18" ht="20.100000000000001" customHeight="1">
      <c r="B14" s="69" t="s">
        <v>11</v>
      </c>
      <c r="C14" s="70"/>
      <c r="D14" s="70"/>
      <c r="E14" s="69">
        <f t="shared" si="0"/>
        <v>0</v>
      </c>
      <c r="F14" s="71"/>
      <c r="G14" s="71"/>
      <c r="H14" s="72">
        <f t="shared" si="6"/>
        <v>0</v>
      </c>
      <c r="I14" s="73">
        <f t="shared" si="1"/>
        <v>0</v>
      </c>
      <c r="J14" s="73">
        <f t="shared" si="8"/>
        <v>0</v>
      </c>
      <c r="K14" s="73">
        <f t="shared" si="2"/>
        <v>0</v>
      </c>
      <c r="L14" s="73">
        <f t="shared" si="7"/>
        <v>0</v>
      </c>
      <c r="M14" s="73">
        <f t="shared" si="3"/>
        <v>0</v>
      </c>
      <c r="N14" s="72">
        <f t="shared" si="4"/>
        <v>0</v>
      </c>
      <c r="O14" s="74">
        <f t="shared" si="5"/>
        <v>0</v>
      </c>
      <c r="P14" s="71">
        <v>0</v>
      </c>
      <c r="Q14" s="71">
        <v>0</v>
      </c>
    </row>
    <row r="15" spans="1:18" ht="20.100000000000001" customHeight="1">
      <c r="B15" s="69" t="s">
        <v>12</v>
      </c>
      <c r="C15" s="70"/>
      <c r="D15" s="70"/>
      <c r="E15" s="69">
        <f t="shared" si="0"/>
        <v>0</v>
      </c>
      <c r="F15" s="71"/>
      <c r="G15" s="71"/>
      <c r="H15" s="72">
        <f t="shared" si="6"/>
        <v>0</v>
      </c>
      <c r="I15" s="73">
        <f t="shared" si="1"/>
        <v>0</v>
      </c>
      <c r="J15" s="73">
        <f t="shared" si="8"/>
        <v>0</v>
      </c>
      <c r="K15" s="73">
        <f t="shared" si="2"/>
        <v>0</v>
      </c>
      <c r="L15" s="73">
        <f t="shared" si="7"/>
        <v>0</v>
      </c>
      <c r="M15" s="73">
        <f t="shared" si="3"/>
        <v>0</v>
      </c>
      <c r="N15" s="72">
        <f t="shared" si="4"/>
        <v>0</v>
      </c>
      <c r="O15" s="74">
        <f t="shared" si="5"/>
        <v>0</v>
      </c>
      <c r="P15" s="71">
        <v>0</v>
      </c>
      <c r="Q15" s="71">
        <v>0</v>
      </c>
    </row>
    <row r="16" spans="1:18" ht="20.100000000000001" customHeight="1">
      <c r="B16" s="69" t="s">
        <v>13</v>
      </c>
      <c r="C16" s="70"/>
      <c r="D16" s="70"/>
      <c r="E16" s="69">
        <f t="shared" si="0"/>
        <v>0</v>
      </c>
      <c r="F16" s="71"/>
      <c r="G16" s="71"/>
      <c r="H16" s="72">
        <f t="shared" si="6"/>
        <v>0</v>
      </c>
      <c r="I16" s="73">
        <f t="shared" si="1"/>
        <v>0</v>
      </c>
      <c r="J16" s="73">
        <f t="shared" si="8"/>
        <v>0</v>
      </c>
      <c r="K16" s="73">
        <f t="shared" si="2"/>
        <v>0</v>
      </c>
      <c r="L16" s="73">
        <f t="shared" si="7"/>
        <v>0</v>
      </c>
      <c r="M16" s="73">
        <f t="shared" si="3"/>
        <v>0</v>
      </c>
      <c r="N16" s="72">
        <f t="shared" si="4"/>
        <v>0</v>
      </c>
      <c r="O16" s="74">
        <f t="shared" si="5"/>
        <v>0</v>
      </c>
      <c r="P16" s="71">
        <v>0</v>
      </c>
      <c r="Q16" s="71">
        <v>0</v>
      </c>
    </row>
    <row r="17" spans="2:17" ht="20.100000000000001" customHeight="1">
      <c r="B17" s="69" t="s">
        <v>6</v>
      </c>
      <c r="C17" s="70"/>
      <c r="D17" s="70"/>
      <c r="E17" s="69">
        <f t="shared" si="0"/>
        <v>0</v>
      </c>
      <c r="F17" s="71"/>
      <c r="G17" s="71"/>
      <c r="H17" s="72">
        <f t="shared" si="6"/>
        <v>0</v>
      </c>
      <c r="I17" s="73">
        <f t="shared" si="1"/>
        <v>0</v>
      </c>
      <c r="J17" s="73">
        <f t="shared" si="8"/>
        <v>0</v>
      </c>
      <c r="K17" s="73">
        <f t="shared" si="2"/>
        <v>0</v>
      </c>
      <c r="L17" s="73">
        <f t="shared" si="7"/>
        <v>0</v>
      </c>
      <c r="M17" s="73">
        <f t="shared" si="3"/>
        <v>0</v>
      </c>
      <c r="N17" s="72">
        <f t="shared" si="4"/>
        <v>0</v>
      </c>
      <c r="O17" s="74">
        <f t="shared" si="5"/>
        <v>0</v>
      </c>
      <c r="P17" s="71">
        <v>0</v>
      </c>
      <c r="Q17" s="71">
        <v>0</v>
      </c>
    </row>
    <row r="18" spans="2:17" ht="20.100000000000001" customHeight="1">
      <c r="B18" s="69" t="s">
        <v>7</v>
      </c>
      <c r="C18" s="70"/>
      <c r="D18" s="70"/>
      <c r="E18" s="69">
        <f t="shared" si="0"/>
        <v>0</v>
      </c>
      <c r="F18" s="71"/>
      <c r="G18" s="71"/>
      <c r="H18" s="72">
        <f t="shared" si="6"/>
        <v>0</v>
      </c>
      <c r="I18" s="73">
        <f t="shared" si="1"/>
        <v>0</v>
      </c>
      <c r="J18" s="73">
        <f t="shared" si="8"/>
        <v>0</v>
      </c>
      <c r="K18" s="73">
        <f t="shared" si="2"/>
        <v>0</v>
      </c>
      <c r="L18" s="73">
        <f t="shared" si="7"/>
        <v>0</v>
      </c>
      <c r="M18" s="73">
        <f t="shared" si="3"/>
        <v>0</v>
      </c>
      <c r="N18" s="72">
        <f t="shared" si="4"/>
        <v>0</v>
      </c>
      <c r="O18" s="74">
        <f t="shared" si="5"/>
        <v>0</v>
      </c>
      <c r="P18" s="71">
        <v>0</v>
      </c>
      <c r="Q18" s="71">
        <v>0</v>
      </c>
    </row>
    <row r="19" spans="2:17" ht="20.100000000000001" customHeight="1" thickBot="1">
      <c r="B19" s="75" t="s">
        <v>8</v>
      </c>
      <c r="C19" s="76">
        <v>0</v>
      </c>
      <c r="D19" s="76">
        <v>0</v>
      </c>
      <c r="E19" s="75">
        <f t="shared" si="0"/>
        <v>0</v>
      </c>
      <c r="F19" s="77"/>
      <c r="G19" s="77"/>
      <c r="H19" s="78">
        <f t="shared" si="6"/>
        <v>0</v>
      </c>
      <c r="I19" s="79">
        <f>IF($I$7="〇",IF(C19=1,IF(H19/2&lt;30001,ROUNDDOWN(H19/2,-3),30000),IF(C19&gt;1,ROUNDDOWN(MIN(30000,H19/E19),-3),)),IF(E19=1,IF(H19/2&lt;20001,ROUNDDOWN(H19/2,-3),20000),IF(E19&gt;1,ROUNDDOWN(MIN(20000,H19/E19),-3),)))</f>
        <v>0</v>
      </c>
      <c r="J19" s="80">
        <f t="shared" si="8"/>
        <v>0</v>
      </c>
      <c r="K19" s="80">
        <f t="shared" si="2"/>
        <v>0</v>
      </c>
      <c r="L19" s="80">
        <f t="shared" si="7"/>
        <v>0</v>
      </c>
      <c r="M19" s="80">
        <f t="shared" si="3"/>
        <v>0</v>
      </c>
      <c r="N19" s="78">
        <f t="shared" si="4"/>
        <v>0</v>
      </c>
      <c r="O19" s="78">
        <f>H19-P19-Q19-N19</f>
        <v>0</v>
      </c>
      <c r="P19" s="77">
        <v>0</v>
      </c>
      <c r="Q19" s="77">
        <v>0</v>
      </c>
    </row>
    <row r="20" spans="2:17" ht="20.100000000000001" customHeight="1" thickTop="1">
      <c r="B20" s="81" t="s">
        <v>137</v>
      </c>
      <c r="C20" s="81"/>
      <c r="D20" s="81"/>
      <c r="E20" s="81"/>
      <c r="F20" s="82">
        <f>SUM(F8:F19)</f>
        <v>0</v>
      </c>
      <c r="G20" s="82">
        <f>SUM(G8:G19)</f>
        <v>0</v>
      </c>
      <c r="H20" s="82">
        <f t="shared" ref="H20:O20" si="9">SUM(H8:H19)</f>
        <v>0</v>
      </c>
      <c r="I20" s="83">
        <f t="shared" si="9"/>
        <v>0</v>
      </c>
      <c r="J20" s="82">
        <f t="shared" si="9"/>
        <v>0</v>
      </c>
      <c r="K20" s="82">
        <f t="shared" si="9"/>
        <v>0</v>
      </c>
      <c r="L20" s="82">
        <f t="shared" si="9"/>
        <v>0</v>
      </c>
      <c r="M20" s="82">
        <f>SUM(M8:M19)</f>
        <v>0</v>
      </c>
      <c r="N20" s="82">
        <f t="shared" si="9"/>
        <v>0</v>
      </c>
      <c r="O20" s="84">
        <f t="shared" si="9"/>
        <v>0</v>
      </c>
      <c r="P20" s="85">
        <f>SUM(P8:P19)</f>
        <v>0</v>
      </c>
      <c r="Q20" s="85">
        <f>SUM(Q8:Q19)</f>
        <v>0</v>
      </c>
    </row>
    <row r="22" spans="2:17">
      <c r="B22" s="56" t="s">
        <v>110</v>
      </c>
    </row>
    <row r="23" spans="2:17">
      <c r="B23" s="56" t="s">
        <v>111</v>
      </c>
      <c r="O23" s="86"/>
      <c r="Q23" s="86"/>
    </row>
    <row r="24" spans="2:17" ht="18.75">
      <c r="Q24" s="86" t="s">
        <v>266</v>
      </c>
    </row>
  </sheetData>
  <mergeCells count="13">
    <mergeCell ref="O6:O7"/>
    <mergeCell ref="P6:P7"/>
    <mergeCell ref="Q6:Q7"/>
    <mergeCell ref="P3:Q3"/>
    <mergeCell ref="B4:O4"/>
    <mergeCell ref="B6:B7"/>
    <mergeCell ref="C6:C7"/>
    <mergeCell ref="D6:D7"/>
    <mergeCell ref="E6:E7"/>
    <mergeCell ref="F6:F7"/>
    <mergeCell ref="G6:G7"/>
    <mergeCell ref="H6:H7"/>
    <mergeCell ref="N6:N7"/>
  </mergeCells>
  <phoneticPr fontId="2"/>
  <pageMargins left="0.25" right="0.25" top="0.75" bottom="0.75" header="0.3" footer="0.3"/>
  <pageSetup paperSize="9" scale="90" orientation="landscape" horizontalDpi="1200" verticalDpi="1200"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pageSetUpPr fitToPage="1"/>
  </sheetPr>
  <dimension ref="A1:S34"/>
  <sheetViews>
    <sheetView view="pageBreakPreview" topLeftCell="A10" zoomScale="85" zoomScaleNormal="100" zoomScaleSheetLayoutView="85" workbookViewId="0">
      <selection activeCell="H27" sqref="H27:I27"/>
    </sheetView>
  </sheetViews>
  <sheetFormatPr defaultRowHeight="14.25" outlineLevelCol="1"/>
  <cols>
    <col min="1" max="1" width="1.625" style="55" customWidth="1"/>
    <col min="2" max="2" width="6.375" style="55" customWidth="1"/>
    <col min="3" max="3" width="16.5" style="55" customWidth="1"/>
    <col min="4" max="7" width="9.125" style="55" customWidth="1"/>
    <col min="8" max="8" width="10.125" style="55" customWidth="1"/>
    <col min="9" max="15" width="9.125" style="55" customWidth="1" outlineLevel="1"/>
    <col min="16" max="17" width="9.125" style="55" customWidth="1"/>
    <col min="18" max="16384" width="9" style="55"/>
  </cols>
  <sheetData>
    <row r="1" spans="1:19" ht="3.95" customHeight="1"/>
    <row r="2" spans="1:19">
      <c r="A2" s="56"/>
      <c r="B2" s="56" t="s">
        <v>87</v>
      </c>
      <c r="C2" s="56"/>
      <c r="Q2" s="56"/>
    </row>
    <row r="3" spans="1:19">
      <c r="A3" s="56"/>
      <c r="B3" s="56"/>
      <c r="C3" s="56"/>
      <c r="Q3" s="136" t="s">
        <v>149</v>
      </c>
      <c r="R3" s="137"/>
    </row>
    <row r="4" spans="1:19">
      <c r="B4" s="136" t="s">
        <v>265</v>
      </c>
      <c r="C4" s="136"/>
      <c r="D4" s="136"/>
      <c r="E4" s="136"/>
      <c r="F4" s="136"/>
      <c r="G4" s="136"/>
      <c r="H4" s="136"/>
      <c r="I4" s="136"/>
      <c r="J4" s="136"/>
      <c r="K4" s="136"/>
      <c r="L4" s="136"/>
      <c r="M4" s="136"/>
      <c r="N4" s="136"/>
      <c r="O4" s="136"/>
      <c r="P4" s="136"/>
      <c r="Q4" s="136"/>
    </row>
    <row r="6" spans="1:19">
      <c r="B6" s="145" t="s">
        <v>90</v>
      </c>
      <c r="C6" s="145"/>
      <c r="D6" s="138"/>
      <c r="E6" s="138"/>
      <c r="F6" s="138"/>
      <c r="G6" s="138"/>
      <c r="H6" s="138"/>
      <c r="I6" s="138"/>
      <c r="J6" s="57"/>
      <c r="K6" s="57"/>
      <c r="L6" s="57"/>
    </row>
    <row r="7" spans="1:19">
      <c r="B7" s="136" t="s">
        <v>88</v>
      </c>
      <c r="C7" s="136"/>
      <c r="D7" s="58"/>
      <c r="E7" s="56" t="s">
        <v>89</v>
      </c>
      <c r="G7" s="139"/>
      <c r="H7" s="139"/>
      <c r="I7" s="56"/>
      <c r="J7" s="56"/>
      <c r="K7" s="56"/>
      <c r="L7" s="56"/>
      <c r="S7" s="59"/>
    </row>
    <row r="8" spans="1:19" ht="15">
      <c r="S8" s="60"/>
    </row>
    <row r="9" spans="1:19" ht="15">
      <c r="B9" s="61"/>
      <c r="C9" s="61"/>
      <c r="D9" s="143" t="s">
        <v>100</v>
      </c>
      <c r="E9" s="143"/>
      <c r="F9" s="144"/>
      <c r="G9" s="144"/>
      <c r="H9" s="144"/>
      <c r="I9" s="144"/>
      <c r="J9" s="144"/>
      <c r="K9" s="144"/>
      <c r="L9" s="144"/>
      <c r="M9" s="144"/>
      <c r="N9" s="144"/>
      <c r="O9" s="144"/>
      <c r="P9" s="144"/>
      <c r="Q9" s="144"/>
      <c r="R9" s="144"/>
      <c r="S9" s="60"/>
    </row>
    <row r="10" spans="1:19">
      <c r="B10" s="61"/>
      <c r="C10" s="62" t="s">
        <v>155</v>
      </c>
      <c r="D10" s="140" t="s">
        <v>42</v>
      </c>
      <c r="E10" s="141"/>
      <c r="F10" s="141"/>
      <c r="G10" s="141"/>
      <c r="H10" s="142"/>
      <c r="I10" s="143" t="s">
        <v>92</v>
      </c>
      <c r="J10" s="143"/>
      <c r="K10" s="143"/>
      <c r="L10" s="143"/>
      <c r="M10" s="143"/>
      <c r="N10" s="140" t="s">
        <v>66</v>
      </c>
      <c r="O10" s="141"/>
      <c r="P10" s="141"/>
      <c r="Q10" s="141"/>
      <c r="R10" s="142"/>
      <c r="S10" s="59"/>
    </row>
    <row r="11" spans="1:19">
      <c r="B11" s="63">
        <v>1</v>
      </c>
      <c r="C11" s="100"/>
      <c r="D11" s="133"/>
      <c r="E11" s="134"/>
      <c r="F11" s="134"/>
      <c r="G11" s="134"/>
      <c r="H11" s="135"/>
      <c r="I11" s="146"/>
      <c r="J11" s="147"/>
      <c r="K11" s="64" t="s">
        <v>129</v>
      </c>
      <c r="L11" s="147"/>
      <c r="M11" s="148"/>
      <c r="N11" s="133"/>
      <c r="O11" s="134"/>
      <c r="P11" s="134"/>
      <c r="Q11" s="134"/>
      <c r="R11" s="135"/>
    </row>
    <row r="12" spans="1:19">
      <c r="B12" s="63">
        <v>2</v>
      </c>
      <c r="C12" s="100"/>
      <c r="D12" s="133"/>
      <c r="E12" s="134"/>
      <c r="F12" s="134"/>
      <c r="G12" s="134"/>
      <c r="H12" s="135"/>
      <c r="I12" s="146"/>
      <c r="J12" s="147"/>
      <c r="K12" s="64" t="s">
        <v>129</v>
      </c>
      <c r="L12" s="147"/>
      <c r="M12" s="148"/>
      <c r="N12" s="133"/>
      <c r="O12" s="134"/>
      <c r="P12" s="134"/>
      <c r="Q12" s="134"/>
      <c r="R12" s="135"/>
      <c r="S12" s="59"/>
    </row>
    <row r="13" spans="1:19">
      <c r="B13" s="63">
        <v>3</v>
      </c>
      <c r="C13" s="100"/>
      <c r="D13" s="133"/>
      <c r="E13" s="134"/>
      <c r="F13" s="134"/>
      <c r="G13" s="134"/>
      <c r="H13" s="135"/>
      <c r="I13" s="146"/>
      <c r="J13" s="147"/>
      <c r="K13" s="64" t="s">
        <v>129</v>
      </c>
      <c r="L13" s="147"/>
      <c r="M13" s="148"/>
      <c r="N13" s="133"/>
      <c r="O13" s="134"/>
      <c r="P13" s="134"/>
      <c r="Q13" s="134"/>
      <c r="R13" s="135"/>
    </row>
    <row r="14" spans="1:19">
      <c r="B14" s="63">
        <v>4</v>
      </c>
      <c r="C14" s="100"/>
      <c r="D14" s="133"/>
      <c r="E14" s="134"/>
      <c r="F14" s="134"/>
      <c r="G14" s="134"/>
      <c r="H14" s="135"/>
      <c r="I14" s="146"/>
      <c r="J14" s="147"/>
      <c r="K14" s="64" t="s">
        <v>129</v>
      </c>
      <c r="L14" s="147"/>
      <c r="M14" s="148"/>
      <c r="N14" s="133"/>
      <c r="O14" s="134"/>
      <c r="P14" s="134"/>
      <c r="Q14" s="134"/>
      <c r="R14" s="135"/>
    </row>
    <row r="15" spans="1:19">
      <c r="B15" s="63">
        <v>5</v>
      </c>
      <c r="C15" s="100"/>
      <c r="D15" s="133"/>
      <c r="E15" s="134"/>
      <c r="F15" s="134"/>
      <c r="G15" s="134"/>
      <c r="H15" s="135"/>
      <c r="I15" s="146"/>
      <c r="J15" s="147"/>
      <c r="K15" s="64" t="s">
        <v>129</v>
      </c>
      <c r="L15" s="147"/>
      <c r="M15" s="148"/>
      <c r="N15" s="133"/>
      <c r="O15" s="134"/>
      <c r="P15" s="134"/>
      <c r="Q15" s="134"/>
      <c r="R15" s="135"/>
    </row>
    <row r="16" spans="1:19">
      <c r="B16" s="140" t="s">
        <v>9</v>
      </c>
      <c r="C16" s="141"/>
      <c r="D16" s="141"/>
      <c r="E16" s="142"/>
      <c r="F16" s="140" t="s">
        <v>135</v>
      </c>
      <c r="G16" s="142"/>
      <c r="H16" s="140" t="s">
        <v>96</v>
      </c>
      <c r="I16" s="142"/>
      <c r="J16" s="140" t="s">
        <v>130</v>
      </c>
      <c r="K16" s="142"/>
      <c r="L16" s="140" t="s">
        <v>10</v>
      </c>
      <c r="M16" s="142"/>
      <c r="N16" s="140" t="s">
        <v>98</v>
      </c>
      <c r="O16" s="141"/>
      <c r="P16" s="142"/>
      <c r="Q16" s="140" t="s">
        <v>99</v>
      </c>
      <c r="R16" s="142"/>
    </row>
    <row r="17" spans="2:18">
      <c r="B17" s="150">
        <f>別紙⑦!F20</f>
        <v>0</v>
      </c>
      <c r="C17" s="151"/>
      <c r="D17" s="151"/>
      <c r="E17" s="152"/>
      <c r="F17" s="153">
        <f>別紙⑦!G20</f>
        <v>0</v>
      </c>
      <c r="G17" s="153"/>
      <c r="H17" s="150">
        <f>SUM(B17:G17)</f>
        <v>0</v>
      </c>
      <c r="I17" s="152"/>
      <c r="J17" s="150">
        <f>別紙⑦!N20</f>
        <v>0</v>
      </c>
      <c r="K17" s="152"/>
      <c r="L17" s="150">
        <f>別紙⑦!O20</f>
        <v>0</v>
      </c>
      <c r="M17" s="152"/>
      <c r="N17" s="150">
        <f>別紙⑦!P20</f>
        <v>0</v>
      </c>
      <c r="O17" s="151"/>
      <c r="P17" s="152"/>
      <c r="Q17" s="153">
        <f>別紙⑦!Q20</f>
        <v>0</v>
      </c>
      <c r="R17" s="153"/>
    </row>
    <row r="19" spans="2:18">
      <c r="B19" s="143" t="s">
        <v>101</v>
      </c>
      <c r="C19" s="143"/>
      <c r="D19" s="144"/>
      <c r="E19" s="144"/>
      <c r="F19" s="144"/>
      <c r="G19" s="149"/>
      <c r="H19" s="149"/>
      <c r="I19" s="149"/>
      <c r="J19" s="149"/>
      <c r="K19" s="149"/>
      <c r="L19" s="149"/>
      <c r="M19" s="149"/>
      <c r="N19" s="149"/>
      <c r="O19" s="149"/>
      <c r="P19" s="149"/>
      <c r="Q19" s="149"/>
      <c r="R19" s="149"/>
    </row>
    <row r="20" spans="2:18" s="65" customFormat="1" ht="47.25" customHeight="1">
      <c r="B20" s="143" t="s">
        <v>102</v>
      </c>
      <c r="C20" s="143"/>
      <c r="D20" s="144"/>
      <c r="E20" s="144"/>
      <c r="F20" s="144"/>
      <c r="G20" s="149"/>
      <c r="H20" s="149"/>
      <c r="I20" s="149"/>
      <c r="J20" s="149"/>
      <c r="K20" s="149"/>
      <c r="L20" s="149"/>
      <c r="M20" s="149"/>
      <c r="N20" s="149"/>
      <c r="O20" s="149"/>
      <c r="P20" s="149"/>
      <c r="Q20" s="149"/>
      <c r="R20" s="149"/>
    </row>
    <row r="22" spans="2:18">
      <c r="B22" s="136"/>
      <c r="C22" s="136"/>
      <c r="D22" s="136"/>
      <c r="E22" s="136"/>
      <c r="F22" s="136"/>
      <c r="G22" s="136"/>
      <c r="H22" s="136"/>
      <c r="I22" s="136"/>
    </row>
    <row r="23" spans="2:18">
      <c r="D23" s="160"/>
      <c r="E23" s="160"/>
      <c r="H23" s="160"/>
      <c r="I23" s="160"/>
    </row>
    <row r="24" spans="2:18">
      <c r="B24" s="56"/>
      <c r="D24" s="160"/>
      <c r="E24" s="160"/>
      <c r="H24" s="160"/>
      <c r="I24" s="160"/>
    </row>
    <row r="25" spans="2:18">
      <c r="B25" s="56"/>
      <c r="D25" s="160"/>
      <c r="E25" s="160"/>
      <c r="F25" s="56"/>
      <c r="H25" s="160"/>
      <c r="I25" s="160"/>
    </row>
    <row r="26" spans="2:18">
      <c r="B26" s="56"/>
      <c r="D26" s="160"/>
      <c r="E26" s="160"/>
      <c r="F26" s="56"/>
      <c r="H26" s="109"/>
      <c r="I26" s="109"/>
    </row>
    <row r="27" spans="2:18">
      <c r="D27" s="160"/>
      <c r="E27" s="160"/>
      <c r="H27" s="160"/>
      <c r="I27" s="160"/>
    </row>
    <row r="32" spans="2:18" ht="14.25" customHeight="1"/>
    <row r="33" spans="3:3">
      <c r="C33" s="56" t="s">
        <v>156</v>
      </c>
    </row>
    <row r="34" spans="3:3">
      <c r="C34" s="56" t="s">
        <v>157</v>
      </c>
    </row>
  </sheetData>
  <mergeCells count="59">
    <mergeCell ref="D10:H10"/>
    <mergeCell ref="I10:M10"/>
    <mergeCell ref="N10:R10"/>
    <mergeCell ref="Q3:R3"/>
    <mergeCell ref="B4:Q4"/>
    <mergeCell ref="D6:I6"/>
    <mergeCell ref="G7:H7"/>
    <mergeCell ref="D9:R9"/>
    <mergeCell ref="B6:C6"/>
    <mergeCell ref="B7:C7"/>
    <mergeCell ref="D11:H11"/>
    <mergeCell ref="I11:J11"/>
    <mergeCell ref="L11:M11"/>
    <mergeCell ref="N11:R11"/>
    <mergeCell ref="D12:H12"/>
    <mergeCell ref="I12:J12"/>
    <mergeCell ref="L12:M12"/>
    <mergeCell ref="N12:R12"/>
    <mergeCell ref="D13:H13"/>
    <mergeCell ref="I13:J13"/>
    <mergeCell ref="L13:M13"/>
    <mergeCell ref="N13:R13"/>
    <mergeCell ref="D14:H14"/>
    <mergeCell ref="I14:J14"/>
    <mergeCell ref="L14:M14"/>
    <mergeCell ref="N14:R14"/>
    <mergeCell ref="D15:H15"/>
    <mergeCell ref="I15:J15"/>
    <mergeCell ref="L15:M15"/>
    <mergeCell ref="N15:R15"/>
    <mergeCell ref="B16:E16"/>
    <mergeCell ref="F16:G16"/>
    <mergeCell ref="H16:I16"/>
    <mergeCell ref="J16:K16"/>
    <mergeCell ref="L16:M16"/>
    <mergeCell ref="N16:P16"/>
    <mergeCell ref="B19:F19"/>
    <mergeCell ref="G19:R19"/>
    <mergeCell ref="B20:F20"/>
    <mergeCell ref="G20:R20"/>
    <mergeCell ref="Q16:R16"/>
    <mergeCell ref="B17:E17"/>
    <mergeCell ref="F17:G17"/>
    <mergeCell ref="H17:I17"/>
    <mergeCell ref="J17:K17"/>
    <mergeCell ref="L17:M17"/>
    <mergeCell ref="N17:P17"/>
    <mergeCell ref="Q17:R17"/>
    <mergeCell ref="B22:E22"/>
    <mergeCell ref="F22:I22"/>
    <mergeCell ref="D23:E23"/>
    <mergeCell ref="H23:I23"/>
    <mergeCell ref="D24:E24"/>
    <mergeCell ref="H24:I24"/>
    <mergeCell ref="D25:E25"/>
    <mergeCell ref="H25:I25"/>
    <mergeCell ref="D26:E26"/>
    <mergeCell ref="D27:E27"/>
    <mergeCell ref="H27:I27"/>
  </mergeCells>
  <phoneticPr fontId="2"/>
  <dataValidations count="1">
    <dataValidation type="list" allowBlank="1" showInputMessage="1" showErrorMessage="1" sqref="C11:C15" xr:uid="{00000000-0002-0000-1100-000000000000}">
      <formula1>$C$33:$C$34</formula1>
    </dataValidation>
  </dataValidations>
  <pageMargins left="0.25" right="0.25" top="0.75" bottom="0.75" header="0.3" footer="0.3"/>
  <pageSetup paperSize="9" scale="80" orientation="landscape" horizontalDpi="1200" verticalDpi="1200"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pageSetUpPr fitToPage="1"/>
  </sheetPr>
  <dimension ref="A1:R24"/>
  <sheetViews>
    <sheetView view="pageBreakPreview" zoomScaleNormal="85" zoomScaleSheetLayoutView="100" workbookViewId="0">
      <selection activeCell="F3" sqref="F3"/>
    </sheetView>
  </sheetViews>
  <sheetFormatPr defaultRowHeight="14.25" outlineLevelCol="1"/>
  <cols>
    <col min="1" max="1" width="1.625" style="55" customWidth="1"/>
    <col min="2" max="5" width="8.625" style="55" customWidth="1"/>
    <col min="6" max="8" width="9.125" style="55" customWidth="1"/>
    <col min="9" max="13" width="9.125" style="55" customWidth="1" outlineLevel="1"/>
    <col min="14" max="15" width="9.125" style="55" customWidth="1"/>
    <col min="16" max="16384" width="9" style="55"/>
  </cols>
  <sheetData>
    <row r="1" spans="1:18" ht="3.95" customHeight="1"/>
    <row r="2" spans="1:18">
      <c r="A2" s="56"/>
      <c r="B2" s="56" t="s">
        <v>103</v>
      </c>
      <c r="C2" s="56"/>
      <c r="D2" s="56"/>
      <c r="E2" s="56"/>
    </row>
    <row r="3" spans="1:18">
      <c r="A3" s="56"/>
      <c r="B3" s="56"/>
      <c r="C3" s="56"/>
      <c r="D3" s="56"/>
      <c r="E3" s="56"/>
      <c r="P3" s="136" t="s">
        <v>149</v>
      </c>
      <c r="Q3" s="137"/>
    </row>
    <row r="4" spans="1:18">
      <c r="B4" s="136" t="s">
        <v>108</v>
      </c>
      <c r="C4" s="136"/>
      <c r="D4" s="136"/>
      <c r="E4" s="136"/>
      <c r="F4" s="136"/>
      <c r="G4" s="136"/>
      <c r="H4" s="136"/>
      <c r="I4" s="136"/>
      <c r="J4" s="136"/>
      <c r="K4" s="136"/>
      <c r="L4" s="136"/>
      <c r="M4" s="136"/>
      <c r="N4" s="136"/>
      <c r="O4" s="136"/>
    </row>
    <row r="6" spans="1:18" ht="32.25" customHeight="1">
      <c r="B6" s="154"/>
      <c r="C6" s="156" t="s">
        <v>104</v>
      </c>
      <c r="D6" s="156" t="s">
        <v>109</v>
      </c>
      <c r="E6" s="158" t="s">
        <v>105</v>
      </c>
      <c r="F6" s="156" t="s">
        <v>9</v>
      </c>
      <c r="G6" s="156" t="s">
        <v>95</v>
      </c>
      <c r="H6" s="156" t="s">
        <v>107</v>
      </c>
      <c r="I6" s="68" t="s">
        <v>112</v>
      </c>
      <c r="J6" s="68" t="s">
        <v>113</v>
      </c>
      <c r="K6" s="68" t="s">
        <v>114</v>
      </c>
      <c r="L6" s="68" t="s">
        <v>115</v>
      </c>
      <c r="M6" s="68" t="s">
        <v>116</v>
      </c>
      <c r="N6" s="156" t="s">
        <v>117</v>
      </c>
      <c r="O6" s="156" t="s">
        <v>10</v>
      </c>
      <c r="P6" s="156" t="s">
        <v>118</v>
      </c>
      <c r="Q6" s="156" t="s">
        <v>119</v>
      </c>
    </row>
    <row r="7" spans="1:18" ht="15.75" customHeight="1">
      <c r="B7" s="155"/>
      <c r="C7" s="157"/>
      <c r="D7" s="157"/>
      <c r="E7" s="159"/>
      <c r="F7" s="157"/>
      <c r="G7" s="157"/>
      <c r="H7" s="157"/>
      <c r="I7" s="68" t="str">
        <f>IF(COUNTIF(⑦!C11,"*４*"),"〇","")</f>
        <v/>
      </c>
      <c r="J7" s="68" t="str">
        <f>IF(COUNTIF(⑦!C12,"*４年*"),"〇","")</f>
        <v/>
      </c>
      <c r="K7" s="68" t="str">
        <f>IF(COUNTIF(⑦!C13,"*４年*"),"〇","")</f>
        <v/>
      </c>
      <c r="L7" s="68" t="str">
        <f>IF(COUNTIF(⑦!C14,"*４年*"),"〇","")</f>
        <v/>
      </c>
      <c r="M7" s="68" t="str">
        <f>IF(COUNTIF(⑦!C14,"*４年*"),"〇","")</f>
        <v/>
      </c>
      <c r="N7" s="157"/>
      <c r="O7" s="157"/>
      <c r="P7" s="157"/>
      <c r="Q7" s="157"/>
    </row>
    <row r="8" spans="1:18" ht="20.100000000000001" customHeight="1">
      <c r="B8" s="69" t="s">
        <v>0</v>
      </c>
      <c r="C8" s="70"/>
      <c r="D8" s="70"/>
      <c r="E8" s="69">
        <f t="shared" ref="E8:E19" si="0">SUM(C8:D8)</f>
        <v>0</v>
      </c>
      <c r="F8" s="71"/>
      <c r="G8" s="71"/>
      <c r="H8" s="72">
        <f>F8+G8</f>
        <v>0</v>
      </c>
      <c r="I8" s="73">
        <f t="shared" ref="I8:I18" si="1">IF($I$7="〇",IF(C8=1,IF(H8/2&lt;30001,ROUNDDOWN(H8/2,-3),30000),IF(C8&gt;1,ROUNDDOWN(MIN(30000,H8/E8),-3),)),IF(E8=1,IF(H8/2&lt;20001,ROUNDDOWN(H8/2,-3),20000),IF(E8&gt;1,ROUNDDOWN(MIN(20000,H8/E8),-3),)))</f>
        <v>0</v>
      </c>
      <c r="J8" s="73">
        <f>IF($J$7="〇",IF($C8&gt;1,ROUNDDOWN(MIN(30000,$H8/$E8),-3),),IF($C8&gt;1,ROUNDDOWN(MIN(20000,$H8/$E8),-3),))</f>
        <v>0</v>
      </c>
      <c r="K8" s="73">
        <f>IF($K$7="〇",IF($C8&gt;2,ROUNDDOWN(MIN(30000,$H8/$E8),-3),),IF($C8&gt;2,ROUNDDOWN(MIN(20000,$H8/$E8),-3),))</f>
        <v>0</v>
      </c>
      <c r="L8" s="73">
        <f>IF($L$7="〇",IF($C8&gt;3,ROUNDDOWN(MIN(30000,$H8/$E8),-3),),IF($C8&gt;3,ROUNDDOWN(MIN(20000,$H8/$E8),-3),))</f>
        <v>0</v>
      </c>
      <c r="M8" s="73">
        <f>IF($M$7="〇",IF($C8&gt;4,ROUNDDOWN(MIN(30000,$H8/$E8),-3),),IF($C8&gt;4,ROUNDDOWN(MIN(20000,$H8/$E8),-3),))</f>
        <v>0</v>
      </c>
      <c r="N8" s="72">
        <f>SUM(I8:M8)</f>
        <v>0</v>
      </c>
      <c r="O8" s="74">
        <f>H8-P8-Q8-N8</f>
        <v>0</v>
      </c>
      <c r="P8" s="71">
        <v>0</v>
      </c>
      <c r="Q8" s="71">
        <v>0</v>
      </c>
      <c r="R8" s="59" t="s">
        <v>151</v>
      </c>
    </row>
    <row r="9" spans="1:18" ht="20.100000000000001" customHeight="1">
      <c r="B9" s="69" t="s">
        <v>1</v>
      </c>
      <c r="C9" s="70"/>
      <c r="D9" s="70"/>
      <c r="E9" s="69">
        <f t="shared" si="0"/>
        <v>0</v>
      </c>
      <c r="F9" s="71"/>
      <c r="G9" s="71"/>
      <c r="H9" s="72">
        <f>F9+G9</f>
        <v>0</v>
      </c>
      <c r="I9" s="73">
        <f t="shared" si="1"/>
        <v>0</v>
      </c>
      <c r="J9" s="73">
        <f>IF($J$7="〇",IF($C9&gt;1,ROUNDDOWN(MIN(30000,$H9/$E9),-3),),IF($C9&gt;1,ROUNDDOWN(MIN(20000,$H9/$E9),-3),))</f>
        <v>0</v>
      </c>
      <c r="K9" s="73">
        <f t="shared" ref="K9:K19" si="2">IF($K$7="〇",IF($C9&gt;2,ROUNDDOWN(MIN(30000,$H9/$E9),-3),),IF($C9&gt;2,ROUNDDOWN(MIN(20000,$H9/$E9),-3),))</f>
        <v>0</v>
      </c>
      <c r="L9" s="73">
        <f>IF($L$7="〇",IF($C9&gt;3,ROUNDDOWN(MIN(30000,$H9/$E9),-3),),IF($C9&gt;3,ROUNDDOWN(MIN(20000,$H9/$E9),-3),))</f>
        <v>0</v>
      </c>
      <c r="M9" s="73">
        <f t="shared" ref="M9:M19" si="3">IF($M$7="〇",IF($C9&gt;4,ROUNDDOWN(MIN(30000,$H9/$E9),-3),),IF($C9&gt;4,ROUNDDOWN(MIN(20000,$H9/$E9),-3),))</f>
        <v>0</v>
      </c>
      <c r="N9" s="72">
        <f t="shared" ref="N9:N19" si="4">SUM(I9:M9)</f>
        <v>0</v>
      </c>
      <c r="O9" s="74">
        <f t="shared" ref="O9:O19" si="5">H9-P9-Q9-N9</f>
        <v>0</v>
      </c>
      <c r="P9" s="71">
        <v>0</v>
      </c>
      <c r="Q9" s="71">
        <v>0</v>
      </c>
      <c r="R9" s="59" t="s">
        <v>152</v>
      </c>
    </row>
    <row r="10" spans="1:18" ht="20.100000000000001" customHeight="1">
      <c r="B10" s="69" t="s">
        <v>2</v>
      </c>
      <c r="C10" s="70"/>
      <c r="D10" s="70"/>
      <c r="E10" s="69">
        <f t="shared" si="0"/>
        <v>0</v>
      </c>
      <c r="F10" s="71"/>
      <c r="G10" s="71"/>
      <c r="H10" s="72">
        <f t="shared" ref="H10:H19" si="6">F10+G10</f>
        <v>0</v>
      </c>
      <c r="I10" s="73">
        <f t="shared" si="1"/>
        <v>0</v>
      </c>
      <c r="J10" s="73">
        <f>IF($J$7="〇",IF($C10&gt;1,ROUNDDOWN(MIN(30000,$H10/$E10),-3),),IF($C10&gt;1,ROUNDDOWN(MIN(20000,$H10/$E10),-3),))</f>
        <v>0</v>
      </c>
      <c r="K10" s="73">
        <f t="shared" si="2"/>
        <v>0</v>
      </c>
      <c r="L10" s="73">
        <f t="shared" ref="L10:L19" si="7">IF($L$7="〇",IF($C10&gt;3,ROUNDDOWN(MIN(30000,$H10/$E10),-3),),IF($C10&gt;3,ROUNDDOWN(MIN(20000,$H10/$E10),-3),))</f>
        <v>0</v>
      </c>
      <c r="M10" s="73">
        <f t="shared" si="3"/>
        <v>0</v>
      </c>
      <c r="N10" s="72">
        <f t="shared" si="4"/>
        <v>0</v>
      </c>
      <c r="O10" s="74">
        <f t="shared" si="5"/>
        <v>0</v>
      </c>
      <c r="P10" s="71">
        <v>0</v>
      </c>
      <c r="Q10" s="71">
        <v>0</v>
      </c>
      <c r="R10" s="59" t="s">
        <v>154</v>
      </c>
    </row>
    <row r="11" spans="1:18" ht="20.100000000000001" customHeight="1">
      <c r="B11" s="69" t="s">
        <v>3</v>
      </c>
      <c r="C11" s="70"/>
      <c r="D11" s="70"/>
      <c r="E11" s="69">
        <f t="shared" si="0"/>
        <v>0</v>
      </c>
      <c r="F11" s="71"/>
      <c r="G11" s="71"/>
      <c r="H11" s="72">
        <f t="shared" si="6"/>
        <v>0</v>
      </c>
      <c r="I11" s="73">
        <f t="shared" si="1"/>
        <v>0</v>
      </c>
      <c r="J11" s="73">
        <f>IF($J$7="〇",IF($C11&gt;1,ROUNDDOWN(MIN(30000,$H11/$E11),-3),),IF($C11&gt;1,ROUNDDOWN(MIN(20000,$H11/$E11),-3),))</f>
        <v>0</v>
      </c>
      <c r="K11" s="73">
        <f t="shared" si="2"/>
        <v>0</v>
      </c>
      <c r="L11" s="73">
        <f t="shared" si="7"/>
        <v>0</v>
      </c>
      <c r="M11" s="73">
        <f t="shared" si="3"/>
        <v>0</v>
      </c>
      <c r="N11" s="72">
        <f t="shared" si="4"/>
        <v>0</v>
      </c>
      <c r="O11" s="74">
        <f t="shared" si="5"/>
        <v>0</v>
      </c>
      <c r="P11" s="71">
        <v>0</v>
      </c>
      <c r="Q11" s="71">
        <v>0</v>
      </c>
      <c r="R11" s="59" t="s">
        <v>153</v>
      </c>
    </row>
    <row r="12" spans="1:18" ht="20.100000000000001" customHeight="1">
      <c r="B12" s="69" t="s">
        <v>4</v>
      </c>
      <c r="C12" s="70"/>
      <c r="D12" s="70"/>
      <c r="E12" s="69">
        <f t="shared" si="0"/>
        <v>0</v>
      </c>
      <c r="F12" s="71"/>
      <c r="G12" s="71"/>
      <c r="H12" s="72">
        <f t="shared" si="6"/>
        <v>0</v>
      </c>
      <c r="I12" s="73">
        <f t="shared" si="1"/>
        <v>0</v>
      </c>
      <c r="J12" s="73">
        <f t="shared" ref="J12:J19" si="8">IF($J$7="〇",IF($C12&gt;1,ROUNDDOWN(MIN(30000,$H12/$E12),-3),),IF($C12&gt;1,ROUNDDOWN(MIN(20000,$H12/$E12),-3),))</f>
        <v>0</v>
      </c>
      <c r="K12" s="73">
        <f t="shared" si="2"/>
        <v>0</v>
      </c>
      <c r="L12" s="73">
        <f t="shared" si="7"/>
        <v>0</v>
      </c>
      <c r="M12" s="73">
        <f t="shared" si="3"/>
        <v>0</v>
      </c>
      <c r="N12" s="72">
        <f t="shared" si="4"/>
        <v>0</v>
      </c>
      <c r="O12" s="74">
        <f t="shared" si="5"/>
        <v>0</v>
      </c>
      <c r="P12" s="71">
        <v>0</v>
      </c>
      <c r="Q12" s="71">
        <v>0</v>
      </c>
    </row>
    <row r="13" spans="1:18" ht="20.100000000000001" customHeight="1">
      <c r="B13" s="69" t="s">
        <v>5</v>
      </c>
      <c r="C13" s="70"/>
      <c r="D13" s="70"/>
      <c r="E13" s="69">
        <f t="shared" si="0"/>
        <v>0</v>
      </c>
      <c r="F13" s="71"/>
      <c r="G13" s="71"/>
      <c r="H13" s="72">
        <f t="shared" si="6"/>
        <v>0</v>
      </c>
      <c r="I13" s="73">
        <f t="shared" si="1"/>
        <v>0</v>
      </c>
      <c r="J13" s="73">
        <f t="shared" si="8"/>
        <v>0</v>
      </c>
      <c r="K13" s="73">
        <f t="shared" si="2"/>
        <v>0</v>
      </c>
      <c r="L13" s="73">
        <f t="shared" si="7"/>
        <v>0</v>
      </c>
      <c r="M13" s="73">
        <f t="shared" si="3"/>
        <v>0</v>
      </c>
      <c r="N13" s="72">
        <f t="shared" si="4"/>
        <v>0</v>
      </c>
      <c r="O13" s="74">
        <f t="shared" si="5"/>
        <v>0</v>
      </c>
      <c r="P13" s="71">
        <v>0</v>
      </c>
      <c r="Q13" s="71">
        <v>0</v>
      </c>
    </row>
    <row r="14" spans="1:18" ht="20.100000000000001" customHeight="1">
      <c r="B14" s="69" t="s">
        <v>11</v>
      </c>
      <c r="C14" s="70"/>
      <c r="D14" s="70"/>
      <c r="E14" s="69">
        <f t="shared" si="0"/>
        <v>0</v>
      </c>
      <c r="F14" s="71"/>
      <c r="G14" s="71"/>
      <c r="H14" s="72">
        <f t="shared" si="6"/>
        <v>0</v>
      </c>
      <c r="I14" s="73">
        <f t="shared" si="1"/>
        <v>0</v>
      </c>
      <c r="J14" s="73">
        <f t="shared" si="8"/>
        <v>0</v>
      </c>
      <c r="K14" s="73">
        <f t="shared" si="2"/>
        <v>0</v>
      </c>
      <c r="L14" s="73">
        <f t="shared" si="7"/>
        <v>0</v>
      </c>
      <c r="M14" s="73">
        <f t="shared" si="3"/>
        <v>0</v>
      </c>
      <c r="N14" s="72">
        <f t="shared" si="4"/>
        <v>0</v>
      </c>
      <c r="O14" s="74">
        <f t="shared" si="5"/>
        <v>0</v>
      </c>
      <c r="P14" s="71">
        <v>0</v>
      </c>
      <c r="Q14" s="71">
        <v>0</v>
      </c>
    </row>
    <row r="15" spans="1:18" ht="20.100000000000001" customHeight="1">
      <c r="B15" s="69" t="s">
        <v>12</v>
      </c>
      <c r="C15" s="70"/>
      <c r="D15" s="70"/>
      <c r="E15" s="69">
        <f t="shared" si="0"/>
        <v>0</v>
      </c>
      <c r="F15" s="71"/>
      <c r="G15" s="71"/>
      <c r="H15" s="72">
        <f t="shared" si="6"/>
        <v>0</v>
      </c>
      <c r="I15" s="73">
        <f t="shared" si="1"/>
        <v>0</v>
      </c>
      <c r="J15" s="73">
        <f t="shared" si="8"/>
        <v>0</v>
      </c>
      <c r="K15" s="73">
        <f t="shared" si="2"/>
        <v>0</v>
      </c>
      <c r="L15" s="73">
        <f t="shared" si="7"/>
        <v>0</v>
      </c>
      <c r="M15" s="73">
        <f t="shared" si="3"/>
        <v>0</v>
      </c>
      <c r="N15" s="72">
        <f t="shared" si="4"/>
        <v>0</v>
      </c>
      <c r="O15" s="74">
        <f t="shared" si="5"/>
        <v>0</v>
      </c>
      <c r="P15" s="71">
        <v>0</v>
      </c>
      <c r="Q15" s="71">
        <v>0</v>
      </c>
    </row>
    <row r="16" spans="1:18" ht="20.100000000000001" customHeight="1">
      <c r="B16" s="69" t="s">
        <v>13</v>
      </c>
      <c r="C16" s="70"/>
      <c r="D16" s="70"/>
      <c r="E16" s="69">
        <f t="shared" si="0"/>
        <v>0</v>
      </c>
      <c r="F16" s="71"/>
      <c r="G16" s="71"/>
      <c r="H16" s="72">
        <f t="shared" si="6"/>
        <v>0</v>
      </c>
      <c r="I16" s="73">
        <f t="shared" si="1"/>
        <v>0</v>
      </c>
      <c r="J16" s="73">
        <f t="shared" si="8"/>
        <v>0</v>
      </c>
      <c r="K16" s="73">
        <f t="shared" si="2"/>
        <v>0</v>
      </c>
      <c r="L16" s="73">
        <f t="shared" si="7"/>
        <v>0</v>
      </c>
      <c r="M16" s="73">
        <f t="shared" si="3"/>
        <v>0</v>
      </c>
      <c r="N16" s="72">
        <f t="shared" si="4"/>
        <v>0</v>
      </c>
      <c r="O16" s="74">
        <f t="shared" si="5"/>
        <v>0</v>
      </c>
      <c r="P16" s="71">
        <v>0</v>
      </c>
      <c r="Q16" s="71">
        <v>0</v>
      </c>
    </row>
    <row r="17" spans="2:17" ht="20.100000000000001" customHeight="1">
      <c r="B17" s="69" t="s">
        <v>6</v>
      </c>
      <c r="C17" s="70"/>
      <c r="D17" s="70"/>
      <c r="E17" s="69">
        <f t="shared" si="0"/>
        <v>0</v>
      </c>
      <c r="F17" s="71"/>
      <c r="G17" s="71"/>
      <c r="H17" s="72">
        <f t="shared" si="6"/>
        <v>0</v>
      </c>
      <c r="I17" s="73">
        <f t="shared" si="1"/>
        <v>0</v>
      </c>
      <c r="J17" s="73">
        <f t="shared" si="8"/>
        <v>0</v>
      </c>
      <c r="K17" s="73">
        <f t="shared" si="2"/>
        <v>0</v>
      </c>
      <c r="L17" s="73">
        <f t="shared" si="7"/>
        <v>0</v>
      </c>
      <c r="M17" s="73">
        <f t="shared" si="3"/>
        <v>0</v>
      </c>
      <c r="N17" s="72">
        <f t="shared" si="4"/>
        <v>0</v>
      </c>
      <c r="O17" s="74">
        <f t="shared" si="5"/>
        <v>0</v>
      </c>
      <c r="P17" s="71">
        <v>0</v>
      </c>
      <c r="Q17" s="71">
        <v>0</v>
      </c>
    </row>
    <row r="18" spans="2:17" ht="20.100000000000001" customHeight="1">
      <c r="B18" s="69" t="s">
        <v>7</v>
      </c>
      <c r="C18" s="70"/>
      <c r="D18" s="70"/>
      <c r="E18" s="69">
        <f t="shared" si="0"/>
        <v>0</v>
      </c>
      <c r="F18" s="71"/>
      <c r="G18" s="71"/>
      <c r="H18" s="72">
        <f t="shared" si="6"/>
        <v>0</v>
      </c>
      <c r="I18" s="73">
        <f t="shared" si="1"/>
        <v>0</v>
      </c>
      <c r="J18" s="73">
        <f t="shared" si="8"/>
        <v>0</v>
      </c>
      <c r="K18" s="73">
        <f t="shared" si="2"/>
        <v>0</v>
      </c>
      <c r="L18" s="73">
        <f t="shared" si="7"/>
        <v>0</v>
      </c>
      <c r="M18" s="73">
        <f t="shared" si="3"/>
        <v>0</v>
      </c>
      <c r="N18" s="72">
        <f t="shared" si="4"/>
        <v>0</v>
      </c>
      <c r="O18" s="74">
        <f t="shared" si="5"/>
        <v>0</v>
      </c>
      <c r="P18" s="71">
        <v>0</v>
      </c>
      <c r="Q18" s="71">
        <v>0</v>
      </c>
    </row>
    <row r="19" spans="2:17" ht="20.100000000000001" customHeight="1" thickBot="1">
      <c r="B19" s="75" t="s">
        <v>8</v>
      </c>
      <c r="C19" s="76"/>
      <c r="D19" s="76"/>
      <c r="E19" s="75">
        <f t="shared" si="0"/>
        <v>0</v>
      </c>
      <c r="F19" s="77"/>
      <c r="G19" s="77"/>
      <c r="H19" s="78">
        <f t="shared" si="6"/>
        <v>0</v>
      </c>
      <c r="I19" s="79">
        <f>IF($I$7="〇",IF(C19=1,IF(H19/2&lt;30001,ROUNDDOWN(H19/2,-3),30000),IF(C19&gt;1,ROUNDDOWN(MIN(30000,H19/E19),-3),)),IF(E19=1,IF(H19/2&lt;20001,ROUNDDOWN(H19/2,-3),20000),IF(E19&gt;1,ROUNDDOWN(MIN(20000,H19/E19),-3),)))</f>
        <v>0</v>
      </c>
      <c r="J19" s="80">
        <f t="shared" si="8"/>
        <v>0</v>
      </c>
      <c r="K19" s="80">
        <f t="shared" si="2"/>
        <v>0</v>
      </c>
      <c r="L19" s="80">
        <f t="shared" si="7"/>
        <v>0</v>
      </c>
      <c r="M19" s="80">
        <f t="shared" si="3"/>
        <v>0</v>
      </c>
      <c r="N19" s="78">
        <f t="shared" si="4"/>
        <v>0</v>
      </c>
      <c r="O19" s="78">
        <f t="shared" si="5"/>
        <v>0</v>
      </c>
      <c r="P19" s="77">
        <v>0</v>
      </c>
      <c r="Q19" s="77">
        <v>0</v>
      </c>
    </row>
    <row r="20" spans="2:17" ht="20.100000000000001" customHeight="1" thickTop="1">
      <c r="B20" s="81" t="s">
        <v>137</v>
      </c>
      <c r="C20" s="81"/>
      <c r="D20" s="81"/>
      <c r="E20" s="81"/>
      <c r="F20" s="82">
        <f>SUM(F8:F19)</f>
        <v>0</v>
      </c>
      <c r="G20" s="82">
        <f>SUM(G8:G19)</f>
        <v>0</v>
      </c>
      <c r="H20" s="82">
        <f t="shared" ref="H20:O20" si="9">SUM(H8:H19)</f>
        <v>0</v>
      </c>
      <c r="I20" s="83">
        <f t="shared" si="9"/>
        <v>0</v>
      </c>
      <c r="J20" s="82">
        <f t="shared" si="9"/>
        <v>0</v>
      </c>
      <c r="K20" s="82">
        <f t="shared" si="9"/>
        <v>0</v>
      </c>
      <c r="L20" s="82">
        <f t="shared" si="9"/>
        <v>0</v>
      </c>
      <c r="M20" s="82">
        <f>SUM(M8:M19)</f>
        <v>0</v>
      </c>
      <c r="N20" s="82">
        <f t="shared" si="9"/>
        <v>0</v>
      </c>
      <c r="O20" s="84">
        <f t="shared" si="9"/>
        <v>0</v>
      </c>
      <c r="P20" s="85">
        <f>SUM(P8:P19)</f>
        <v>0</v>
      </c>
      <c r="Q20" s="85">
        <f>SUM(Q8:Q19)</f>
        <v>0</v>
      </c>
    </row>
    <row r="22" spans="2:17">
      <c r="B22" s="56" t="s">
        <v>110</v>
      </c>
    </row>
    <row r="23" spans="2:17">
      <c r="B23" s="56" t="s">
        <v>111</v>
      </c>
      <c r="O23" s="86"/>
      <c r="Q23" s="86"/>
    </row>
    <row r="24" spans="2:17" ht="18.75">
      <c r="Q24" s="86" t="s">
        <v>266</v>
      </c>
    </row>
  </sheetData>
  <mergeCells count="13">
    <mergeCell ref="O6:O7"/>
    <mergeCell ref="P6:P7"/>
    <mergeCell ref="Q6:Q7"/>
    <mergeCell ref="P3:Q3"/>
    <mergeCell ref="B4:O4"/>
    <mergeCell ref="B6:B7"/>
    <mergeCell ref="C6:C7"/>
    <mergeCell ref="D6:D7"/>
    <mergeCell ref="E6:E7"/>
    <mergeCell ref="F6:F7"/>
    <mergeCell ref="G6:G7"/>
    <mergeCell ref="H6:H7"/>
    <mergeCell ref="N6:N7"/>
  </mergeCells>
  <phoneticPr fontId="2"/>
  <pageMargins left="0.25" right="0.25" top="0.75" bottom="0.75" header="0.3" footer="0.3"/>
  <pageSetup paperSize="9" scale="90" orientation="landscape" horizontalDpi="1200" verticalDpi="1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D199"/>
  <sheetViews>
    <sheetView zoomScale="70" zoomScaleNormal="70" workbookViewId="0">
      <selection activeCell="A4" sqref="A4:A10"/>
    </sheetView>
  </sheetViews>
  <sheetFormatPr defaultColWidth="9" defaultRowHeight="18.75"/>
  <cols>
    <col min="1" max="1" width="38.25" style="33" customWidth="1"/>
    <col min="2" max="2" width="9" style="22"/>
    <col min="3" max="3" width="99.25" style="23" customWidth="1"/>
    <col min="4" max="4" width="9" style="24" customWidth="1"/>
    <col min="5" max="16384" width="9" style="24"/>
  </cols>
  <sheetData>
    <row r="1" spans="1:4" ht="36.75" customHeight="1">
      <c r="A1" s="21" t="s">
        <v>198</v>
      </c>
    </row>
    <row r="2" spans="1:4" ht="36" customHeight="1">
      <c r="A2" s="111" t="s">
        <v>228</v>
      </c>
      <c r="B2" s="111"/>
      <c r="C2" s="111"/>
    </row>
    <row r="3" spans="1:4">
      <c r="A3" s="29" t="s">
        <v>160</v>
      </c>
      <c r="B3" s="31" t="s">
        <v>179</v>
      </c>
      <c r="C3" s="29" t="s">
        <v>159</v>
      </c>
      <c r="D3" s="39" t="s">
        <v>180</v>
      </c>
    </row>
    <row r="4" spans="1:4" ht="87" customHeight="1">
      <c r="A4" s="112" t="s">
        <v>199</v>
      </c>
      <c r="B4" s="31" t="s">
        <v>182</v>
      </c>
      <c r="C4" s="30" t="s">
        <v>283</v>
      </c>
      <c r="D4" s="40" t="s">
        <v>183</v>
      </c>
    </row>
    <row r="5" spans="1:4" ht="40.5" customHeight="1">
      <c r="A5" s="113"/>
      <c r="B5" s="31" t="s">
        <v>184</v>
      </c>
      <c r="C5" s="30" t="s">
        <v>200</v>
      </c>
      <c r="D5" s="40" t="s">
        <v>183</v>
      </c>
    </row>
    <row r="6" spans="1:4" ht="37.5" customHeight="1">
      <c r="A6" s="113"/>
      <c r="B6" s="31" t="s">
        <v>201</v>
      </c>
      <c r="C6" s="30" t="s">
        <v>202</v>
      </c>
      <c r="D6" s="40" t="s">
        <v>183</v>
      </c>
    </row>
    <row r="7" spans="1:4" ht="60.75" customHeight="1">
      <c r="A7" s="113"/>
      <c r="B7" s="31" t="s">
        <v>203</v>
      </c>
      <c r="C7" s="30" t="s">
        <v>249</v>
      </c>
      <c r="D7" s="40" t="s">
        <v>183</v>
      </c>
    </row>
    <row r="8" spans="1:4" ht="36.75" customHeight="1">
      <c r="A8" s="113"/>
      <c r="B8" s="31" t="s">
        <v>204</v>
      </c>
      <c r="C8" s="30" t="s">
        <v>205</v>
      </c>
      <c r="D8" s="40" t="s">
        <v>183</v>
      </c>
    </row>
    <row r="9" spans="1:4" ht="36" customHeight="1">
      <c r="A9" s="113"/>
      <c r="B9" s="31" t="s">
        <v>206</v>
      </c>
      <c r="C9" s="30" t="s">
        <v>207</v>
      </c>
      <c r="D9" s="40" t="s">
        <v>183</v>
      </c>
    </row>
    <row r="10" spans="1:4" ht="40.5" customHeight="1">
      <c r="A10" s="113"/>
      <c r="B10" s="31" t="s">
        <v>208</v>
      </c>
      <c r="C10" s="30" t="s">
        <v>209</v>
      </c>
      <c r="D10" s="40" t="s">
        <v>183</v>
      </c>
    </row>
    <row r="11" spans="1:4" ht="48.75" customHeight="1">
      <c r="A11" s="29" t="s">
        <v>210</v>
      </c>
      <c r="B11" s="31" t="s">
        <v>191</v>
      </c>
      <c r="C11" s="30" t="s">
        <v>211</v>
      </c>
      <c r="D11" s="40" t="s">
        <v>183</v>
      </c>
    </row>
    <row r="12" spans="1:4" ht="48.75" customHeight="1">
      <c r="A12" s="29" t="s">
        <v>212</v>
      </c>
      <c r="B12" s="31" t="s">
        <v>213</v>
      </c>
      <c r="C12" s="30" t="s">
        <v>214</v>
      </c>
      <c r="D12" s="40" t="s">
        <v>183</v>
      </c>
    </row>
    <row r="13" spans="1:4" ht="37.5">
      <c r="A13" s="114" t="s">
        <v>250</v>
      </c>
      <c r="B13" s="31" t="s">
        <v>215</v>
      </c>
      <c r="C13" s="30" t="s">
        <v>216</v>
      </c>
      <c r="D13" s="40" t="s">
        <v>183</v>
      </c>
    </row>
    <row r="14" spans="1:4" ht="25.5">
      <c r="A14" s="114"/>
      <c r="B14" s="31" t="s">
        <v>217</v>
      </c>
      <c r="C14" s="30" t="s">
        <v>218</v>
      </c>
      <c r="D14" s="40" t="s">
        <v>183</v>
      </c>
    </row>
    <row r="15" spans="1:4" ht="37.5">
      <c r="A15" s="114"/>
      <c r="B15" s="31" t="s">
        <v>219</v>
      </c>
      <c r="C15" s="30" t="s">
        <v>220</v>
      </c>
      <c r="D15" s="40" t="s">
        <v>183</v>
      </c>
    </row>
    <row r="16" spans="1:4" ht="65.25" customHeight="1">
      <c r="A16" s="114" t="s">
        <v>221</v>
      </c>
      <c r="B16" s="31" t="s">
        <v>193</v>
      </c>
      <c r="C16" s="30" t="s">
        <v>222</v>
      </c>
      <c r="D16" s="40" t="s">
        <v>183</v>
      </c>
    </row>
    <row r="17" spans="1:4" ht="42" customHeight="1">
      <c r="A17" s="114"/>
      <c r="B17" s="31" t="s">
        <v>223</v>
      </c>
      <c r="C17" s="30" t="s">
        <v>224</v>
      </c>
      <c r="D17" s="40" t="s">
        <v>183</v>
      </c>
    </row>
    <row r="18" spans="1:4" ht="60.75" customHeight="1">
      <c r="A18" s="29" t="s">
        <v>225</v>
      </c>
      <c r="B18" s="31" t="s">
        <v>195</v>
      </c>
      <c r="C18" s="30" t="s">
        <v>226</v>
      </c>
      <c r="D18" s="40" t="s">
        <v>183</v>
      </c>
    </row>
    <row r="19" spans="1:4" ht="40.5" customHeight="1">
      <c r="A19" s="114" t="s">
        <v>251</v>
      </c>
      <c r="B19" s="31" t="s">
        <v>197</v>
      </c>
      <c r="C19" s="30" t="s">
        <v>253</v>
      </c>
      <c r="D19" s="40" t="s">
        <v>183</v>
      </c>
    </row>
    <row r="20" spans="1:4" ht="40.5" customHeight="1">
      <c r="A20" s="114"/>
      <c r="B20" s="31" t="s">
        <v>252</v>
      </c>
      <c r="C20" s="30" t="s">
        <v>227</v>
      </c>
      <c r="D20" s="40" t="s">
        <v>183</v>
      </c>
    </row>
    <row r="21" spans="1:4" ht="79.5" customHeight="1">
      <c r="A21" s="33" t="s">
        <v>158</v>
      </c>
    </row>
    <row r="22" spans="1:4" ht="80.099999999999994" customHeight="1"/>
    <row r="23" spans="1:4" ht="80.099999999999994" customHeight="1"/>
    <row r="24" spans="1:4" ht="80.099999999999994" customHeight="1"/>
    <row r="25" spans="1:4" ht="80.099999999999994" customHeight="1"/>
    <row r="26" spans="1:4" ht="80.099999999999994" customHeight="1"/>
    <row r="27" spans="1:4" ht="80.099999999999994" customHeight="1"/>
    <row r="28" spans="1:4" ht="80.099999999999994" customHeight="1"/>
    <row r="29" spans="1:4" ht="80.099999999999994" customHeight="1"/>
    <row r="30" spans="1:4" ht="80.099999999999994" customHeight="1"/>
    <row r="31" spans="1:4" ht="80.099999999999994" customHeight="1"/>
    <row r="32" spans="1:4" ht="80.099999999999994" customHeight="1"/>
    <row r="33" ht="80.099999999999994" customHeight="1"/>
    <row r="34" ht="80.099999999999994" customHeight="1"/>
    <row r="35" ht="80.099999999999994" customHeight="1"/>
    <row r="36" ht="80.099999999999994" customHeight="1"/>
    <row r="37" ht="80.099999999999994" customHeight="1"/>
    <row r="38" ht="80.099999999999994" customHeight="1"/>
    <row r="39" ht="80.099999999999994" customHeight="1"/>
    <row r="40" ht="80.099999999999994" customHeight="1"/>
    <row r="41" ht="80.099999999999994" customHeight="1"/>
    <row r="42" ht="80.099999999999994" customHeight="1"/>
    <row r="43" ht="80.099999999999994" customHeight="1"/>
    <row r="44" ht="80.099999999999994" customHeight="1"/>
    <row r="45" ht="80.099999999999994" customHeight="1"/>
    <row r="46" ht="80.099999999999994" customHeight="1"/>
    <row r="47" ht="80.099999999999994" customHeight="1"/>
    <row r="48" ht="80.099999999999994" customHeight="1"/>
    <row r="49" ht="80.099999999999994" customHeight="1"/>
    <row r="50" ht="80.099999999999994" customHeight="1"/>
    <row r="51" ht="80.099999999999994" customHeight="1"/>
    <row r="52" ht="80.099999999999994" customHeight="1"/>
    <row r="53" ht="80.099999999999994" customHeight="1"/>
    <row r="54" ht="80.099999999999994" customHeight="1"/>
    <row r="55" ht="80.099999999999994" customHeight="1"/>
    <row r="56" ht="80.099999999999994" customHeight="1"/>
    <row r="57" ht="80.099999999999994" customHeight="1"/>
    <row r="58" ht="80.099999999999994" customHeight="1"/>
    <row r="59" ht="80.099999999999994" customHeight="1"/>
    <row r="60" ht="80.099999999999994" customHeight="1"/>
    <row r="61" ht="80.099999999999994" customHeight="1"/>
    <row r="62" ht="80.099999999999994" customHeight="1"/>
    <row r="63" ht="80.099999999999994" customHeight="1"/>
    <row r="64" ht="80.099999999999994" customHeight="1"/>
    <row r="65" ht="80.099999999999994" customHeight="1"/>
    <row r="66" ht="80.099999999999994" customHeight="1"/>
    <row r="67" ht="80.099999999999994" customHeight="1"/>
    <row r="68" ht="80.099999999999994" customHeight="1"/>
    <row r="69" ht="80.099999999999994" customHeight="1"/>
    <row r="70" ht="80.099999999999994" customHeight="1"/>
    <row r="71" ht="80.099999999999994" customHeight="1"/>
    <row r="72" ht="80.099999999999994" customHeight="1"/>
    <row r="73" ht="80.099999999999994" customHeight="1"/>
    <row r="74" ht="80.099999999999994" customHeight="1"/>
    <row r="75" ht="80.099999999999994" customHeight="1"/>
    <row r="76" ht="80.099999999999994" customHeight="1"/>
    <row r="77" ht="80.099999999999994" customHeight="1"/>
    <row r="78" ht="80.099999999999994" customHeight="1"/>
    <row r="79" ht="80.099999999999994" customHeight="1"/>
    <row r="80" ht="80.099999999999994" customHeight="1"/>
    <row r="81" ht="80.099999999999994" customHeight="1"/>
    <row r="82" ht="80.099999999999994" customHeight="1"/>
    <row r="83" ht="80.099999999999994" customHeight="1"/>
    <row r="84" ht="80.099999999999994" customHeight="1"/>
    <row r="85" ht="80.099999999999994" customHeight="1"/>
    <row r="86" ht="80.099999999999994" customHeight="1"/>
    <row r="87" ht="80.099999999999994" customHeight="1"/>
    <row r="88" ht="80.099999999999994" customHeight="1"/>
    <row r="89" ht="80.099999999999994" customHeight="1"/>
    <row r="90" ht="80.099999999999994" customHeight="1"/>
    <row r="91" ht="80.099999999999994" customHeight="1"/>
    <row r="92" ht="80.099999999999994" customHeight="1"/>
    <row r="93" ht="80.099999999999994" customHeight="1"/>
    <row r="94" ht="80.099999999999994" customHeight="1"/>
    <row r="95" ht="80.099999999999994" customHeight="1"/>
    <row r="96" ht="80.099999999999994" customHeight="1"/>
    <row r="97" ht="80.099999999999994" customHeight="1"/>
    <row r="98" ht="80.099999999999994" customHeight="1"/>
    <row r="99" ht="80.099999999999994" customHeight="1"/>
    <row r="100" ht="80.099999999999994" customHeight="1"/>
    <row r="101" ht="80.099999999999994" customHeight="1"/>
    <row r="102" ht="80.099999999999994" customHeight="1"/>
    <row r="103" ht="80.099999999999994" customHeight="1"/>
    <row r="104" ht="80.099999999999994" customHeight="1"/>
    <row r="105" ht="80.099999999999994" customHeight="1"/>
    <row r="106" ht="80.099999999999994" customHeight="1"/>
    <row r="107" ht="80.099999999999994" customHeight="1"/>
    <row r="108" ht="80.099999999999994" customHeight="1"/>
    <row r="109" ht="80.099999999999994" customHeight="1"/>
    <row r="110" ht="80.099999999999994" customHeight="1"/>
    <row r="111" ht="80.099999999999994" customHeight="1"/>
    <row r="112" ht="80.099999999999994" customHeight="1"/>
    <row r="113" ht="80.099999999999994" customHeight="1"/>
    <row r="114" ht="80.099999999999994" customHeight="1"/>
    <row r="115" ht="80.099999999999994" customHeight="1"/>
    <row r="116" ht="80.099999999999994" customHeight="1"/>
    <row r="117" ht="80.099999999999994" customHeight="1"/>
    <row r="118" ht="80.099999999999994" customHeight="1"/>
    <row r="119" ht="80.099999999999994" customHeight="1"/>
    <row r="120" ht="80.099999999999994" customHeight="1"/>
    <row r="121" ht="80.099999999999994" customHeight="1"/>
    <row r="122" ht="80.099999999999994" customHeight="1"/>
    <row r="123" ht="80.099999999999994" customHeight="1"/>
    <row r="124" ht="80.099999999999994" customHeight="1"/>
    <row r="125" ht="80.099999999999994" customHeight="1"/>
    <row r="126" ht="80.099999999999994" customHeight="1"/>
    <row r="127" ht="80.099999999999994" customHeight="1"/>
    <row r="128" ht="80.099999999999994" customHeight="1"/>
    <row r="129" ht="80.099999999999994" customHeight="1"/>
    <row r="130" ht="80.099999999999994" customHeight="1"/>
    <row r="131" ht="80.099999999999994" customHeight="1"/>
    <row r="132" ht="80.099999999999994" customHeight="1"/>
    <row r="133" ht="80.099999999999994" customHeight="1"/>
    <row r="134" ht="80.099999999999994" customHeight="1"/>
    <row r="135" ht="80.099999999999994" customHeight="1"/>
    <row r="136" ht="80.099999999999994" customHeight="1"/>
    <row r="137" ht="80.099999999999994" customHeight="1"/>
    <row r="138" ht="80.099999999999994" customHeight="1"/>
    <row r="139" ht="80.099999999999994" customHeight="1"/>
    <row r="140" ht="80.099999999999994" customHeight="1"/>
    <row r="141" ht="80.099999999999994" customHeight="1"/>
    <row r="142" ht="80.099999999999994" customHeight="1"/>
    <row r="143" ht="80.099999999999994" customHeight="1"/>
    <row r="144" ht="80.099999999999994" customHeight="1"/>
    <row r="145" ht="80.099999999999994" customHeight="1"/>
    <row r="146" ht="80.099999999999994" customHeight="1"/>
    <row r="147" ht="80.099999999999994" customHeight="1"/>
    <row r="148" ht="80.099999999999994" customHeight="1"/>
    <row r="149" ht="80.099999999999994" customHeight="1"/>
    <row r="150" ht="80.099999999999994" customHeight="1"/>
    <row r="151" ht="80.099999999999994" customHeight="1"/>
    <row r="152" ht="80.099999999999994" customHeight="1"/>
    <row r="153" ht="80.099999999999994" customHeight="1"/>
    <row r="154" ht="80.099999999999994" customHeight="1"/>
    <row r="155" ht="80.099999999999994" customHeight="1"/>
    <row r="156" ht="80.099999999999994" customHeight="1"/>
    <row r="157" ht="80.099999999999994" customHeight="1"/>
    <row r="158" ht="80.099999999999994" customHeight="1"/>
    <row r="159" ht="80.099999999999994" customHeight="1"/>
    <row r="160" ht="80.099999999999994" customHeight="1"/>
    <row r="161" ht="80.099999999999994" customHeight="1"/>
    <row r="162" ht="80.099999999999994" customHeight="1"/>
    <row r="163" ht="80.099999999999994" customHeight="1"/>
    <row r="164" ht="80.099999999999994" customHeight="1"/>
    <row r="165" ht="80.099999999999994" customHeight="1"/>
    <row r="166" ht="80.099999999999994" customHeight="1"/>
    <row r="167" ht="80.099999999999994" customHeight="1"/>
    <row r="168" ht="80.099999999999994" customHeight="1"/>
    <row r="169" ht="80.099999999999994" customHeight="1"/>
    <row r="170" ht="80.099999999999994" customHeight="1"/>
    <row r="171" ht="80.099999999999994" customHeight="1"/>
    <row r="172" ht="80.099999999999994" customHeight="1"/>
    <row r="173" ht="80.099999999999994" customHeight="1"/>
    <row r="174" ht="80.099999999999994" customHeight="1"/>
    <row r="175" ht="80.099999999999994" customHeight="1"/>
    <row r="176" ht="80.099999999999994" customHeight="1"/>
    <row r="177" ht="80.099999999999994" customHeight="1"/>
    <row r="178" ht="80.099999999999994" customHeight="1"/>
    <row r="179" ht="80.099999999999994" customHeight="1"/>
    <row r="180" ht="80.099999999999994" customHeight="1"/>
    <row r="181" ht="80.099999999999994" customHeight="1"/>
    <row r="182" ht="80.099999999999994" customHeight="1"/>
    <row r="183" ht="80.099999999999994" customHeight="1"/>
    <row r="184" ht="80.099999999999994" customHeight="1"/>
    <row r="185" ht="80.099999999999994" customHeight="1"/>
    <row r="186" ht="80.099999999999994" customHeight="1"/>
    <row r="187" ht="80.099999999999994" customHeight="1"/>
    <row r="188" ht="80.099999999999994" customHeight="1"/>
    <row r="189" ht="80.099999999999994" customHeight="1"/>
    <row r="190" ht="80.099999999999994" customHeight="1"/>
    <row r="191" ht="80.099999999999994" customHeight="1"/>
    <row r="192" ht="80.099999999999994" customHeight="1"/>
    <row r="193" ht="80.099999999999994" customHeight="1"/>
    <row r="194" ht="80.099999999999994" customHeight="1"/>
    <row r="195" ht="80.099999999999994" customHeight="1"/>
    <row r="196" ht="80.099999999999994" customHeight="1"/>
    <row r="197" ht="80.099999999999994" customHeight="1"/>
    <row r="198" ht="80.099999999999994" customHeight="1"/>
    <row r="199" ht="80.099999999999994" customHeight="1"/>
  </sheetData>
  <mergeCells count="5">
    <mergeCell ref="A2:C2"/>
    <mergeCell ref="A4:A10"/>
    <mergeCell ref="A13:A15"/>
    <mergeCell ref="A16:A17"/>
    <mergeCell ref="A19:A20"/>
  </mergeCells>
  <phoneticPr fontId="2"/>
  <dataValidations count="1">
    <dataValidation type="list" allowBlank="1" showInputMessage="1" showErrorMessage="1" sqref="D4:D20" xr:uid="{00000000-0002-0000-0100-000000000000}">
      <formula1>"　,確認済"</formula1>
    </dataValidation>
  </dataValidations>
  <pageMargins left="0.62992125984251968" right="0.23622047244094491" top="0.74803149606299213" bottom="0.74803149606299213" header="0.31496062992125984" footer="0.31496062992125984"/>
  <pageSetup paperSize="9" scale="55" orientation="portrait"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pageSetUpPr fitToPage="1"/>
  </sheetPr>
  <dimension ref="A1:S34"/>
  <sheetViews>
    <sheetView view="pageBreakPreview" zoomScale="85" zoomScaleNormal="100" zoomScaleSheetLayoutView="85" workbookViewId="0">
      <selection activeCell="G20" sqref="G20:R20"/>
    </sheetView>
  </sheetViews>
  <sheetFormatPr defaultRowHeight="14.25" outlineLevelCol="1"/>
  <cols>
    <col min="1" max="1" width="1.625" style="55" customWidth="1"/>
    <col min="2" max="2" width="6.375" style="55" customWidth="1"/>
    <col min="3" max="3" width="16.5" style="55" customWidth="1"/>
    <col min="4" max="7" width="9.125" style="55" customWidth="1"/>
    <col min="8" max="8" width="10.125" style="55" customWidth="1"/>
    <col min="9" max="15" width="9.125" style="55" customWidth="1" outlineLevel="1"/>
    <col min="16" max="17" width="9.125" style="55" customWidth="1"/>
    <col min="18" max="16384" width="9" style="55"/>
  </cols>
  <sheetData>
    <row r="1" spans="1:19" ht="3.95" customHeight="1"/>
    <row r="2" spans="1:19">
      <c r="A2" s="56"/>
      <c r="B2" s="56" t="s">
        <v>87</v>
      </c>
      <c r="C2" s="56"/>
      <c r="Q2" s="56"/>
    </row>
    <row r="3" spans="1:19">
      <c r="A3" s="56"/>
      <c r="B3" s="56"/>
      <c r="C3" s="56"/>
      <c r="Q3" s="136" t="s">
        <v>150</v>
      </c>
      <c r="R3" s="137"/>
    </row>
    <row r="4" spans="1:19">
      <c r="B4" s="136" t="s">
        <v>265</v>
      </c>
      <c r="C4" s="136"/>
      <c r="D4" s="136"/>
      <c r="E4" s="136"/>
      <c r="F4" s="136"/>
      <c r="G4" s="136"/>
      <c r="H4" s="136"/>
      <c r="I4" s="136"/>
      <c r="J4" s="136"/>
      <c r="K4" s="136"/>
      <c r="L4" s="136"/>
      <c r="M4" s="136"/>
      <c r="N4" s="136"/>
      <c r="O4" s="136"/>
      <c r="P4" s="136"/>
      <c r="Q4" s="136"/>
    </row>
    <row r="6" spans="1:19">
      <c r="B6" s="145" t="s">
        <v>90</v>
      </c>
      <c r="C6" s="145"/>
      <c r="D6" s="138"/>
      <c r="E6" s="138"/>
      <c r="F6" s="138"/>
      <c r="G6" s="138"/>
      <c r="H6" s="138"/>
      <c r="I6" s="138"/>
      <c r="J6" s="57"/>
      <c r="K6" s="57"/>
      <c r="L6" s="57"/>
    </row>
    <row r="7" spans="1:19">
      <c r="B7" s="136" t="s">
        <v>88</v>
      </c>
      <c r="C7" s="136"/>
      <c r="D7" s="58"/>
      <c r="E7" s="56" t="s">
        <v>89</v>
      </c>
      <c r="G7" s="139"/>
      <c r="H7" s="139"/>
      <c r="I7" s="56"/>
      <c r="J7" s="56"/>
      <c r="K7" s="56"/>
      <c r="L7" s="56"/>
      <c r="S7" s="59"/>
    </row>
    <row r="8" spans="1:19" ht="15">
      <c r="S8" s="60"/>
    </row>
    <row r="9" spans="1:19" ht="15">
      <c r="B9" s="61"/>
      <c r="C9" s="61"/>
      <c r="D9" s="143" t="s">
        <v>100</v>
      </c>
      <c r="E9" s="143"/>
      <c r="F9" s="144"/>
      <c r="G9" s="144"/>
      <c r="H9" s="144"/>
      <c r="I9" s="144"/>
      <c r="J9" s="144"/>
      <c r="K9" s="144"/>
      <c r="L9" s="144"/>
      <c r="M9" s="144"/>
      <c r="N9" s="144"/>
      <c r="O9" s="144"/>
      <c r="P9" s="144"/>
      <c r="Q9" s="144"/>
      <c r="R9" s="144"/>
      <c r="S9" s="60"/>
    </row>
    <row r="10" spans="1:19">
      <c r="B10" s="61"/>
      <c r="C10" s="62" t="s">
        <v>155</v>
      </c>
      <c r="D10" s="140" t="s">
        <v>42</v>
      </c>
      <c r="E10" s="141"/>
      <c r="F10" s="141"/>
      <c r="G10" s="141"/>
      <c r="H10" s="142"/>
      <c r="I10" s="143" t="s">
        <v>92</v>
      </c>
      <c r="J10" s="143"/>
      <c r="K10" s="143"/>
      <c r="L10" s="143"/>
      <c r="M10" s="143"/>
      <c r="N10" s="140" t="s">
        <v>66</v>
      </c>
      <c r="O10" s="141"/>
      <c r="P10" s="141"/>
      <c r="Q10" s="141"/>
      <c r="R10" s="142"/>
      <c r="S10" s="59"/>
    </row>
    <row r="11" spans="1:19">
      <c r="B11" s="63">
        <v>1</v>
      </c>
      <c r="C11" s="100"/>
      <c r="D11" s="133"/>
      <c r="E11" s="134"/>
      <c r="F11" s="134"/>
      <c r="G11" s="134"/>
      <c r="H11" s="135"/>
      <c r="I11" s="146"/>
      <c r="J11" s="147"/>
      <c r="K11" s="64" t="s">
        <v>129</v>
      </c>
      <c r="L11" s="147"/>
      <c r="M11" s="148"/>
      <c r="N11" s="133"/>
      <c r="O11" s="134"/>
      <c r="P11" s="134"/>
      <c r="Q11" s="134"/>
      <c r="R11" s="135"/>
    </row>
    <row r="12" spans="1:19">
      <c r="B12" s="63">
        <v>2</v>
      </c>
      <c r="C12" s="100"/>
      <c r="D12" s="133"/>
      <c r="E12" s="134"/>
      <c r="F12" s="134"/>
      <c r="G12" s="134"/>
      <c r="H12" s="135"/>
      <c r="I12" s="146"/>
      <c r="J12" s="147"/>
      <c r="K12" s="64" t="s">
        <v>129</v>
      </c>
      <c r="L12" s="147"/>
      <c r="M12" s="148"/>
      <c r="N12" s="133"/>
      <c r="O12" s="134"/>
      <c r="P12" s="134"/>
      <c r="Q12" s="134"/>
      <c r="R12" s="135"/>
      <c r="S12" s="59"/>
    </row>
    <row r="13" spans="1:19">
      <c r="B13" s="63">
        <v>3</v>
      </c>
      <c r="C13" s="100"/>
      <c r="D13" s="133"/>
      <c r="E13" s="134"/>
      <c r="F13" s="134"/>
      <c r="G13" s="134"/>
      <c r="H13" s="135"/>
      <c r="I13" s="146"/>
      <c r="J13" s="147"/>
      <c r="K13" s="64" t="s">
        <v>129</v>
      </c>
      <c r="L13" s="147"/>
      <c r="M13" s="148"/>
      <c r="N13" s="133"/>
      <c r="O13" s="134"/>
      <c r="P13" s="134"/>
      <c r="Q13" s="134"/>
      <c r="R13" s="135"/>
    </row>
    <row r="14" spans="1:19">
      <c r="B14" s="63">
        <v>4</v>
      </c>
      <c r="C14" s="100"/>
      <c r="D14" s="133"/>
      <c r="E14" s="134"/>
      <c r="F14" s="134"/>
      <c r="G14" s="134"/>
      <c r="H14" s="135"/>
      <c r="I14" s="146"/>
      <c r="J14" s="147"/>
      <c r="K14" s="64" t="s">
        <v>129</v>
      </c>
      <c r="L14" s="147"/>
      <c r="M14" s="148"/>
      <c r="N14" s="133"/>
      <c r="O14" s="134"/>
      <c r="P14" s="134"/>
      <c r="Q14" s="134"/>
      <c r="R14" s="135"/>
    </row>
    <row r="15" spans="1:19">
      <c r="B15" s="63">
        <v>5</v>
      </c>
      <c r="C15" s="100"/>
      <c r="D15" s="133"/>
      <c r="E15" s="134"/>
      <c r="F15" s="134"/>
      <c r="G15" s="134"/>
      <c r="H15" s="135"/>
      <c r="I15" s="146"/>
      <c r="J15" s="147"/>
      <c r="K15" s="64" t="s">
        <v>129</v>
      </c>
      <c r="L15" s="147"/>
      <c r="M15" s="148"/>
      <c r="N15" s="133"/>
      <c r="O15" s="134"/>
      <c r="P15" s="134"/>
      <c r="Q15" s="134"/>
      <c r="R15" s="135"/>
    </row>
    <row r="16" spans="1:19">
      <c r="B16" s="140" t="s">
        <v>9</v>
      </c>
      <c r="C16" s="141"/>
      <c r="D16" s="141"/>
      <c r="E16" s="142"/>
      <c r="F16" s="140" t="s">
        <v>135</v>
      </c>
      <c r="G16" s="142"/>
      <c r="H16" s="140" t="s">
        <v>96</v>
      </c>
      <c r="I16" s="142"/>
      <c r="J16" s="140" t="s">
        <v>130</v>
      </c>
      <c r="K16" s="142"/>
      <c r="L16" s="140" t="s">
        <v>10</v>
      </c>
      <c r="M16" s="142"/>
      <c r="N16" s="140" t="s">
        <v>98</v>
      </c>
      <c r="O16" s="141"/>
      <c r="P16" s="142"/>
      <c r="Q16" s="140" t="s">
        <v>99</v>
      </c>
      <c r="R16" s="142"/>
    </row>
    <row r="17" spans="2:18">
      <c r="B17" s="150">
        <f>別紙⑧!F20</f>
        <v>0</v>
      </c>
      <c r="C17" s="151"/>
      <c r="D17" s="151"/>
      <c r="E17" s="152"/>
      <c r="F17" s="153">
        <f>別紙⑧!G20</f>
        <v>0</v>
      </c>
      <c r="G17" s="153"/>
      <c r="H17" s="150">
        <f>SUM(B17:G17)</f>
        <v>0</v>
      </c>
      <c r="I17" s="152"/>
      <c r="J17" s="150">
        <f>別紙⑧!N20</f>
        <v>0</v>
      </c>
      <c r="K17" s="152"/>
      <c r="L17" s="150">
        <f>別紙⑧!O20</f>
        <v>0</v>
      </c>
      <c r="M17" s="152"/>
      <c r="N17" s="150">
        <f>別紙⑧!P20</f>
        <v>0</v>
      </c>
      <c r="O17" s="151"/>
      <c r="P17" s="152"/>
      <c r="Q17" s="153">
        <f>別紙⑧!Q20</f>
        <v>0</v>
      </c>
      <c r="R17" s="153"/>
    </row>
    <row r="19" spans="2:18">
      <c r="B19" s="143" t="s">
        <v>101</v>
      </c>
      <c r="C19" s="143"/>
      <c r="D19" s="144"/>
      <c r="E19" s="144"/>
      <c r="F19" s="144"/>
      <c r="G19" s="149"/>
      <c r="H19" s="149"/>
      <c r="I19" s="149"/>
      <c r="J19" s="149"/>
      <c r="K19" s="149"/>
      <c r="L19" s="149"/>
      <c r="M19" s="149"/>
      <c r="N19" s="149"/>
      <c r="O19" s="149"/>
      <c r="P19" s="149"/>
      <c r="Q19" s="149"/>
      <c r="R19" s="149"/>
    </row>
    <row r="20" spans="2:18" s="65" customFormat="1" ht="47.25" customHeight="1">
      <c r="B20" s="143" t="s">
        <v>102</v>
      </c>
      <c r="C20" s="143"/>
      <c r="D20" s="144"/>
      <c r="E20" s="144"/>
      <c r="F20" s="144"/>
      <c r="G20" s="149"/>
      <c r="H20" s="149"/>
      <c r="I20" s="149"/>
      <c r="J20" s="149"/>
      <c r="K20" s="149"/>
      <c r="L20" s="149"/>
      <c r="M20" s="149"/>
      <c r="N20" s="149"/>
      <c r="O20" s="149"/>
      <c r="P20" s="149"/>
      <c r="Q20" s="149"/>
      <c r="R20" s="149"/>
    </row>
    <row r="22" spans="2:18">
      <c r="B22" s="136"/>
      <c r="C22" s="136"/>
      <c r="D22" s="136"/>
      <c r="E22" s="136"/>
      <c r="F22" s="136"/>
      <c r="G22" s="136"/>
      <c r="H22" s="136"/>
      <c r="I22" s="136"/>
    </row>
    <row r="23" spans="2:18">
      <c r="D23" s="160"/>
      <c r="E23" s="160"/>
      <c r="H23" s="160"/>
      <c r="I23" s="160"/>
    </row>
    <row r="24" spans="2:18">
      <c r="B24" s="56"/>
      <c r="D24" s="160"/>
      <c r="E24" s="160"/>
      <c r="H24" s="160"/>
      <c r="I24" s="160"/>
    </row>
    <row r="25" spans="2:18">
      <c r="B25" s="56"/>
      <c r="D25" s="160"/>
      <c r="E25" s="160"/>
      <c r="F25" s="56"/>
      <c r="H25" s="160"/>
      <c r="I25" s="160"/>
    </row>
    <row r="26" spans="2:18">
      <c r="B26" s="56"/>
      <c r="D26" s="160"/>
      <c r="E26" s="160"/>
      <c r="F26" s="56"/>
      <c r="H26" s="109"/>
      <c r="I26" s="109"/>
    </row>
    <row r="27" spans="2:18">
      <c r="D27" s="160"/>
      <c r="E27" s="160"/>
      <c r="H27" s="160"/>
      <c r="I27" s="160"/>
    </row>
    <row r="32" spans="2:18" ht="14.25" customHeight="1"/>
    <row r="33" spans="3:3">
      <c r="C33" s="56" t="s">
        <v>156</v>
      </c>
    </row>
    <row r="34" spans="3:3">
      <c r="C34" s="56" t="s">
        <v>157</v>
      </c>
    </row>
  </sheetData>
  <mergeCells count="59">
    <mergeCell ref="D10:H10"/>
    <mergeCell ref="I10:M10"/>
    <mergeCell ref="N10:R10"/>
    <mergeCell ref="Q3:R3"/>
    <mergeCell ref="B4:Q4"/>
    <mergeCell ref="D6:I6"/>
    <mergeCell ref="G7:H7"/>
    <mergeCell ref="D9:R9"/>
    <mergeCell ref="B6:C6"/>
    <mergeCell ref="B7:C7"/>
    <mergeCell ref="D11:H11"/>
    <mergeCell ref="I11:J11"/>
    <mergeCell ref="L11:M11"/>
    <mergeCell ref="N11:R11"/>
    <mergeCell ref="D12:H12"/>
    <mergeCell ref="I12:J12"/>
    <mergeCell ref="L12:M12"/>
    <mergeCell ref="N12:R12"/>
    <mergeCell ref="D13:H13"/>
    <mergeCell ref="I13:J13"/>
    <mergeCell ref="L13:M13"/>
    <mergeCell ref="N13:R13"/>
    <mergeCell ref="D14:H14"/>
    <mergeCell ref="I14:J14"/>
    <mergeCell ref="L14:M14"/>
    <mergeCell ref="N14:R14"/>
    <mergeCell ref="D15:H15"/>
    <mergeCell ref="I15:J15"/>
    <mergeCell ref="L15:M15"/>
    <mergeCell ref="N15:R15"/>
    <mergeCell ref="B16:E16"/>
    <mergeCell ref="F16:G16"/>
    <mergeCell ref="H16:I16"/>
    <mergeCell ref="J16:K16"/>
    <mergeCell ref="L16:M16"/>
    <mergeCell ref="N16:P16"/>
    <mergeCell ref="B19:F19"/>
    <mergeCell ref="G19:R19"/>
    <mergeCell ref="B20:F20"/>
    <mergeCell ref="G20:R20"/>
    <mergeCell ref="Q16:R16"/>
    <mergeCell ref="B17:E17"/>
    <mergeCell ref="F17:G17"/>
    <mergeCell ref="H17:I17"/>
    <mergeCell ref="J17:K17"/>
    <mergeCell ref="L17:M17"/>
    <mergeCell ref="N17:P17"/>
    <mergeCell ref="Q17:R17"/>
    <mergeCell ref="B22:E22"/>
    <mergeCell ref="F22:I22"/>
    <mergeCell ref="D23:E23"/>
    <mergeCell ref="H23:I23"/>
    <mergeCell ref="D24:E24"/>
    <mergeCell ref="H24:I24"/>
    <mergeCell ref="D25:E25"/>
    <mergeCell ref="H25:I25"/>
    <mergeCell ref="D26:E26"/>
    <mergeCell ref="D27:E27"/>
    <mergeCell ref="H27:I27"/>
  </mergeCells>
  <phoneticPr fontId="2"/>
  <dataValidations count="1">
    <dataValidation type="list" allowBlank="1" showInputMessage="1" showErrorMessage="1" sqref="C11:C15" xr:uid="{00000000-0002-0000-1300-000000000000}">
      <formula1>$C$33:$C$34</formula1>
    </dataValidation>
  </dataValidations>
  <pageMargins left="0.25" right="0.25" top="0.75" bottom="0.75" header="0.3" footer="0.3"/>
  <pageSetup paperSize="9" scale="80" orientation="landscape" horizontalDpi="1200" verticalDpi="1200"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pageSetUpPr fitToPage="1"/>
  </sheetPr>
  <dimension ref="A1:R24"/>
  <sheetViews>
    <sheetView view="pageBreakPreview" zoomScaleNormal="85" zoomScaleSheetLayoutView="100" workbookViewId="0">
      <selection activeCell="G5" sqref="G5"/>
    </sheetView>
  </sheetViews>
  <sheetFormatPr defaultRowHeight="14.25" outlineLevelCol="1"/>
  <cols>
    <col min="1" max="1" width="1.625" style="55" customWidth="1"/>
    <col min="2" max="5" width="8.625" style="55" customWidth="1"/>
    <col min="6" max="8" width="9.125" style="55" customWidth="1"/>
    <col min="9" max="13" width="9.125" style="55" customWidth="1" outlineLevel="1"/>
    <col min="14" max="15" width="9.125" style="55" customWidth="1"/>
    <col min="16" max="16384" width="9" style="55"/>
  </cols>
  <sheetData>
    <row r="1" spans="1:18" ht="3.95" customHeight="1"/>
    <row r="2" spans="1:18">
      <c r="A2" s="56"/>
      <c r="B2" s="56" t="s">
        <v>103</v>
      </c>
      <c r="C2" s="56"/>
      <c r="D2" s="56"/>
      <c r="E2" s="56"/>
    </row>
    <row r="3" spans="1:18">
      <c r="A3" s="56"/>
      <c r="B3" s="56"/>
      <c r="C3" s="56"/>
      <c r="D3" s="56"/>
      <c r="E3" s="56"/>
      <c r="P3" s="136" t="s">
        <v>150</v>
      </c>
      <c r="Q3" s="137"/>
    </row>
    <row r="4" spans="1:18">
      <c r="B4" s="136" t="s">
        <v>108</v>
      </c>
      <c r="C4" s="136"/>
      <c r="D4" s="136"/>
      <c r="E4" s="136"/>
      <c r="F4" s="136"/>
      <c r="G4" s="136"/>
      <c r="H4" s="136"/>
      <c r="I4" s="136"/>
      <c r="J4" s="136"/>
      <c r="K4" s="136"/>
      <c r="L4" s="136"/>
      <c r="M4" s="136"/>
      <c r="N4" s="136"/>
      <c r="O4" s="136"/>
    </row>
    <row r="6" spans="1:18" ht="32.25" customHeight="1">
      <c r="B6" s="154"/>
      <c r="C6" s="156" t="s">
        <v>104</v>
      </c>
      <c r="D6" s="156" t="s">
        <v>109</v>
      </c>
      <c r="E6" s="158" t="s">
        <v>105</v>
      </c>
      <c r="F6" s="156" t="s">
        <v>9</v>
      </c>
      <c r="G6" s="156" t="s">
        <v>95</v>
      </c>
      <c r="H6" s="156" t="s">
        <v>107</v>
      </c>
      <c r="I6" s="68" t="s">
        <v>112</v>
      </c>
      <c r="J6" s="68" t="s">
        <v>113</v>
      </c>
      <c r="K6" s="68" t="s">
        <v>114</v>
      </c>
      <c r="L6" s="68" t="s">
        <v>115</v>
      </c>
      <c r="M6" s="68" t="s">
        <v>116</v>
      </c>
      <c r="N6" s="156" t="s">
        <v>117</v>
      </c>
      <c r="O6" s="156" t="s">
        <v>10</v>
      </c>
      <c r="P6" s="156" t="s">
        <v>118</v>
      </c>
      <c r="Q6" s="156" t="s">
        <v>119</v>
      </c>
    </row>
    <row r="7" spans="1:18" ht="15.75" customHeight="1">
      <c r="B7" s="155"/>
      <c r="C7" s="157"/>
      <c r="D7" s="157"/>
      <c r="E7" s="159"/>
      <c r="F7" s="157"/>
      <c r="G7" s="157"/>
      <c r="H7" s="157"/>
      <c r="I7" s="68" t="str">
        <f>IF(COUNTIF(⑧!C11,"*４*"),"〇","")</f>
        <v/>
      </c>
      <c r="J7" s="68" t="str">
        <f>IF(COUNTIF(⑧!C12,"*４年*"),"〇","")</f>
        <v/>
      </c>
      <c r="K7" s="68" t="str">
        <f>IF(COUNTIF(⑧!C13,"*４年*"),"〇","")</f>
        <v/>
      </c>
      <c r="L7" s="68" t="str">
        <f>IF(COUNTIF(⑧!C14,"*４年*"),"〇","")</f>
        <v/>
      </c>
      <c r="M7" s="68" t="str">
        <f>IF(COUNTIF(⑧!C14,"*４年*"),"〇","")</f>
        <v/>
      </c>
      <c r="N7" s="157"/>
      <c r="O7" s="157"/>
      <c r="P7" s="157"/>
      <c r="Q7" s="157"/>
    </row>
    <row r="8" spans="1:18" ht="20.100000000000001" customHeight="1">
      <c r="B8" s="69" t="s">
        <v>0</v>
      </c>
      <c r="C8" s="70"/>
      <c r="D8" s="70"/>
      <c r="E8" s="69">
        <f t="shared" ref="E8:E19" si="0">SUM(C8:D8)</f>
        <v>0</v>
      </c>
      <c r="F8" s="71"/>
      <c r="G8" s="71"/>
      <c r="H8" s="72">
        <f>F8+G8</f>
        <v>0</v>
      </c>
      <c r="I8" s="73">
        <f t="shared" ref="I8:I18" si="1">IF($I$7="〇",IF(C8=1,IF(H8/2&lt;30001,ROUNDDOWN(H8/2,-3),30000),IF(C8&gt;1,ROUNDDOWN(MIN(30000,H8/E8),-3),)),IF(E8=1,IF(H8/2&lt;20001,ROUNDDOWN(H8/2,-3),20000),IF(E8&gt;1,ROUNDDOWN(MIN(20000,H8/E8),-3),)))</f>
        <v>0</v>
      </c>
      <c r="J8" s="73">
        <f>IF($J$7="〇",IF($C8&gt;1,ROUNDDOWN(MIN(30000,$H8/$E8),-3),),IF($C8&gt;1,ROUNDDOWN(MIN(20000,$H8/$E8),-3),))</f>
        <v>0</v>
      </c>
      <c r="K8" s="73">
        <f>IF($K$7="〇",IF($C8&gt;2,ROUNDDOWN(MIN(30000,$H8/$E8),-3),),IF($C8&gt;2,ROUNDDOWN(MIN(20000,$H8/$E8),-3),))</f>
        <v>0</v>
      </c>
      <c r="L8" s="73">
        <f>IF($L$7="〇",IF($C8&gt;3,ROUNDDOWN(MIN(30000,$H8/$E8),-3),),IF($C8&gt;3,ROUNDDOWN(MIN(20000,$H8/$E8),-3),))</f>
        <v>0</v>
      </c>
      <c r="M8" s="73">
        <f>IF($M$7="〇",IF($C8&gt;4,ROUNDDOWN(MIN(30000,$H8/$E8),-3),),IF($C8&gt;4,ROUNDDOWN(MIN(20000,$H8/$E8),-3),))</f>
        <v>0</v>
      </c>
      <c r="N8" s="72">
        <f>SUM(I8:M8)</f>
        <v>0</v>
      </c>
      <c r="O8" s="74">
        <f>H8-P8-Q8-N8</f>
        <v>0</v>
      </c>
      <c r="P8" s="71">
        <v>0</v>
      </c>
      <c r="Q8" s="71">
        <v>0</v>
      </c>
      <c r="R8" s="59" t="s">
        <v>151</v>
      </c>
    </row>
    <row r="9" spans="1:18" ht="20.100000000000001" customHeight="1">
      <c r="B9" s="69" t="s">
        <v>1</v>
      </c>
      <c r="C9" s="70"/>
      <c r="D9" s="70"/>
      <c r="E9" s="69">
        <f t="shared" si="0"/>
        <v>0</v>
      </c>
      <c r="F9" s="71"/>
      <c r="G9" s="71"/>
      <c r="H9" s="72">
        <f>F9+G9</f>
        <v>0</v>
      </c>
      <c r="I9" s="73">
        <f t="shared" si="1"/>
        <v>0</v>
      </c>
      <c r="J9" s="73">
        <f>IF($J$7="〇",IF($C9&gt;1,ROUNDDOWN(MIN(30000,$H9/$E9),-3),),IF($C9&gt;1,ROUNDDOWN(MIN(20000,$H9/$E9),-3),))</f>
        <v>0</v>
      </c>
      <c r="K9" s="73">
        <f t="shared" ref="K9:K19" si="2">IF($K$7="〇",IF($C9&gt;2,ROUNDDOWN(MIN(30000,$H9/$E9),-3),),IF($C9&gt;2,ROUNDDOWN(MIN(20000,$H9/$E9),-3),))</f>
        <v>0</v>
      </c>
      <c r="L9" s="73">
        <f>IF($L$7="〇",IF($C9&gt;3,ROUNDDOWN(MIN(30000,$H9/$E9),-3),),IF($C9&gt;3,ROUNDDOWN(MIN(20000,$H9/$E9),-3),))</f>
        <v>0</v>
      </c>
      <c r="M9" s="73">
        <f t="shared" ref="M9:M19" si="3">IF($M$7="〇",IF($C9&gt;4,ROUNDDOWN(MIN(30000,$H9/$E9),-3),),IF($C9&gt;4,ROUNDDOWN(MIN(20000,$H9/$E9),-3),))</f>
        <v>0</v>
      </c>
      <c r="N9" s="72">
        <f t="shared" ref="N9:N19" si="4">SUM(I9:M9)</f>
        <v>0</v>
      </c>
      <c r="O9" s="74">
        <f t="shared" ref="O9:O19" si="5">H9-P9-Q9-N9</f>
        <v>0</v>
      </c>
      <c r="P9" s="71">
        <v>0</v>
      </c>
      <c r="Q9" s="71">
        <v>0</v>
      </c>
      <c r="R9" s="59" t="s">
        <v>152</v>
      </c>
    </row>
    <row r="10" spans="1:18" ht="20.100000000000001" customHeight="1">
      <c r="B10" s="69" t="s">
        <v>2</v>
      </c>
      <c r="C10" s="70"/>
      <c r="D10" s="70"/>
      <c r="E10" s="69">
        <f t="shared" si="0"/>
        <v>0</v>
      </c>
      <c r="F10" s="71"/>
      <c r="G10" s="71"/>
      <c r="H10" s="72">
        <f t="shared" ref="H10:H19" si="6">F10+G10</f>
        <v>0</v>
      </c>
      <c r="I10" s="73">
        <f t="shared" si="1"/>
        <v>0</v>
      </c>
      <c r="J10" s="73">
        <f>IF($J$7="〇",IF($C10&gt;1,ROUNDDOWN(MIN(30000,$H10/$E10),-3),),IF($C10&gt;1,ROUNDDOWN(MIN(20000,$H10/$E10),-3),))</f>
        <v>0</v>
      </c>
      <c r="K10" s="73">
        <f t="shared" si="2"/>
        <v>0</v>
      </c>
      <c r="L10" s="73">
        <f t="shared" ref="L10:L19" si="7">IF($L$7="〇",IF($C10&gt;3,ROUNDDOWN(MIN(30000,$H10/$E10),-3),),IF($C10&gt;3,ROUNDDOWN(MIN(20000,$H10/$E10),-3),))</f>
        <v>0</v>
      </c>
      <c r="M10" s="73">
        <f t="shared" si="3"/>
        <v>0</v>
      </c>
      <c r="N10" s="72">
        <f t="shared" si="4"/>
        <v>0</v>
      </c>
      <c r="O10" s="74">
        <f t="shared" si="5"/>
        <v>0</v>
      </c>
      <c r="P10" s="71">
        <v>0</v>
      </c>
      <c r="Q10" s="71">
        <v>0</v>
      </c>
      <c r="R10" s="59" t="s">
        <v>154</v>
      </c>
    </row>
    <row r="11" spans="1:18" ht="20.100000000000001" customHeight="1">
      <c r="B11" s="69" t="s">
        <v>3</v>
      </c>
      <c r="C11" s="70"/>
      <c r="D11" s="70"/>
      <c r="E11" s="69">
        <f t="shared" si="0"/>
        <v>0</v>
      </c>
      <c r="F11" s="71"/>
      <c r="G11" s="71"/>
      <c r="H11" s="72">
        <f t="shared" si="6"/>
        <v>0</v>
      </c>
      <c r="I11" s="73">
        <f t="shared" si="1"/>
        <v>0</v>
      </c>
      <c r="J11" s="73">
        <f>IF($J$7="〇",IF($C11&gt;1,ROUNDDOWN(MIN(30000,$H11/$E11),-3),),IF($C11&gt;1,ROUNDDOWN(MIN(20000,$H11/$E11),-3),))</f>
        <v>0</v>
      </c>
      <c r="K11" s="73">
        <f t="shared" si="2"/>
        <v>0</v>
      </c>
      <c r="L11" s="73">
        <f t="shared" si="7"/>
        <v>0</v>
      </c>
      <c r="M11" s="73">
        <f t="shared" si="3"/>
        <v>0</v>
      </c>
      <c r="N11" s="72">
        <f t="shared" si="4"/>
        <v>0</v>
      </c>
      <c r="O11" s="74">
        <f t="shared" si="5"/>
        <v>0</v>
      </c>
      <c r="P11" s="71">
        <v>0</v>
      </c>
      <c r="Q11" s="71">
        <v>0</v>
      </c>
      <c r="R11" s="59" t="s">
        <v>153</v>
      </c>
    </row>
    <row r="12" spans="1:18" ht="20.100000000000001" customHeight="1">
      <c r="B12" s="69" t="s">
        <v>4</v>
      </c>
      <c r="C12" s="70"/>
      <c r="D12" s="70"/>
      <c r="E12" s="69">
        <f t="shared" si="0"/>
        <v>0</v>
      </c>
      <c r="F12" s="71"/>
      <c r="G12" s="71"/>
      <c r="H12" s="72">
        <f t="shared" si="6"/>
        <v>0</v>
      </c>
      <c r="I12" s="73">
        <f t="shared" si="1"/>
        <v>0</v>
      </c>
      <c r="J12" s="73">
        <f t="shared" ref="J12:J19" si="8">IF($J$7="〇",IF($C12&gt;1,ROUNDDOWN(MIN(30000,$H12/$E12),-3),),IF($C12&gt;1,ROUNDDOWN(MIN(20000,$H12/$E12),-3),))</f>
        <v>0</v>
      </c>
      <c r="K12" s="73">
        <f t="shared" si="2"/>
        <v>0</v>
      </c>
      <c r="L12" s="73">
        <f t="shared" si="7"/>
        <v>0</v>
      </c>
      <c r="M12" s="73">
        <f t="shared" si="3"/>
        <v>0</v>
      </c>
      <c r="N12" s="72">
        <f t="shared" si="4"/>
        <v>0</v>
      </c>
      <c r="O12" s="74">
        <f t="shared" si="5"/>
        <v>0</v>
      </c>
      <c r="P12" s="71">
        <v>0</v>
      </c>
      <c r="Q12" s="71">
        <v>0</v>
      </c>
    </row>
    <row r="13" spans="1:18" ht="20.100000000000001" customHeight="1">
      <c r="B13" s="69" t="s">
        <v>5</v>
      </c>
      <c r="C13" s="70"/>
      <c r="D13" s="70"/>
      <c r="E13" s="69">
        <f t="shared" si="0"/>
        <v>0</v>
      </c>
      <c r="F13" s="71"/>
      <c r="G13" s="71"/>
      <c r="H13" s="72">
        <f t="shared" si="6"/>
        <v>0</v>
      </c>
      <c r="I13" s="73">
        <f t="shared" si="1"/>
        <v>0</v>
      </c>
      <c r="J13" s="73">
        <f t="shared" si="8"/>
        <v>0</v>
      </c>
      <c r="K13" s="73">
        <f t="shared" si="2"/>
        <v>0</v>
      </c>
      <c r="L13" s="73">
        <f t="shared" si="7"/>
        <v>0</v>
      </c>
      <c r="M13" s="73">
        <f t="shared" si="3"/>
        <v>0</v>
      </c>
      <c r="N13" s="72">
        <f t="shared" si="4"/>
        <v>0</v>
      </c>
      <c r="O13" s="74">
        <f t="shared" si="5"/>
        <v>0</v>
      </c>
      <c r="P13" s="71">
        <v>0</v>
      </c>
      <c r="Q13" s="71">
        <v>0</v>
      </c>
    </row>
    <row r="14" spans="1:18" ht="20.100000000000001" customHeight="1">
      <c r="B14" s="69" t="s">
        <v>11</v>
      </c>
      <c r="C14" s="70"/>
      <c r="D14" s="70"/>
      <c r="E14" s="69">
        <f t="shared" si="0"/>
        <v>0</v>
      </c>
      <c r="F14" s="71"/>
      <c r="G14" s="71"/>
      <c r="H14" s="72">
        <f t="shared" si="6"/>
        <v>0</v>
      </c>
      <c r="I14" s="73">
        <f t="shared" si="1"/>
        <v>0</v>
      </c>
      <c r="J14" s="73">
        <f t="shared" si="8"/>
        <v>0</v>
      </c>
      <c r="K14" s="73">
        <f t="shared" si="2"/>
        <v>0</v>
      </c>
      <c r="L14" s="73">
        <f t="shared" si="7"/>
        <v>0</v>
      </c>
      <c r="M14" s="73">
        <f t="shared" si="3"/>
        <v>0</v>
      </c>
      <c r="N14" s="72">
        <f t="shared" si="4"/>
        <v>0</v>
      </c>
      <c r="O14" s="74">
        <f t="shared" si="5"/>
        <v>0</v>
      </c>
      <c r="P14" s="71">
        <v>0</v>
      </c>
      <c r="Q14" s="71">
        <v>0</v>
      </c>
    </row>
    <row r="15" spans="1:18" ht="20.100000000000001" customHeight="1">
      <c r="B15" s="69" t="s">
        <v>12</v>
      </c>
      <c r="C15" s="70"/>
      <c r="D15" s="70"/>
      <c r="E15" s="69">
        <f t="shared" si="0"/>
        <v>0</v>
      </c>
      <c r="F15" s="71"/>
      <c r="G15" s="71"/>
      <c r="H15" s="72">
        <f t="shared" si="6"/>
        <v>0</v>
      </c>
      <c r="I15" s="73">
        <f t="shared" si="1"/>
        <v>0</v>
      </c>
      <c r="J15" s="73">
        <f t="shared" si="8"/>
        <v>0</v>
      </c>
      <c r="K15" s="73">
        <f t="shared" si="2"/>
        <v>0</v>
      </c>
      <c r="L15" s="73">
        <f t="shared" si="7"/>
        <v>0</v>
      </c>
      <c r="M15" s="73">
        <f t="shared" si="3"/>
        <v>0</v>
      </c>
      <c r="N15" s="72">
        <f t="shared" si="4"/>
        <v>0</v>
      </c>
      <c r="O15" s="74">
        <f t="shared" si="5"/>
        <v>0</v>
      </c>
      <c r="P15" s="71">
        <v>0</v>
      </c>
      <c r="Q15" s="71">
        <v>0</v>
      </c>
    </row>
    <row r="16" spans="1:18" ht="20.100000000000001" customHeight="1">
      <c r="B16" s="69" t="s">
        <v>13</v>
      </c>
      <c r="C16" s="70"/>
      <c r="D16" s="70"/>
      <c r="E16" s="69">
        <f t="shared" si="0"/>
        <v>0</v>
      </c>
      <c r="F16" s="71"/>
      <c r="G16" s="71"/>
      <c r="H16" s="72">
        <f t="shared" si="6"/>
        <v>0</v>
      </c>
      <c r="I16" s="73">
        <f t="shared" si="1"/>
        <v>0</v>
      </c>
      <c r="J16" s="73">
        <f t="shared" si="8"/>
        <v>0</v>
      </c>
      <c r="K16" s="73">
        <f t="shared" si="2"/>
        <v>0</v>
      </c>
      <c r="L16" s="73">
        <f t="shared" si="7"/>
        <v>0</v>
      </c>
      <c r="M16" s="73">
        <f t="shared" si="3"/>
        <v>0</v>
      </c>
      <c r="N16" s="72">
        <f t="shared" si="4"/>
        <v>0</v>
      </c>
      <c r="O16" s="74">
        <f t="shared" si="5"/>
        <v>0</v>
      </c>
      <c r="P16" s="71">
        <v>0</v>
      </c>
      <c r="Q16" s="71">
        <v>0</v>
      </c>
    </row>
    <row r="17" spans="2:17" ht="20.100000000000001" customHeight="1">
      <c r="B17" s="69" t="s">
        <v>6</v>
      </c>
      <c r="C17" s="70"/>
      <c r="D17" s="70"/>
      <c r="E17" s="69">
        <f t="shared" si="0"/>
        <v>0</v>
      </c>
      <c r="F17" s="71"/>
      <c r="G17" s="71"/>
      <c r="H17" s="72">
        <f t="shared" si="6"/>
        <v>0</v>
      </c>
      <c r="I17" s="73">
        <f t="shared" si="1"/>
        <v>0</v>
      </c>
      <c r="J17" s="73">
        <f t="shared" si="8"/>
        <v>0</v>
      </c>
      <c r="K17" s="73">
        <f t="shared" si="2"/>
        <v>0</v>
      </c>
      <c r="L17" s="73">
        <f t="shared" si="7"/>
        <v>0</v>
      </c>
      <c r="M17" s="73">
        <f t="shared" si="3"/>
        <v>0</v>
      </c>
      <c r="N17" s="72">
        <f t="shared" si="4"/>
        <v>0</v>
      </c>
      <c r="O17" s="74">
        <f t="shared" si="5"/>
        <v>0</v>
      </c>
      <c r="P17" s="71">
        <v>0</v>
      </c>
      <c r="Q17" s="71">
        <v>0</v>
      </c>
    </row>
    <row r="18" spans="2:17" ht="20.100000000000001" customHeight="1">
      <c r="B18" s="69" t="s">
        <v>7</v>
      </c>
      <c r="C18" s="70"/>
      <c r="D18" s="70"/>
      <c r="E18" s="69">
        <f t="shared" si="0"/>
        <v>0</v>
      </c>
      <c r="F18" s="71"/>
      <c r="G18" s="71"/>
      <c r="H18" s="72">
        <f t="shared" si="6"/>
        <v>0</v>
      </c>
      <c r="I18" s="73">
        <f t="shared" si="1"/>
        <v>0</v>
      </c>
      <c r="J18" s="73">
        <f t="shared" si="8"/>
        <v>0</v>
      </c>
      <c r="K18" s="73">
        <f t="shared" si="2"/>
        <v>0</v>
      </c>
      <c r="L18" s="73">
        <f t="shared" si="7"/>
        <v>0</v>
      </c>
      <c r="M18" s="73">
        <f t="shared" si="3"/>
        <v>0</v>
      </c>
      <c r="N18" s="72">
        <f t="shared" si="4"/>
        <v>0</v>
      </c>
      <c r="O18" s="74">
        <f t="shared" si="5"/>
        <v>0</v>
      </c>
      <c r="P18" s="71">
        <v>0</v>
      </c>
      <c r="Q18" s="71">
        <v>0</v>
      </c>
    </row>
    <row r="19" spans="2:17" ht="20.100000000000001" customHeight="1" thickBot="1">
      <c r="B19" s="75" t="s">
        <v>8</v>
      </c>
      <c r="C19" s="76">
        <v>0</v>
      </c>
      <c r="D19" s="76">
        <v>0</v>
      </c>
      <c r="E19" s="75">
        <f t="shared" si="0"/>
        <v>0</v>
      </c>
      <c r="F19" s="77"/>
      <c r="G19" s="77"/>
      <c r="H19" s="78">
        <f t="shared" si="6"/>
        <v>0</v>
      </c>
      <c r="I19" s="79">
        <f>IF($I$7="〇",IF(C19=1,IF(H19/2&lt;30001,ROUNDDOWN(H19/2,-3),30000),IF(C19&gt;1,ROUNDDOWN(MIN(30000,H19/E19),-3),)),IF(E19=1,IF(H19/2&lt;20001,ROUNDDOWN(H19/2,-3),20000),IF(E19&gt;1,ROUNDDOWN(MIN(20000,H19/E19),-3),)))</f>
        <v>0</v>
      </c>
      <c r="J19" s="80">
        <f t="shared" si="8"/>
        <v>0</v>
      </c>
      <c r="K19" s="80">
        <f t="shared" si="2"/>
        <v>0</v>
      </c>
      <c r="L19" s="80">
        <f t="shared" si="7"/>
        <v>0</v>
      </c>
      <c r="M19" s="80">
        <f t="shared" si="3"/>
        <v>0</v>
      </c>
      <c r="N19" s="78">
        <f t="shared" si="4"/>
        <v>0</v>
      </c>
      <c r="O19" s="78">
        <f t="shared" si="5"/>
        <v>0</v>
      </c>
      <c r="P19" s="77">
        <v>0</v>
      </c>
      <c r="Q19" s="77">
        <v>0</v>
      </c>
    </row>
    <row r="20" spans="2:17" ht="20.100000000000001" customHeight="1" thickTop="1">
      <c r="B20" s="81" t="s">
        <v>137</v>
      </c>
      <c r="C20" s="81"/>
      <c r="D20" s="81"/>
      <c r="E20" s="81"/>
      <c r="F20" s="82">
        <f>SUM(F8:F19)</f>
        <v>0</v>
      </c>
      <c r="G20" s="82">
        <f>SUM(G8:G19)</f>
        <v>0</v>
      </c>
      <c r="H20" s="82">
        <f t="shared" ref="H20:N20" si="9">SUM(H8:H19)</f>
        <v>0</v>
      </c>
      <c r="I20" s="83">
        <f t="shared" si="9"/>
        <v>0</v>
      </c>
      <c r="J20" s="82">
        <f t="shared" si="9"/>
        <v>0</v>
      </c>
      <c r="K20" s="82">
        <f t="shared" si="9"/>
        <v>0</v>
      </c>
      <c r="L20" s="82">
        <f t="shared" si="9"/>
        <v>0</v>
      </c>
      <c r="M20" s="82">
        <f>SUM(M8:M19)</f>
        <v>0</v>
      </c>
      <c r="N20" s="82">
        <f t="shared" si="9"/>
        <v>0</v>
      </c>
      <c r="O20" s="84">
        <f>SUM(O8:O19)</f>
        <v>0</v>
      </c>
      <c r="P20" s="85">
        <f>SUM(P8:P19)</f>
        <v>0</v>
      </c>
      <c r="Q20" s="85">
        <f>SUM(Q8:Q19)</f>
        <v>0</v>
      </c>
    </row>
    <row r="22" spans="2:17">
      <c r="B22" s="56" t="s">
        <v>110</v>
      </c>
    </row>
    <row r="23" spans="2:17">
      <c r="B23" s="56" t="s">
        <v>111</v>
      </c>
      <c r="O23" s="86"/>
      <c r="Q23" s="86"/>
    </row>
    <row r="24" spans="2:17" ht="18.75">
      <c r="Q24" s="86" t="s">
        <v>266</v>
      </c>
    </row>
  </sheetData>
  <mergeCells count="13">
    <mergeCell ref="O6:O7"/>
    <mergeCell ref="P6:P7"/>
    <mergeCell ref="Q6:Q7"/>
    <mergeCell ref="P3:Q3"/>
    <mergeCell ref="B4:O4"/>
    <mergeCell ref="B6:B7"/>
    <mergeCell ref="C6:C7"/>
    <mergeCell ref="D6:D7"/>
    <mergeCell ref="E6:E7"/>
    <mergeCell ref="F6:F7"/>
    <mergeCell ref="G6:G7"/>
    <mergeCell ref="H6:H7"/>
    <mergeCell ref="N6:N7"/>
  </mergeCells>
  <phoneticPr fontId="2"/>
  <pageMargins left="0.25" right="0.25" top="0.75" bottom="0.75" header="0.3" footer="0.3"/>
  <pageSetup paperSize="9" scale="90" orientation="landscape" horizontalDpi="1200" verticalDpi="1200"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sheetPr>
  <dimension ref="B2:B3"/>
  <sheetViews>
    <sheetView workbookViewId="0">
      <selection activeCell="B3" sqref="B3"/>
    </sheetView>
  </sheetViews>
  <sheetFormatPr defaultRowHeight="14.25"/>
  <cols>
    <col min="8" max="8" width="11.875" customWidth="1"/>
  </cols>
  <sheetData>
    <row r="2" spans="2:2">
      <c r="B2" s="1" t="s">
        <v>136</v>
      </c>
    </row>
    <row r="3" spans="2:2">
      <c r="B3" s="1" t="s">
        <v>146</v>
      </c>
    </row>
  </sheetData>
  <phoneticPr fontId="2"/>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sheetPr>
  <dimension ref="A1:H33"/>
  <sheetViews>
    <sheetView view="pageBreakPreview" zoomScale="115" zoomScaleNormal="100" zoomScaleSheetLayoutView="115" zoomScalePageLayoutView="40" workbookViewId="0"/>
  </sheetViews>
  <sheetFormatPr defaultRowHeight="13.5"/>
  <cols>
    <col min="1" max="1" width="17.375" style="34" customWidth="1"/>
    <col min="2" max="16384" width="9" style="34"/>
  </cols>
  <sheetData>
    <row r="1" spans="1:8">
      <c r="A1" s="34" t="s">
        <v>267</v>
      </c>
    </row>
    <row r="5" spans="1:8" ht="15" customHeight="1">
      <c r="A5" s="127" t="s">
        <v>49</v>
      </c>
      <c r="B5" s="127"/>
      <c r="C5" s="127"/>
      <c r="D5" s="127"/>
      <c r="E5" s="127"/>
      <c r="F5" s="127"/>
      <c r="G5" s="127"/>
      <c r="H5" s="36"/>
    </row>
    <row r="6" spans="1:8" ht="15" customHeight="1">
      <c r="A6" s="36"/>
      <c r="B6" s="36"/>
      <c r="C6" s="36"/>
      <c r="D6" s="36"/>
      <c r="E6" s="36"/>
      <c r="F6" s="36"/>
      <c r="G6" s="36"/>
      <c r="H6" s="36"/>
    </row>
    <row r="7" spans="1:8" ht="15" customHeight="1">
      <c r="A7" s="36"/>
      <c r="B7" s="36"/>
      <c r="C7" s="36"/>
      <c r="D7" s="36"/>
      <c r="E7" s="36"/>
      <c r="F7" s="36"/>
      <c r="G7" s="36"/>
      <c r="H7" s="36"/>
    </row>
    <row r="9" spans="1:8" ht="52.5" customHeight="1">
      <c r="A9" s="42" t="s">
        <v>248</v>
      </c>
      <c r="B9" s="164"/>
      <c r="C9" s="164"/>
      <c r="D9" s="164"/>
      <c r="E9" s="164"/>
      <c r="F9" s="164"/>
      <c r="G9" s="164"/>
    </row>
    <row r="10" spans="1:8" ht="28.5" customHeight="1">
      <c r="A10" s="41" t="s">
        <v>50</v>
      </c>
      <c r="B10" s="164"/>
      <c r="C10" s="164"/>
      <c r="D10" s="164"/>
      <c r="E10" s="164"/>
      <c r="F10" s="164"/>
      <c r="G10" s="164"/>
    </row>
    <row r="11" spans="1:8" ht="28.5" customHeight="1">
      <c r="A11" s="41" t="s">
        <v>47</v>
      </c>
      <c r="B11" s="165"/>
      <c r="C11" s="165"/>
      <c r="D11" s="165"/>
      <c r="E11" s="165"/>
      <c r="F11" s="165"/>
      <c r="G11" s="165"/>
    </row>
    <row r="12" spans="1:8" ht="28.5" customHeight="1">
      <c r="A12" s="41" t="s">
        <v>138</v>
      </c>
      <c r="B12" s="161"/>
      <c r="C12" s="162"/>
      <c r="D12" s="162"/>
      <c r="E12" s="162"/>
      <c r="F12" s="162"/>
      <c r="G12" s="163"/>
    </row>
    <row r="13" spans="1:8" ht="28.5" customHeight="1">
      <c r="A13" s="41" t="s">
        <v>139</v>
      </c>
      <c r="B13" s="161"/>
      <c r="C13" s="162"/>
      <c r="D13" s="162"/>
      <c r="E13" s="162"/>
      <c r="F13" s="162"/>
      <c r="G13" s="163"/>
    </row>
    <row r="14" spans="1:8" ht="28.5" customHeight="1">
      <c r="A14" s="41" t="s">
        <v>51</v>
      </c>
      <c r="B14" s="88"/>
      <c r="C14" s="89" t="s">
        <v>52</v>
      </c>
      <c r="D14" s="89"/>
      <c r="E14" s="89"/>
      <c r="F14" s="89"/>
      <c r="G14" s="90"/>
    </row>
    <row r="15" spans="1:8" ht="14.25" customHeight="1">
      <c r="A15" s="166" t="s">
        <v>140</v>
      </c>
      <c r="B15" s="167" t="s">
        <v>53</v>
      </c>
      <c r="C15" s="168"/>
      <c r="D15" s="168"/>
      <c r="E15" s="168"/>
      <c r="F15" s="168"/>
      <c r="G15" s="169"/>
    </row>
    <row r="16" spans="1:8">
      <c r="A16" s="166"/>
      <c r="B16" s="91"/>
      <c r="C16" s="92" t="s">
        <v>54</v>
      </c>
      <c r="D16" s="93"/>
      <c r="E16" s="92" t="s">
        <v>55</v>
      </c>
      <c r="F16" s="92"/>
      <c r="G16" s="94"/>
    </row>
    <row r="17" spans="1:7" ht="28.5" customHeight="1">
      <c r="A17" s="41" t="s">
        <v>83</v>
      </c>
      <c r="B17" s="164"/>
      <c r="C17" s="164"/>
      <c r="D17" s="164"/>
      <c r="E17" s="164"/>
      <c r="F17" s="164"/>
      <c r="G17" s="164"/>
    </row>
    <row r="18" spans="1:7">
      <c r="A18" s="34" t="s">
        <v>61</v>
      </c>
    </row>
    <row r="22" spans="1:7">
      <c r="A22" s="34" t="s">
        <v>56</v>
      </c>
    </row>
    <row r="26" spans="1:7">
      <c r="B26" s="35" t="s">
        <v>33</v>
      </c>
      <c r="C26" s="35"/>
    </row>
    <row r="29" spans="1:7">
      <c r="B29" s="34" t="s">
        <v>143</v>
      </c>
      <c r="D29" s="35"/>
      <c r="E29" s="35"/>
      <c r="F29" s="35"/>
      <c r="G29" s="35"/>
    </row>
    <row r="30" spans="1:7">
      <c r="B30" s="34" t="s">
        <v>141</v>
      </c>
      <c r="D30" s="129"/>
      <c r="E30" s="129"/>
      <c r="F30" s="129"/>
      <c r="G30" s="130" t="s">
        <v>58</v>
      </c>
    </row>
    <row r="31" spans="1:7">
      <c r="B31" s="34" t="s">
        <v>142</v>
      </c>
      <c r="D31" s="129"/>
      <c r="E31" s="129"/>
      <c r="F31" s="129"/>
      <c r="G31" s="130"/>
    </row>
    <row r="32" spans="1:7">
      <c r="B32" s="34" t="s">
        <v>84</v>
      </c>
      <c r="D32" s="35"/>
      <c r="E32" s="35"/>
      <c r="F32" s="35"/>
      <c r="G32" s="35"/>
    </row>
    <row r="33" spans="2:7">
      <c r="B33" s="34" t="s">
        <v>57</v>
      </c>
      <c r="D33" s="35"/>
      <c r="E33" s="35"/>
      <c r="F33" s="35"/>
      <c r="G33" s="35"/>
    </row>
  </sheetData>
  <mergeCells count="12">
    <mergeCell ref="A15:A16"/>
    <mergeCell ref="B15:G15"/>
    <mergeCell ref="B17:G17"/>
    <mergeCell ref="D30:F31"/>
    <mergeCell ref="G30:G31"/>
    <mergeCell ref="B13:D13"/>
    <mergeCell ref="E13:G13"/>
    <mergeCell ref="A5:G5"/>
    <mergeCell ref="B9:G9"/>
    <mergeCell ref="B10:G10"/>
    <mergeCell ref="B11:G11"/>
    <mergeCell ref="B12:G12"/>
  </mergeCells>
  <phoneticPr fontId="2"/>
  <dataValidations count="1">
    <dataValidation type="list" allowBlank="1" showInputMessage="1" showErrorMessage="1" sqref="B13" xr:uid="{00000000-0002-0000-1600-000000000000}">
      <formula1>"常勤,インターン,介護留学生,その他"</formula1>
    </dataValidation>
  </dataValidations>
  <printOptions horizontalCentered="1"/>
  <pageMargins left="0.70866141732283472" right="0.70866141732283472" top="0.74803149606299213" bottom="0.74803149606299213" header="0.31496062992125984" footer="0.31496062992125984"/>
  <pageSetup paperSize="9" orientation="portrait" horizontalDpi="300" verticalDpi="300"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
  <sheetViews>
    <sheetView workbookViewId="0"/>
  </sheetViews>
  <sheetFormatPr defaultRowHeight="14.25"/>
  <sheetData/>
  <phoneticPr fontId="2"/>
  <pageMargins left="0.7" right="0.7" top="0.75" bottom="0.75" header="0.3" footer="0.3"/>
  <pageSetup paperSize="9"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pageSetUpPr fitToPage="1"/>
  </sheetPr>
  <dimension ref="A1:D178"/>
  <sheetViews>
    <sheetView zoomScale="70" zoomScaleNormal="70" workbookViewId="0"/>
  </sheetViews>
  <sheetFormatPr defaultColWidth="9" defaultRowHeight="18.75"/>
  <cols>
    <col min="1" max="1" width="38.25" style="16" customWidth="1"/>
    <col min="2" max="2" width="9" style="32"/>
    <col min="3" max="3" width="64.625" style="15" customWidth="1"/>
    <col min="4" max="16384" width="9" style="13"/>
  </cols>
  <sheetData>
    <row r="1" spans="1:4" s="24" customFormat="1" ht="36.75" customHeight="1">
      <c r="A1" s="21" t="s">
        <v>186</v>
      </c>
      <c r="B1" s="22"/>
      <c r="C1" s="23"/>
    </row>
    <row r="2" spans="1:4" s="24" customFormat="1" ht="36" customHeight="1">
      <c r="A2" s="111" t="s">
        <v>178</v>
      </c>
      <c r="B2" s="111"/>
      <c r="C2" s="111"/>
    </row>
    <row r="3" spans="1:4">
      <c r="A3" s="29" t="s">
        <v>160</v>
      </c>
      <c r="B3" s="25" t="s">
        <v>179</v>
      </c>
      <c r="C3" s="29" t="s">
        <v>159</v>
      </c>
      <c r="D3" s="18" t="s">
        <v>180</v>
      </c>
    </row>
    <row r="4" spans="1:4" ht="48.75" customHeight="1">
      <c r="A4" s="112" t="s">
        <v>254</v>
      </c>
      <c r="B4" s="25" t="s">
        <v>182</v>
      </c>
      <c r="C4" s="30" t="s">
        <v>187</v>
      </c>
      <c r="D4" s="27" t="s">
        <v>183</v>
      </c>
    </row>
    <row r="5" spans="1:4" ht="61.5" customHeight="1">
      <c r="A5" s="113"/>
      <c r="B5" s="25" t="s">
        <v>184</v>
      </c>
      <c r="C5" s="30" t="s">
        <v>188</v>
      </c>
      <c r="D5" s="27" t="s">
        <v>183</v>
      </c>
    </row>
    <row r="6" spans="1:4" ht="48.75" customHeight="1">
      <c r="A6" s="113"/>
      <c r="B6" s="31" t="s">
        <v>189</v>
      </c>
      <c r="C6" s="30" t="s">
        <v>282</v>
      </c>
      <c r="D6" s="27" t="s">
        <v>183</v>
      </c>
    </row>
    <row r="7" spans="1:4" ht="84.75" customHeight="1">
      <c r="A7" s="113"/>
      <c r="B7" s="31" t="s">
        <v>190</v>
      </c>
      <c r="C7" s="30" t="s">
        <v>277</v>
      </c>
      <c r="D7" s="27" t="s">
        <v>183</v>
      </c>
    </row>
    <row r="8" spans="1:4" ht="80.099999999999994" customHeight="1">
      <c r="A8" s="29" t="s">
        <v>284</v>
      </c>
      <c r="B8" s="31" t="s">
        <v>191</v>
      </c>
      <c r="C8" s="30" t="s">
        <v>255</v>
      </c>
      <c r="D8" s="27" t="s">
        <v>183</v>
      </c>
    </row>
    <row r="9" spans="1:4" ht="144" customHeight="1">
      <c r="A9" s="29" t="s">
        <v>192</v>
      </c>
      <c r="B9" s="31" t="s">
        <v>213</v>
      </c>
      <c r="C9" s="30" t="s">
        <v>278</v>
      </c>
      <c r="D9" s="27" t="s">
        <v>183</v>
      </c>
    </row>
    <row r="10" spans="1:4" ht="80.099999999999994" customHeight="1">
      <c r="A10" s="29" t="s">
        <v>194</v>
      </c>
      <c r="B10" s="31" t="s">
        <v>215</v>
      </c>
      <c r="C10" s="30" t="s">
        <v>256</v>
      </c>
      <c r="D10" s="27" t="s">
        <v>183</v>
      </c>
    </row>
    <row r="11" spans="1:4" ht="104.25" customHeight="1">
      <c r="A11" s="29" t="s">
        <v>196</v>
      </c>
      <c r="B11" s="25" t="s">
        <v>193</v>
      </c>
      <c r="C11" s="30" t="s">
        <v>257</v>
      </c>
      <c r="D11" s="27" t="s">
        <v>183</v>
      </c>
    </row>
    <row r="12" spans="1:4" s="15" customFormat="1" ht="80.099999999999994" customHeight="1">
      <c r="A12" s="16"/>
      <c r="B12" s="32"/>
    </row>
    <row r="13" spans="1:4" s="15" customFormat="1" ht="80.099999999999994" customHeight="1">
      <c r="A13" s="16"/>
      <c r="B13" s="22"/>
    </row>
    <row r="14" spans="1:4" s="15" customFormat="1" ht="80.099999999999994" customHeight="1">
      <c r="A14" s="16"/>
      <c r="B14" s="22"/>
    </row>
    <row r="15" spans="1:4" s="15" customFormat="1" ht="80.099999999999994" customHeight="1">
      <c r="A15" s="16"/>
      <c r="B15" s="22"/>
    </row>
    <row r="16" spans="1:4" s="14" customFormat="1" ht="80.099999999999994" customHeight="1">
      <c r="A16" s="16"/>
      <c r="B16" s="22"/>
      <c r="C16" s="15"/>
    </row>
    <row r="17" spans="1:3" s="14" customFormat="1" ht="80.099999999999994" customHeight="1">
      <c r="A17" s="16"/>
      <c r="B17" s="32"/>
      <c r="C17" s="15"/>
    </row>
    <row r="18" spans="1:3" s="14" customFormat="1" ht="80.099999999999994" customHeight="1">
      <c r="A18" s="16"/>
      <c r="B18" s="32"/>
      <c r="C18" s="15"/>
    </row>
    <row r="19" spans="1:3" s="14" customFormat="1" ht="80.099999999999994" customHeight="1">
      <c r="A19" s="16"/>
      <c r="B19" s="32"/>
      <c r="C19" s="15"/>
    </row>
    <row r="20" spans="1:3" s="14" customFormat="1" ht="80.099999999999994" customHeight="1">
      <c r="A20" s="16"/>
      <c r="B20" s="32"/>
      <c r="C20" s="15"/>
    </row>
    <row r="21" spans="1:3" s="14" customFormat="1" ht="80.099999999999994" customHeight="1">
      <c r="A21" s="16"/>
      <c r="B21" s="32"/>
      <c r="C21" s="15"/>
    </row>
    <row r="22" spans="1:3" s="14" customFormat="1" ht="80.099999999999994" customHeight="1">
      <c r="A22" s="16"/>
      <c r="B22" s="32"/>
      <c r="C22" s="15"/>
    </row>
    <row r="23" spans="1:3" s="14" customFormat="1" ht="80.099999999999994" customHeight="1">
      <c r="A23" s="16"/>
      <c r="B23" s="32"/>
      <c r="C23" s="15"/>
    </row>
    <row r="24" spans="1:3" s="14" customFormat="1" ht="80.099999999999994" customHeight="1">
      <c r="A24" s="16"/>
      <c r="B24" s="32"/>
      <c r="C24" s="15"/>
    </row>
    <row r="25" spans="1:3" s="14" customFormat="1" ht="80.099999999999994" customHeight="1">
      <c r="A25" s="16"/>
      <c r="B25" s="32"/>
      <c r="C25" s="15"/>
    </row>
    <row r="26" spans="1:3" s="14" customFormat="1" ht="80.099999999999994" customHeight="1">
      <c r="A26" s="16"/>
      <c r="B26" s="32"/>
      <c r="C26" s="15"/>
    </row>
    <row r="27" spans="1:3" s="14" customFormat="1" ht="80.099999999999994" customHeight="1">
      <c r="A27" s="16"/>
      <c r="B27" s="32"/>
      <c r="C27" s="15"/>
    </row>
    <row r="28" spans="1:3" s="14" customFormat="1" ht="80.099999999999994" customHeight="1">
      <c r="A28" s="16"/>
      <c r="B28" s="32"/>
      <c r="C28" s="15"/>
    </row>
    <row r="29" spans="1:3" s="14" customFormat="1" ht="80.099999999999994" customHeight="1">
      <c r="A29" s="16"/>
      <c r="B29" s="32"/>
      <c r="C29" s="15"/>
    </row>
    <row r="30" spans="1:3" s="14" customFormat="1" ht="80.099999999999994" customHeight="1">
      <c r="A30" s="16"/>
      <c r="B30" s="32"/>
      <c r="C30" s="15"/>
    </row>
    <row r="31" spans="1:3" s="14" customFormat="1" ht="80.099999999999994" customHeight="1">
      <c r="A31" s="16"/>
      <c r="B31" s="32"/>
      <c r="C31" s="15"/>
    </row>
    <row r="32" spans="1:3" s="14" customFormat="1" ht="80.099999999999994" customHeight="1">
      <c r="A32" s="16"/>
      <c r="B32" s="32"/>
      <c r="C32" s="15"/>
    </row>
    <row r="33" spans="1:3" s="14" customFormat="1" ht="80.099999999999994" customHeight="1">
      <c r="A33" s="16"/>
      <c r="B33" s="32"/>
      <c r="C33" s="15"/>
    </row>
    <row r="34" spans="1:3" s="14" customFormat="1" ht="80.099999999999994" customHeight="1">
      <c r="A34" s="16"/>
      <c r="B34" s="32"/>
      <c r="C34" s="15"/>
    </row>
    <row r="35" spans="1:3" s="14" customFormat="1" ht="80.099999999999994" customHeight="1">
      <c r="A35" s="16"/>
      <c r="B35" s="32"/>
      <c r="C35" s="15"/>
    </row>
    <row r="36" spans="1:3" s="14" customFormat="1" ht="80.099999999999994" customHeight="1">
      <c r="A36" s="16"/>
      <c r="B36" s="32"/>
      <c r="C36" s="15"/>
    </row>
    <row r="37" spans="1:3" s="14" customFormat="1" ht="80.099999999999994" customHeight="1">
      <c r="A37" s="16"/>
      <c r="B37" s="32"/>
      <c r="C37" s="15"/>
    </row>
    <row r="38" spans="1:3" s="14" customFormat="1" ht="80.099999999999994" customHeight="1">
      <c r="A38" s="16"/>
      <c r="B38" s="32"/>
      <c r="C38" s="15"/>
    </row>
    <row r="39" spans="1:3" s="14" customFormat="1" ht="80.099999999999994" customHeight="1">
      <c r="A39" s="16"/>
      <c r="B39" s="32"/>
      <c r="C39" s="15"/>
    </row>
    <row r="40" spans="1:3" s="14" customFormat="1" ht="80.099999999999994" customHeight="1">
      <c r="A40" s="16"/>
      <c r="B40" s="32"/>
      <c r="C40" s="15"/>
    </row>
    <row r="41" spans="1:3" s="14" customFormat="1" ht="80.099999999999994" customHeight="1">
      <c r="A41" s="16"/>
      <c r="B41" s="32"/>
      <c r="C41" s="15"/>
    </row>
    <row r="42" spans="1:3" s="14" customFormat="1" ht="80.099999999999994" customHeight="1">
      <c r="A42" s="16"/>
      <c r="B42" s="32"/>
      <c r="C42" s="15"/>
    </row>
    <row r="43" spans="1:3" s="14" customFormat="1" ht="80.099999999999994" customHeight="1">
      <c r="A43" s="16"/>
      <c r="B43" s="32"/>
      <c r="C43" s="15"/>
    </row>
    <row r="44" spans="1:3" s="14" customFormat="1" ht="80.099999999999994" customHeight="1">
      <c r="A44" s="16"/>
      <c r="B44" s="32"/>
      <c r="C44" s="15"/>
    </row>
    <row r="45" spans="1:3" s="14" customFormat="1" ht="80.099999999999994" customHeight="1">
      <c r="A45" s="16"/>
      <c r="B45" s="32"/>
      <c r="C45" s="15"/>
    </row>
    <row r="46" spans="1:3" s="14" customFormat="1" ht="80.099999999999994" customHeight="1">
      <c r="A46" s="16"/>
      <c r="B46" s="32"/>
      <c r="C46" s="15"/>
    </row>
    <row r="47" spans="1:3" s="14" customFormat="1" ht="80.099999999999994" customHeight="1">
      <c r="A47" s="16"/>
      <c r="B47" s="32"/>
      <c r="C47" s="15"/>
    </row>
    <row r="48" spans="1:3" s="14" customFormat="1" ht="80.099999999999994" customHeight="1">
      <c r="A48" s="16"/>
      <c r="B48" s="32"/>
      <c r="C48" s="15"/>
    </row>
    <row r="49" spans="1:3" s="14" customFormat="1" ht="80.099999999999994" customHeight="1">
      <c r="A49" s="16"/>
      <c r="B49" s="32"/>
      <c r="C49" s="15"/>
    </row>
    <row r="50" spans="1:3" s="14" customFormat="1" ht="80.099999999999994" customHeight="1">
      <c r="A50" s="16"/>
      <c r="B50" s="32"/>
      <c r="C50" s="15"/>
    </row>
    <row r="51" spans="1:3" s="14" customFormat="1" ht="80.099999999999994" customHeight="1">
      <c r="A51" s="16"/>
      <c r="B51" s="32"/>
      <c r="C51" s="15"/>
    </row>
    <row r="52" spans="1:3" s="14" customFormat="1" ht="80.099999999999994" customHeight="1">
      <c r="A52" s="16"/>
      <c r="B52" s="32"/>
      <c r="C52" s="15"/>
    </row>
    <row r="53" spans="1:3" s="14" customFormat="1" ht="80.099999999999994" customHeight="1">
      <c r="A53" s="16"/>
      <c r="B53" s="32"/>
      <c r="C53" s="15"/>
    </row>
    <row r="54" spans="1:3" s="14" customFormat="1" ht="80.099999999999994" customHeight="1">
      <c r="A54" s="16"/>
      <c r="B54" s="32"/>
      <c r="C54" s="15"/>
    </row>
    <row r="55" spans="1:3" s="14" customFormat="1" ht="80.099999999999994" customHeight="1">
      <c r="A55" s="16"/>
      <c r="B55" s="32"/>
      <c r="C55" s="15"/>
    </row>
    <row r="56" spans="1:3" s="14" customFormat="1" ht="80.099999999999994" customHeight="1">
      <c r="A56" s="16"/>
      <c r="B56" s="32"/>
      <c r="C56" s="15"/>
    </row>
    <row r="57" spans="1:3" s="14" customFormat="1" ht="80.099999999999994" customHeight="1">
      <c r="A57" s="16"/>
      <c r="B57" s="32"/>
      <c r="C57" s="15"/>
    </row>
    <row r="58" spans="1:3" s="14" customFormat="1" ht="80.099999999999994" customHeight="1">
      <c r="A58" s="16"/>
      <c r="B58" s="32"/>
      <c r="C58" s="15"/>
    </row>
    <row r="59" spans="1:3" s="14" customFormat="1" ht="80.099999999999994" customHeight="1">
      <c r="A59" s="16"/>
      <c r="B59" s="32"/>
      <c r="C59" s="15"/>
    </row>
    <row r="60" spans="1:3" s="14" customFormat="1" ht="80.099999999999994" customHeight="1">
      <c r="A60" s="16"/>
      <c r="B60" s="32"/>
      <c r="C60" s="15"/>
    </row>
    <row r="61" spans="1:3" s="14" customFormat="1" ht="80.099999999999994" customHeight="1">
      <c r="A61" s="16"/>
      <c r="B61" s="32"/>
      <c r="C61" s="15"/>
    </row>
    <row r="62" spans="1:3" s="14" customFormat="1" ht="80.099999999999994" customHeight="1">
      <c r="A62" s="16"/>
      <c r="B62" s="32"/>
      <c r="C62" s="15"/>
    </row>
    <row r="63" spans="1:3" s="14" customFormat="1" ht="80.099999999999994" customHeight="1">
      <c r="A63" s="16"/>
      <c r="B63" s="32"/>
      <c r="C63" s="15"/>
    </row>
    <row r="64" spans="1:3" s="14" customFormat="1" ht="80.099999999999994" customHeight="1">
      <c r="A64" s="16"/>
      <c r="B64" s="32"/>
      <c r="C64" s="15"/>
    </row>
    <row r="65" spans="1:3" s="14" customFormat="1" ht="80.099999999999994" customHeight="1">
      <c r="A65" s="16"/>
      <c r="B65" s="32"/>
      <c r="C65" s="15"/>
    </row>
    <row r="66" spans="1:3" s="14" customFormat="1" ht="80.099999999999994" customHeight="1">
      <c r="A66" s="16"/>
      <c r="B66" s="32"/>
      <c r="C66" s="15"/>
    </row>
    <row r="67" spans="1:3" s="14" customFormat="1" ht="80.099999999999994" customHeight="1">
      <c r="A67" s="16"/>
      <c r="B67" s="32"/>
      <c r="C67" s="15"/>
    </row>
    <row r="68" spans="1:3" s="14" customFormat="1" ht="80.099999999999994" customHeight="1">
      <c r="A68" s="16"/>
      <c r="B68" s="32"/>
      <c r="C68" s="15"/>
    </row>
    <row r="69" spans="1:3" s="14" customFormat="1" ht="80.099999999999994" customHeight="1">
      <c r="A69" s="16"/>
      <c r="B69" s="32"/>
      <c r="C69" s="15"/>
    </row>
    <row r="70" spans="1:3" s="14" customFormat="1" ht="80.099999999999994" customHeight="1">
      <c r="A70" s="16"/>
      <c r="B70" s="32"/>
      <c r="C70" s="15"/>
    </row>
    <row r="71" spans="1:3" s="14" customFormat="1" ht="80.099999999999994" customHeight="1">
      <c r="A71" s="16"/>
      <c r="B71" s="32"/>
      <c r="C71" s="15"/>
    </row>
    <row r="72" spans="1:3" s="14" customFormat="1" ht="80.099999999999994" customHeight="1">
      <c r="A72" s="16"/>
      <c r="B72" s="32"/>
      <c r="C72" s="15"/>
    </row>
    <row r="73" spans="1:3" s="14" customFormat="1" ht="80.099999999999994" customHeight="1">
      <c r="A73" s="16"/>
      <c r="B73" s="32"/>
      <c r="C73" s="15"/>
    </row>
    <row r="74" spans="1:3" s="14" customFormat="1" ht="80.099999999999994" customHeight="1">
      <c r="A74" s="16"/>
      <c r="B74" s="32"/>
      <c r="C74" s="15"/>
    </row>
    <row r="75" spans="1:3" s="14" customFormat="1" ht="80.099999999999994" customHeight="1">
      <c r="A75" s="16"/>
      <c r="B75" s="32"/>
      <c r="C75" s="15"/>
    </row>
    <row r="76" spans="1:3" s="14" customFormat="1" ht="80.099999999999994" customHeight="1">
      <c r="A76" s="16"/>
      <c r="B76" s="32"/>
      <c r="C76" s="15"/>
    </row>
    <row r="77" spans="1:3" s="14" customFormat="1" ht="80.099999999999994" customHeight="1">
      <c r="A77" s="16"/>
      <c r="B77" s="32"/>
      <c r="C77" s="15"/>
    </row>
    <row r="78" spans="1:3" s="14" customFormat="1" ht="80.099999999999994" customHeight="1">
      <c r="A78" s="16"/>
      <c r="B78" s="32"/>
      <c r="C78" s="15"/>
    </row>
    <row r="79" spans="1:3" s="14" customFormat="1" ht="80.099999999999994" customHeight="1">
      <c r="A79" s="16"/>
      <c r="B79" s="32"/>
      <c r="C79" s="15"/>
    </row>
    <row r="80" spans="1:3" s="14" customFormat="1" ht="80.099999999999994" customHeight="1">
      <c r="A80" s="16"/>
      <c r="B80" s="32"/>
      <c r="C80" s="15"/>
    </row>
    <row r="81" spans="1:3" s="14" customFormat="1" ht="80.099999999999994" customHeight="1">
      <c r="A81" s="16"/>
      <c r="B81" s="32"/>
      <c r="C81" s="15"/>
    </row>
    <row r="82" spans="1:3" s="14" customFormat="1" ht="80.099999999999994" customHeight="1">
      <c r="A82" s="16"/>
      <c r="B82" s="32"/>
      <c r="C82" s="15"/>
    </row>
    <row r="83" spans="1:3" s="14" customFormat="1" ht="80.099999999999994" customHeight="1">
      <c r="A83" s="16"/>
      <c r="B83" s="32"/>
      <c r="C83" s="15"/>
    </row>
    <row r="84" spans="1:3" s="14" customFormat="1" ht="80.099999999999994" customHeight="1">
      <c r="A84" s="16"/>
      <c r="B84" s="32"/>
      <c r="C84" s="15"/>
    </row>
    <row r="85" spans="1:3" s="14" customFormat="1" ht="80.099999999999994" customHeight="1">
      <c r="A85" s="16"/>
      <c r="B85" s="32"/>
      <c r="C85" s="15"/>
    </row>
    <row r="86" spans="1:3" s="14" customFormat="1" ht="80.099999999999994" customHeight="1">
      <c r="A86" s="16"/>
      <c r="B86" s="32"/>
      <c r="C86" s="15"/>
    </row>
    <row r="87" spans="1:3" s="14" customFormat="1" ht="80.099999999999994" customHeight="1">
      <c r="A87" s="16"/>
      <c r="B87" s="32"/>
      <c r="C87" s="15"/>
    </row>
    <row r="88" spans="1:3" s="14" customFormat="1" ht="80.099999999999994" customHeight="1">
      <c r="A88" s="16"/>
      <c r="B88" s="32"/>
      <c r="C88" s="15"/>
    </row>
    <row r="89" spans="1:3" s="14" customFormat="1" ht="80.099999999999994" customHeight="1">
      <c r="A89" s="16"/>
      <c r="B89" s="32"/>
      <c r="C89" s="15"/>
    </row>
    <row r="90" spans="1:3" s="14" customFormat="1" ht="80.099999999999994" customHeight="1">
      <c r="A90" s="16"/>
      <c r="B90" s="32"/>
      <c r="C90" s="15"/>
    </row>
    <row r="91" spans="1:3" s="14" customFormat="1" ht="80.099999999999994" customHeight="1">
      <c r="A91" s="16"/>
      <c r="B91" s="32"/>
      <c r="C91" s="15"/>
    </row>
    <row r="92" spans="1:3" s="14" customFormat="1" ht="80.099999999999994" customHeight="1">
      <c r="A92" s="16"/>
      <c r="B92" s="32"/>
      <c r="C92" s="15"/>
    </row>
    <row r="93" spans="1:3" s="14" customFormat="1" ht="80.099999999999994" customHeight="1">
      <c r="A93" s="16"/>
      <c r="B93" s="32"/>
      <c r="C93" s="15"/>
    </row>
    <row r="94" spans="1:3" s="14" customFormat="1" ht="80.099999999999994" customHeight="1">
      <c r="A94" s="16"/>
      <c r="B94" s="32"/>
      <c r="C94" s="15"/>
    </row>
    <row r="95" spans="1:3" s="14" customFormat="1" ht="80.099999999999994" customHeight="1">
      <c r="A95" s="16"/>
      <c r="B95" s="32"/>
      <c r="C95" s="15"/>
    </row>
    <row r="96" spans="1:3" s="14" customFormat="1" ht="80.099999999999994" customHeight="1">
      <c r="A96" s="16"/>
      <c r="B96" s="32"/>
      <c r="C96" s="15"/>
    </row>
    <row r="97" spans="1:3" s="14" customFormat="1" ht="80.099999999999994" customHeight="1">
      <c r="A97" s="16"/>
      <c r="B97" s="32"/>
      <c r="C97" s="15"/>
    </row>
    <row r="98" spans="1:3" s="14" customFormat="1" ht="80.099999999999994" customHeight="1">
      <c r="A98" s="16"/>
      <c r="B98" s="32"/>
      <c r="C98" s="15"/>
    </row>
    <row r="99" spans="1:3" s="14" customFormat="1" ht="80.099999999999994" customHeight="1">
      <c r="A99" s="16"/>
      <c r="B99" s="32"/>
      <c r="C99" s="15"/>
    </row>
    <row r="100" spans="1:3" s="14" customFormat="1" ht="80.099999999999994" customHeight="1">
      <c r="A100" s="16"/>
      <c r="B100" s="32"/>
      <c r="C100" s="15"/>
    </row>
    <row r="101" spans="1:3" s="14" customFormat="1" ht="80.099999999999994" customHeight="1">
      <c r="A101" s="16"/>
      <c r="B101" s="32"/>
      <c r="C101" s="15"/>
    </row>
    <row r="102" spans="1:3" s="14" customFormat="1" ht="80.099999999999994" customHeight="1">
      <c r="A102" s="16"/>
      <c r="B102" s="32"/>
      <c r="C102" s="15"/>
    </row>
    <row r="103" spans="1:3" s="14" customFormat="1" ht="80.099999999999994" customHeight="1">
      <c r="A103" s="16"/>
      <c r="B103" s="32"/>
      <c r="C103" s="15"/>
    </row>
    <row r="104" spans="1:3" s="14" customFormat="1" ht="80.099999999999994" customHeight="1">
      <c r="A104" s="16"/>
      <c r="B104" s="32"/>
      <c r="C104" s="15"/>
    </row>
    <row r="105" spans="1:3" s="14" customFormat="1" ht="80.099999999999994" customHeight="1">
      <c r="A105" s="16"/>
      <c r="B105" s="32"/>
      <c r="C105" s="15"/>
    </row>
    <row r="106" spans="1:3" s="14" customFormat="1" ht="80.099999999999994" customHeight="1">
      <c r="A106" s="16"/>
      <c r="B106" s="32"/>
      <c r="C106" s="15"/>
    </row>
    <row r="107" spans="1:3" s="14" customFormat="1" ht="80.099999999999994" customHeight="1">
      <c r="A107" s="16"/>
      <c r="B107" s="32"/>
      <c r="C107" s="15"/>
    </row>
    <row r="108" spans="1:3" s="14" customFormat="1" ht="80.099999999999994" customHeight="1">
      <c r="A108" s="16"/>
      <c r="B108" s="32"/>
      <c r="C108" s="15"/>
    </row>
    <row r="109" spans="1:3" s="14" customFormat="1" ht="80.099999999999994" customHeight="1">
      <c r="A109" s="16"/>
      <c r="B109" s="32"/>
      <c r="C109" s="15"/>
    </row>
    <row r="110" spans="1:3" s="14" customFormat="1" ht="80.099999999999994" customHeight="1">
      <c r="A110" s="16"/>
      <c r="B110" s="32"/>
      <c r="C110" s="15"/>
    </row>
    <row r="111" spans="1:3" s="14" customFormat="1" ht="80.099999999999994" customHeight="1">
      <c r="A111" s="16"/>
      <c r="B111" s="32"/>
      <c r="C111" s="15"/>
    </row>
    <row r="112" spans="1:3" s="14" customFormat="1" ht="80.099999999999994" customHeight="1">
      <c r="A112" s="16"/>
      <c r="B112" s="32"/>
      <c r="C112" s="15"/>
    </row>
    <row r="113" spans="1:3" s="14" customFormat="1" ht="80.099999999999994" customHeight="1">
      <c r="A113" s="16"/>
      <c r="B113" s="32"/>
      <c r="C113" s="15"/>
    </row>
    <row r="114" spans="1:3" s="14" customFormat="1" ht="80.099999999999994" customHeight="1">
      <c r="A114" s="16"/>
      <c r="B114" s="32"/>
      <c r="C114" s="15"/>
    </row>
    <row r="115" spans="1:3" s="14" customFormat="1" ht="80.099999999999994" customHeight="1">
      <c r="A115" s="16"/>
      <c r="B115" s="32"/>
      <c r="C115" s="15"/>
    </row>
    <row r="116" spans="1:3" s="14" customFormat="1" ht="80.099999999999994" customHeight="1">
      <c r="A116" s="16"/>
      <c r="B116" s="32"/>
      <c r="C116" s="15"/>
    </row>
    <row r="117" spans="1:3" s="14" customFormat="1" ht="80.099999999999994" customHeight="1">
      <c r="A117" s="16"/>
      <c r="B117" s="32"/>
      <c r="C117" s="15"/>
    </row>
    <row r="118" spans="1:3" s="14" customFormat="1" ht="80.099999999999994" customHeight="1">
      <c r="A118" s="16"/>
      <c r="B118" s="32"/>
      <c r="C118" s="15"/>
    </row>
    <row r="119" spans="1:3" s="14" customFormat="1" ht="80.099999999999994" customHeight="1">
      <c r="A119" s="16"/>
      <c r="B119" s="32"/>
      <c r="C119" s="15"/>
    </row>
    <row r="120" spans="1:3" s="14" customFormat="1" ht="80.099999999999994" customHeight="1">
      <c r="A120" s="16"/>
      <c r="B120" s="32"/>
      <c r="C120" s="15"/>
    </row>
    <row r="121" spans="1:3" s="14" customFormat="1" ht="80.099999999999994" customHeight="1">
      <c r="A121" s="16"/>
      <c r="B121" s="32"/>
      <c r="C121" s="15"/>
    </row>
    <row r="122" spans="1:3" s="14" customFormat="1" ht="80.099999999999994" customHeight="1">
      <c r="A122" s="16"/>
      <c r="B122" s="32"/>
      <c r="C122" s="15"/>
    </row>
    <row r="123" spans="1:3" s="14" customFormat="1" ht="80.099999999999994" customHeight="1">
      <c r="A123" s="16"/>
      <c r="B123" s="32"/>
      <c r="C123" s="15"/>
    </row>
    <row r="124" spans="1:3" s="14" customFormat="1" ht="80.099999999999994" customHeight="1">
      <c r="A124" s="16"/>
      <c r="B124" s="32"/>
      <c r="C124" s="15"/>
    </row>
    <row r="125" spans="1:3" s="14" customFormat="1" ht="80.099999999999994" customHeight="1">
      <c r="A125" s="16"/>
      <c r="B125" s="32"/>
      <c r="C125" s="15"/>
    </row>
    <row r="126" spans="1:3" s="14" customFormat="1" ht="80.099999999999994" customHeight="1">
      <c r="A126" s="16"/>
      <c r="B126" s="32"/>
      <c r="C126" s="15"/>
    </row>
    <row r="127" spans="1:3" s="14" customFormat="1" ht="80.099999999999994" customHeight="1">
      <c r="A127" s="16"/>
      <c r="B127" s="32"/>
      <c r="C127" s="15"/>
    </row>
    <row r="128" spans="1:3" s="14" customFormat="1" ht="80.099999999999994" customHeight="1">
      <c r="A128" s="16"/>
      <c r="B128" s="32"/>
      <c r="C128" s="15"/>
    </row>
    <row r="129" spans="1:3" s="14" customFormat="1" ht="80.099999999999994" customHeight="1">
      <c r="A129" s="16"/>
      <c r="B129" s="32"/>
      <c r="C129" s="15"/>
    </row>
    <row r="130" spans="1:3" s="14" customFormat="1" ht="80.099999999999994" customHeight="1">
      <c r="A130" s="16"/>
      <c r="B130" s="32"/>
      <c r="C130" s="15"/>
    </row>
    <row r="131" spans="1:3" s="14" customFormat="1" ht="80.099999999999994" customHeight="1">
      <c r="A131" s="16"/>
      <c r="B131" s="32"/>
      <c r="C131" s="15"/>
    </row>
    <row r="132" spans="1:3" s="14" customFormat="1" ht="80.099999999999994" customHeight="1">
      <c r="A132" s="16"/>
      <c r="B132" s="32"/>
      <c r="C132" s="15"/>
    </row>
    <row r="133" spans="1:3" s="14" customFormat="1" ht="80.099999999999994" customHeight="1">
      <c r="A133" s="16"/>
      <c r="B133" s="32"/>
      <c r="C133" s="15"/>
    </row>
    <row r="134" spans="1:3" s="14" customFormat="1" ht="80.099999999999994" customHeight="1">
      <c r="A134" s="16"/>
      <c r="B134" s="32"/>
      <c r="C134" s="15"/>
    </row>
    <row r="135" spans="1:3" s="14" customFormat="1" ht="80.099999999999994" customHeight="1">
      <c r="A135" s="16"/>
      <c r="B135" s="32"/>
      <c r="C135" s="15"/>
    </row>
    <row r="136" spans="1:3" s="14" customFormat="1" ht="80.099999999999994" customHeight="1">
      <c r="A136" s="16"/>
      <c r="B136" s="32"/>
      <c r="C136" s="15"/>
    </row>
    <row r="137" spans="1:3" s="14" customFormat="1" ht="80.099999999999994" customHeight="1">
      <c r="A137" s="16"/>
      <c r="B137" s="32"/>
      <c r="C137" s="15"/>
    </row>
    <row r="138" spans="1:3" s="14" customFormat="1" ht="80.099999999999994" customHeight="1">
      <c r="A138" s="16"/>
      <c r="B138" s="32"/>
      <c r="C138" s="15"/>
    </row>
    <row r="139" spans="1:3" s="14" customFormat="1" ht="80.099999999999994" customHeight="1">
      <c r="A139" s="16"/>
      <c r="B139" s="32"/>
      <c r="C139" s="15"/>
    </row>
    <row r="140" spans="1:3" s="14" customFormat="1" ht="80.099999999999994" customHeight="1">
      <c r="A140" s="16"/>
      <c r="B140" s="32"/>
      <c r="C140" s="15"/>
    </row>
    <row r="141" spans="1:3" s="14" customFormat="1" ht="80.099999999999994" customHeight="1">
      <c r="A141" s="16"/>
      <c r="B141" s="32"/>
      <c r="C141" s="15"/>
    </row>
    <row r="142" spans="1:3" s="14" customFormat="1" ht="80.099999999999994" customHeight="1">
      <c r="A142" s="16"/>
      <c r="B142" s="32"/>
      <c r="C142" s="15"/>
    </row>
    <row r="143" spans="1:3" s="14" customFormat="1" ht="80.099999999999994" customHeight="1">
      <c r="A143" s="16"/>
      <c r="B143" s="32"/>
      <c r="C143" s="15"/>
    </row>
    <row r="144" spans="1:3" s="14" customFormat="1" ht="80.099999999999994" customHeight="1">
      <c r="A144" s="16"/>
      <c r="B144" s="32"/>
      <c r="C144" s="15"/>
    </row>
    <row r="145" spans="1:3" s="14" customFormat="1" ht="80.099999999999994" customHeight="1">
      <c r="A145" s="16"/>
      <c r="B145" s="32"/>
      <c r="C145" s="15"/>
    </row>
    <row r="146" spans="1:3" s="14" customFormat="1" ht="80.099999999999994" customHeight="1">
      <c r="A146" s="16"/>
      <c r="B146" s="32"/>
      <c r="C146" s="15"/>
    </row>
    <row r="147" spans="1:3" s="14" customFormat="1" ht="80.099999999999994" customHeight="1">
      <c r="A147" s="16"/>
      <c r="B147" s="32"/>
      <c r="C147" s="15"/>
    </row>
    <row r="148" spans="1:3" s="14" customFormat="1" ht="80.099999999999994" customHeight="1">
      <c r="A148" s="16"/>
      <c r="B148" s="32"/>
      <c r="C148" s="15"/>
    </row>
    <row r="149" spans="1:3" s="14" customFormat="1" ht="80.099999999999994" customHeight="1">
      <c r="A149" s="16"/>
      <c r="B149" s="32"/>
      <c r="C149" s="15"/>
    </row>
    <row r="150" spans="1:3" s="14" customFormat="1" ht="80.099999999999994" customHeight="1">
      <c r="A150" s="16"/>
      <c r="B150" s="32"/>
      <c r="C150" s="15"/>
    </row>
    <row r="151" spans="1:3" s="14" customFormat="1" ht="80.099999999999994" customHeight="1">
      <c r="A151" s="16"/>
      <c r="B151" s="32"/>
      <c r="C151" s="15"/>
    </row>
    <row r="152" spans="1:3" s="14" customFormat="1" ht="80.099999999999994" customHeight="1">
      <c r="A152" s="16"/>
      <c r="B152" s="32"/>
      <c r="C152" s="15"/>
    </row>
    <row r="153" spans="1:3" s="14" customFormat="1" ht="80.099999999999994" customHeight="1">
      <c r="A153" s="16"/>
      <c r="B153" s="32"/>
      <c r="C153" s="15"/>
    </row>
    <row r="154" spans="1:3" s="14" customFormat="1" ht="80.099999999999994" customHeight="1">
      <c r="A154" s="16"/>
      <c r="B154" s="32"/>
      <c r="C154" s="15"/>
    </row>
    <row r="155" spans="1:3" s="14" customFormat="1" ht="80.099999999999994" customHeight="1">
      <c r="A155" s="16"/>
      <c r="B155" s="32"/>
      <c r="C155" s="15"/>
    </row>
    <row r="156" spans="1:3" s="14" customFormat="1" ht="80.099999999999994" customHeight="1">
      <c r="A156" s="16"/>
      <c r="B156" s="32"/>
      <c r="C156" s="15"/>
    </row>
    <row r="157" spans="1:3" s="14" customFormat="1" ht="80.099999999999994" customHeight="1">
      <c r="A157" s="16"/>
      <c r="B157" s="32"/>
      <c r="C157" s="15"/>
    </row>
    <row r="158" spans="1:3" s="14" customFormat="1" ht="80.099999999999994" customHeight="1">
      <c r="A158" s="16"/>
      <c r="B158" s="32"/>
      <c r="C158" s="15"/>
    </row>
    <row r="159" spans="1:3" s="14" customFormat="1" ht="80.099999999999994" customHeight="1">
      <c r="A159" s="16"/>
      <c r="B159" s="32"/>
      <c r="C159" s="15"/>
    </row>
    <row r="160" spans="1:3" s="14" customFormat="1" ht="80.099999999999994" customHeight="1">
      <c r="A160" s="16"/>
      <c r="B160" s="32"/>
      <c r="C160" s="15"/>
    </row>
    <row r="161" spans="1:3" s="14" customFormat="1" ht="80.099999999999994" customHeight="1">
      <c r="A161" s="16"/>
      <c r="B161" s="32"/>
      <c r="C161" s="15"/>
    </row>
    <row r="162" spans="1:3" s="14" customFormat="1" ht="80.099999999999994" customHeight="1">
      <c r="A162" s="16"/>
      <c r="B162" s="32"/>
      <c r="C162" s="15"/>
    </row>
    <row r="163" spans="1:3" s="14" customFormat="1" ht="80.099999999999994" customHeight="1">
      <c r="A163" s="16"/>
      <c r="B163" s="32"/>
      <c r="C163" s="15"/>
    </row>
    <row r="164" spans="1:3" s="14" customFormat="1" ht="80.099999999999994" customHeight="1">
      <c r="A164" s="16"/>
      <c r="B164" s="32"/>
      <c r="C164" s="15"/>
    </row>
    <row r="165" spans="1:3" s="14" customFormat="1" ht="80.099999999999994" customHeight="1">
      <c r="A165" s="16"/>
      <c r="B165" s="32"/>
      <c r="C165" s="15"/>
    </row>
    <row r="166" spans="1:3" s="14" customFormat="1" ht="80.099999999999994" customHeight="1">
      <c r="A166" s="16"/>
      <c r="B166" s="32"/>
      <c r="C166" s="15"/>
    </row>
    <row r="167" spans="1:3" s="14" customFormat="1" ht="80.099999999999994" customHeight="1">
      <c r="A167" s="16"/>
      <c r="B167" s="32"/>
      <c r="C167" s="15"/>
    </row>
    <row r="168" spans="1:3" s="14" customFormat="1" ht="80.099999999999994" customHeight="1">
      <c r="A168" s="16"/>
      <c r="B168" s="32"/>
      <c r="C168" s="15"/>
    </row>
    <row r="169" spans="1:3" s="14" customFormat="1" ht="80.099999999999994" customHeight="1">
      <c r="A169" s="16"/>
      <c r="B169" s="32"/>
      <c r="C169" s="15"/>
    </row>
    <row r="170" spans="1:3" s="14" customFormat="1" ht="80.099999999999994" customHeight="1">
      <c r="A170" s="16"/>
      <c r="B170" s="32"/>
      <c r="C170" s="15"/>
    </row>
    <row r="171" spans="1:3" s="14" customFormat="1" ht="80.099999999999994" customHeight="1">
      <c r="A171" s="16"/>
      <c r="B171" s="32"/>
      <c r="C171" s="15"/>
    </row>
    <row r="172" spans="1:3" s="14" customFormat="1" ht="80.099999999999994" customHeight="1">
      <c r="A172" s="16"/>
      <c r="B172" s="32"/>
      <c r="C172" s="15"/>
    </row>
    <row r="173" spans="1:3" s="14" customFormat="1" ht="80.099999999999994" customHeight="1">
      <c r="A173" s="16"/>
      <c r="B173" s="32"/>
      <c r="C173" s="15"/>
    </row>
    <row r="174" spans="1:3" s="14" customFormat="1" ht="80.099999999999994" customHeight="1">
      <c r="A174" s="16"/>
      <c r="B174" s="32"/>
      <c r="C174" s="15"/>
    </row>
    <row r="175" spans="1:3" s="14" customFormat="1" ht="80.099999999999994" customHeight="1">
      <c r="A175" s="16"/>
      <c r="B175" s="32"/>
      <c r="C175" s="15"/>
    </row>
    <row r="176" spans="1:3" s="14" customFormat="1" ht="80.099999999999994" customHeight="1">
      <c r="A176" s="16"/>
      <c r="B176" s="32"/>
      <c r="C176" s="15"/>
    </row>
    <row r="177" spans="1:3" s="14" customFormat="1" ht="80.099999999999994" customHeight="1">
      <c r="A177" s="16"/>
      <c r="B177" s="32"/>
      <c r="C177" s="15"/>
    </row>
    <row r="178" spans="1:3" s="14" customFormat="1" ht="80.099999999999994" customHeight="1">
      <c r="A178" s="16"/>
      <c r="B178" s="32"/>
      <c r="C178" s="15"/>
    </row>
  </sheetData>
  <mergeCells count="2">
    <mergeCell ref="A2:C2"/>
    <mergeCell ref="A4:A7"/>
  </mergeCells>
  <phoneticPr fontId="2"/>
  <dataValidations count="1">
    <dataValidation type="list" allowBlank="1" showInputMessage="1" showErrorMessage="1" sqref="D4:D11" xr:uid="{00000000-0002-0000-1800-000000000000}">
      <formula1>"　,確認済"</formula1>
    </dataValidation>
  </dataValidations>
  <pageMargins left="0.25" right="0.25" top="0.75" bottom="0.75" header="0.3" footer="0.3"/>
  <pageSetup paperSize="9" scale="75"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sheetPr>
  <dimension ref="A1:H61"/>
  <sheetViews>
    <sheetView view="pageBreakPreview" topLeftCell="A13" zoomScaleNormal="100" zoomScaleSheetLayoutView="100" workbookViewId="0">
      <selection activeCell="A24" sqref="A24:XFD33"/>
    </sheetView>
  </sheetViews>
  <sheetFormatPr defaultRowHeight="13.5"/>
  <cols>
    <col min="1" max="3" width="9" style="34"/>
    <col min="4" max="4" width="15" style="34" customWidth="1"/>
    <col min="5" max="6" width="9" style="34"/>
    <col min="7" max="7" width="13" style="34" customWidth="1"/>
    <col min="8" max="8" width="5" style="34" customWidth="1"/>
    <col min="9" max="16384" width="9" style="34"/>
  </cols>
  <sheetData>
    <row r="1" spans="1:8">
      <c r="A1" s="34" t="s">
        <v>268</v>
      </c>
    </row>
    <row r="2" spans="1:8">
      <c r="G2" s="125" t="s">
        <v>33</v>
      </c>
      <c r="H2" s="125"/>
    </row>
    <row r="3" spans="1:8">
      <c r="A3" s="95" t="s">
        <v>121</v>
      </c>
      <c r="G3" s="38"/>
      <c r="H3" s="38"/>
    </row>
    <row r="4" spans="1:8">
      <c r="A4" s="34" t="s">
        <v>21</v>
      </c>
    </row>
    <row r="5" spans="1:8">
      <c r="D5" s="34" t="s">
        <v>122</v>
      </c>
    </row>
    <row r="6" spans="1:8">
      <c r="D6" s="130" t="s">
        <v>22</v>
      </c>
      <c r="E6" s="129"/>
      <c r="F6" s="129"/>
      <c r="G6" s="129"/>
      <c r="H6" s="129"/>
    </row>
    <row r="7" spans="1:8">
      <c r="D7" s="130"/>
      <c r="E7" s="129"/>
      <c r="F7" s="129"/>
      <c r="G7" s="129"/>
      <c r="H7" s="129"/>
    </row>
    <row r="8" spans="1:8">
      <c r="D8" s="130" t="s">
        <v>23</v>
      </c>
      <c r="E8" s="129"/>
      <c r="F8" s="129"/>
      <c r="G8" s="129"/>
      <c r="H8" s="129"/>
    </row>
    <row r="9" spans="1:8">
      <c r="D9" s="130"/>
      <c r="E9" s="129"/>
      <c r="F9" s="129"/>
      <c r="G9" s="129"/>
      <c r="H9" s="129"/>
    </row>
    <row r="10" spans="1:8">
      <c r="D10" s="130" t="s">
        <v>24</v>
      </c>
      <c r="E10" s="129"/>
      <c r="F10" s="129"/>
      <c r="G10" s="129"/>
      <c r="H10" s="129"/>
    </row>
    <row r="11" spans="1:8">
      <c r="D11" s="130"/>
      <c r="E11" s="129"/>
      <c r="F11" s="129"/>
      <c r="G11" s="129"/>
      <c r="H11" s="129"/>
    </row>
    <row r="13" spans="1:8">
      <c r="D13" s="34" t="s">
        <v>25</v>
      </c>
      <c r="E13" s="35"/>
      <c r="F13" s="35"/>
      <c r="G13" s="35"/>
      <c r="H13" s="35"/>
    </row>
    <row r="14" spans="1:8">
      <c r="D14" s="34" t="s">
        <v>26</v>
      </c>
      <c r="E14" s="35"/>
      <c r="F14" s="35"/>
      <c r="G14" s="35"/>
      <c r="H14" s="35"/>
    </row>
    <row r="15" spans="1:8">
      <c r="D15" s="34" t="s">
        <v>27</v>
      </c>
      <c r="E15" s="35"/>
      <c r="F15" s="35"/>
      <c r="G15" s="35"/>
      <c r="H15" s="35"/>
    </row>
    <row r="16" spans="1:8">
      <c r="D16" s="34" t="s">
        <v>234</v>
      </c>
      <c r="E16" s="35"/>
      <c r="F16" s="35"/>
      <c r="G16" s="35"/>
      <c r="H16" s="35"/>
    </row>
    <row r="18" spans="1:8">
      <c r="A18" s="127" t="s">
        <v>62</v>
      </c>
      <c r="B18" s="127"/>
      <c r="C18" s="127"/>
      <c r="D18" s="127"/>
      <c r="E18" s="127"/>
      <c r="F18" s="127"/>
      <c r="G18" s="127"/>
      <c r="H18" s="127"/>
    </row>
    <row r="21" spans="1:8" ht="13.5" customHeight="1">
      <c r="A21" s="172" t="s">
        <v>123</v>
      </c>
      <c r="B21" s="172"/>
      <c r="C21" s="172"/>
      <c r="D21" s="172"/>
      <c r="E21" s="172"/>
      <c r="F21" s="172"/>
      <c r="G21" s="172"/>
      <c r="H21" s="172"/>
    </row>
    <row r="22" spans="1:8">
      <c r="A22" s="172"/>
      <c r="B22" s="172"/>
      <c r="C22" s="172"/>
      <c r="D22" s="172"/>
      <c r="E22" s="172"/>
      <c r="F22" s="172"/>
      <c r="G22" s="172"/>
      <c r="H22" s="172"/>
    </row>
    <row r="24" spans="1:8">
      <c r="A24" s="34" t="s">
        <v>288</v>
      </c>
      <c r="C24" s="173">
        <f>D31</f>
        <v>0</v>
      </c>
      <c r="D24" s="125"/>
      <c r="E24" s="34" t="s">
        <v>289</v>
      </c>
      <c r="G24" s="35"/>
      <c r="H24" s="38" t="s">
        <v>63</v>
      </c>
    </row>
    <row r="25" spans="1:8">
      <c r="A25" s="34" t="s">
        <v>291</v>
      </c>
      <c r="E25" s="173">
        <f>G24-C24</f>
        <v>0</v>
      </c>
      <c r="F25" s="125"/>
      <c r="G25" s="34" t="s">
        <v>31</v>
      </c>
    </row>
    <row r="26" spans="1:8">
      <c r="B26" s="171"/>
      <c r="C26" s="171"/>
      <c r="D26" s="171"/>
      <c r="E26" s="171"/>
      <c r="F26" s="171"/>
      <c r="G26" s="171"/>
    </row>
    <row r="27" spans="1:8">
      <c r="A27" s="34" t="s">
        <v>292</v>
      </c>
      <c r="B27" s="95"/>
      <c r="C27" s="95"/>
      <c r="D27" s="95"/>
      <c r="E27" s="95"/>
      <c r="F27" s="95"/>
      <c r="G27" s="95"/>
    </row>
    <row r="28" spans="1:8">
      <c r="A28" s="132" t="s">
        <v>14</v>
      </c>
      <c r="B28" s="121"/>
      <c r="C28" s="121"/>
      <c r="D28" s="122"/>
      <c r="E28" s="121" t="s">
        <v>15</v>
      </c>
      <c r="F28" s="121"/>
      <c r="G28" s="121"/>
      <c r="H28" s="122"/>
    </row>
    <row r="29" spans="1:8">
      <c r="A29" s="101" t="s">
        <v>16</v>
      </c>
      <c r="B29" s="89"/>
      <c r="C29" s="102"/>
      <c r="D29" s="102">
        <f>別紙①実績!O20+別紙②実績!O20+別紙③実績!O20+別紙④実績!O20+別紙⑤実績!O20+別紙⑥実績!O20+別紙⑦実績!O20+別紙⑧実績!O20</f>
        <v>0</v>
      </c>
      <c r="E29" s="89" t="s">
        <v>18</v>
      </c>
      <c r="F29" s="89"/>
      <c r="G29" s="123">
        <f>別紙①実績!F20+別紙②実績!F20+別紙③実績!F20+別紙④実績!F20+別紙⑤実績!F20+別紙⑥実績!F20+別紙⑦実績!F20+別紙⑧実績!F20</f>
        <v>0</v>
      </c>
      <c r="H29" s="124">
        <f>別紙①実績!F26+別紙②実績!F26+別紙③実績!F26+別紙④実績!F26+別紙⑤実績!F26+別紙⑥実績!F26+別紙⑦実績!F26+別紙⑧実績!F26</f>
        <v>0</v>
      </c>
    </row>
    <row r="30" spans="1:8">
      <c r="A30" s="101" t="s">
        <v>120</v>
      </c>
      <c r="B30" s="89"/>
      <c r="C30" s="102"/>
      <c r="D30" s="102">
        <f>別紙①実績!N20+別紙②実績!N20+別紙③実績!N20+別紙④実績!N20+別紙⑤実績!N20+別紙⑥実績!N20+別紙⑦実績!N20+別紙⑧実績!N20</f>
        <v>0</v>
      </c>
      <c r="E30" s="89" t="s">
        <v>19</v>
      </c>
      <c r="F30" s="89"/>
      <c r="G30" s="123">
        <f>別紙①実績!G20+別紙②実績!G20+別紙③実績!G20+別紙④実績!G20+別紙⑤実績!G20+別紙⑥実績!G20+別紙⑦実績!G20+別紙⑧実績!G20</f>
        <v>0</v>
      </c>
      <c r="H30" s="124">
        <f>別紙①実績!G26+別紙②実績!G26+別紙③実績!G26+別紙④実績!G26+別紙⑤実績!G26+別紙⑥実績!G26+別紙⑦実績!G26+別紙⑧実績!G26</f>
        <v>0</v>
      </c>
    </row>
    <row r="31" spans="1:8">
      <c r="A31" s="101" t="s">
        <v>98</v>
      </c>
      <c r="B31" s="89"/>
      <c r="C31" s="102"/>
      <c r="D31" s="102">
        <f>別紙①実績!P20+別紙②実績!P20+別紙③実績!P20+別紙④実績!P20+別紙⑤実績!P20+別紙⑥実績!P20+別紙⑦実績!P20+別紙⑧実績!P20</f>
        <v>0</v>
      </c>
      <c r="E31" s="89" t="s">
        <v>48</v>
      </c>
      <c r="F31" s="90"/>
      <c r="G31" s="115"/>
      <c r="H31" s="116"/>
    </row>
    <row r="32" spans="1:8" ht="14.25" thickBot="1">
      <c r="A32" s="103" t="s">
        <v>99</v>
      </c>
      <c r="B32" s="104"/>
      <c r="C32" s="105"/>
      <c r="D32" s="105">
        <f>別紙①実績!Q20+別紙②実績!Q20+別紙③実績!Q20+別紙④実績!Q20+別紙⑤実績!Q20+別紙⑥実績!Q20+別紙⑦実績!Q20+別紙⑧実績!Q20</f>
        <v>0</v>
      </c>
      <c r="E32" s="104"/>
      <c r="F32" s="104"/>
      <c r="G32" s="119"/>
      <c r="H32" s="120"/>
    </row>
    <row r="33" spans="1:8" ht="14.25" thickTop="1">
      <c r="A33" s="106" t="s">
        <v>17</v>
      </c>
      <c r="B33" s="92"/>
      <c r="C33" s="107"/>
      <c r="D33" s="107">
        <f>SUM(D29:D32)</f>
        <v>0</v>
      </c>
      <c r="E33" s="92" t="s">
        <v>20</v>
      </c>
      <c r="F33" s="92"/>
      <c r="G33" s="117">
        <f>SUM(G29:H32)</f>
        <v>0</v>
      </c>
      <c r="H33" s="118">
        <f>SUM(H29:I32)</f>
        <v>0</v>
      </c>
    </row>
    <row r="35" spans="1:8">
      <c r="A35" s="34" t="s">
        <v>290</v>
      </c>
    </row>
    <row r="36" spans="1:8">
      <c r="A36" s="34" t="s">
        <v>271</v>
      </c>
    </row>
    <row r="37" spans="1:8">
      <c r="A37" s="34" t="s">
        <v>279</v>
      </c>
    </row>
    <row r="38" spans="1:8">
      <c r="A38" s="34" t="s">
        <v>272</v>
      </c>
    </row>
    <row r="39" spans="1:8">
      <c r="A39" s="34" t="s">
        <v>273</v>
      </c>
    </row>
    <row r="40" spans="1:8">
      <c r="A40" s="34" t="s">
        <v>274</v>
      </c>
    </row>
    <row r="41" spans="1:8">
      <c r="A41" s="34" t="s">
        <v>275</v>
      </c>
    </row>
    <row r="42" spans="1:8">
      <c r="A42" s="34" t="s">
        <v>276</v>
      </c>
    </row>
    <row r="50" spans="7:8" ht="14.25" customHeight="1">
      <c r="G50" s="170" t="s">
        <v>124</v>
      </c>
      <c r="H50" s="170"/>
    </row>
    <row r="56" spans="7:8">
      <c r="H56" s="38"/>
    </row>
    <row r="61" spans="7:8">
      <c r="H61" s="38"/>
    </row>
  </sheetData>
  <mergeCells count="20">
    <mergeCell ref="B26:G26"/>
    <mergeCell ref="G2:H2"/>
    <mergeCell ref="A18:H18"/>
    <mergeCell ref="A21:H22"/>
    <mergeCell ref="E25:F25"/>
    <mergeCell ref="D6:D7"/>
    <mergeCell ref="D8:D9"/>
    <mergeCell ref="D10:D11"/>
    <mergeCell ref="E6:H7"/>
    <mergeCell ref="E8:H9"/>
    <mergeCell ref="E10:H11"/>
    <mergeCell ref="C24:D24"/>
    <mergeCell ref="G50:H50"/>
    <mergeCell ref="G31:H31"/>
    <mergeCell ref="G33:H33"/>
    <mergeCell ref="G32:H32"/>
    <mergeCell ref="A28:D28"/>
    <mergeCell ref="E28:H28"/>
    <mergeCell ref="G29:H29"/>
    <mergeCell ref="G30:H30"/>
  </mergeCells>
  <phoneticPr fontId="2"/>
  <printOptions horizontalCentered="1"/>
  <pageMargins left="0.70866141732283472" right="0.70866141732283472" top="0.74803149606299213" bottom="0.74803149606299213" header="0.31496062992125984" footer="0.31496062992125984"/>
  <pageSetup paperSize="9" orientation="portrait" horizontalDpi="300" verticalDpi="300"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1:H24"/>
  <sheetViews>
    <sheetView zoomScaleNormal="100" zoomScaleSheetLayoutView="100" workbookViewId="0">
      <selection activeCell="H7" sqref="H7"/>
    </sheetView>
  </sheetViews>
  <sheetFormatPr defaultRowHeight="13.5"/>
  <cols>
    <col min="1" max="1" width="3" style="34" customWidth="1"/>
    <col min="2" max="2" width="9" style="34"/>
    <col min="3" max="3" width="12.125" style="34" customWidth="1"/>
    <col min="4" max="4" width="8.25" style="34" customWidth="1"/>
    <col min="5" max="5" width="9" style="34"/>
    <col min="6" max="6" width="15.125" style="47" customWidth="1"/>
    <col min="7" max="7" width="9.375" style="47" customWidth="1"/>
    <col min="8" max="8" width="12.625" style="34" customWidth="1"/>
    <col min="9" max="16384" width="9" style="34"/>
  </cols>
  <sheetData>
    <row r="1" spans="1:8">
      <c r="A1" s="34" t="s">
        <v>168</v>
      </c>
    </row>
    <row r="3" spans="1:8">
      <c r="A3" s="127" t="s">
        <v>167</v>
      </c>
      <c r="B3" s="127"/>
      <c r="C3" s="127"/>
      <c r="D3" s="127"/>
      <c r="E3" s="127"/>
      <c r="F3" s="127"/>
      <c r="G3" s="127"/>
      <c r="H3" s="127"/>
    </row>
    <row r="5" spans="1:8">
      <c r="D5" s="34" t="s">
        <v>39</v>
      </c>
      <c r="E5" s="35"/>
      <c r="F5" s="48"/>
      <c r="G5" s="48"/>
      <c r="H5" s="35"/>
    </row>
    <row r="6" spans="1:8" ht="40.5">
      <c r="A6" s="49"/>
      <c r="B6" s="42" t="s">
        <v>169</v>
      </c>
      <c r="C6" s="42" t="s">
        <v>263</v>
      </c>
      <c r="D6" s="41" t="s">
        <v>166</v>
      </c>
      <c r="E6" s="42" t="s">
        <v>165</v>
      </c>
      <c r="F6" s="50" t="s">
        <v>164</v>
      </c>
      <c r="G6" s="42" t="s">
        <v>174</v>
      </c>
      <c r="H6" s="42" t="s">
        <v>231</v>
      </c>
    </row>
    <row r="7" spans="1:8" ht="45.75" customHeight="1">
      <c r="A7" s="51" t="s">
        <v>170</v>
      </c>
      <c r="B7" s="42" t="s">
        <v>171</v>
      </c>
      <c r="C7" s="42" t="s">
        <v>264</v>
      </c>
      <c r="D7" s="41" t="s">
        <v>172</v>
      </c>
      <c r="E7" s="42" t="s">
        <v>172</v>
      </c>
      <c r="F7" s="50" t="s">
        <v>173</v>
      </c>
      <c r="G7" s="42" t="s">
        <v>175</v>
      </c>
      <c r="H7" s="52" t="s">
        <v>232</v>
      </c>
    </row>
    <row r="8" spans="1:8" ht="40.5" customHeight="1">
      <c r="A8" s="49">
        <v>1</v>
      </c>
      <c r="B8" s="45"/>
      <c r="C8" s="53"/>
      <c r="D8" s="45"/>
      <c r="E8" s="45"/>
      <c r="F8" s="54"/>
      <c r="G8" s="54"/>
      <c r="H8" s="44"/>
    </row>
    <row r="9" spans="1:8" ht="40.5" customHeight="1">
      <c r="A9" s="49">
        <v>2</v>
      </c>
      <c r="B9" s="45"/>
      <c r="C9" s="53"/>
      <c r="D9" s="45"/>
      <c r="E9" s="45"/>
      <c r="F9" s="54"/>
      <c r="G9" s="54"/>
      <c r="H9" s="44"/>
    </row>
    <row r="10" spans="1:8" ht="40.5" customHeight="1">
      <c r="A10" s="49">
        <v>3</v>
      </c>
      <c r="B10" s="45"/>
      <c r="C10" s="53"/>
      <c r="D10" s="45"/>
      <c r="E10" s="45"/>
      <c r="F10" s="54"/>
      <c r="G10" s="54"/>
      <c r="H10" s="44"/>
    </row>
    <row r="11" spans="1:8" ht="40.5" customHeight="1">
      <c r="A11" s="49">
        <v>4</v>
      </c>
      <c r="B11" s="45"/>
      <c r="C11" s="53"/>
      <c r="D11" s="45"/>
      <c r="E11" s="45"/>
      <c r="F11" s="54"/>
      <c r="G11" s="54"/>
      <c r="H11" s="44"/>
    </row>
    <row r="12" spans="1:8" ht="40.5" customHeight="1">
      <c r="A12" s="49">
        <v>5</v>
      </c>
      <c r="B12" s="45"/>
      <c r="C12" s="53"/>
      <c r="D12" s="45"/>
      <c r="E12" s="45"/>
      <c r="F12" s="54"/>
      <c r="G12" s="54"/>
      <c r="H12" s="44"/>
    </row>
    <row r="13" spans="1:8" ht="40.5" customHeight="1">
      <c r="A13" s="49">
        <v>6</v>
      </c>
      <c r="B13" s="45"/>
      <c r="C13" s="53"/>
      <c r="D13" s="45"/>
      <c r="E13" s="45"/>
      <c r="F13" s="54"/>
      <c r="G13" s="54"/>
      <c r="H13" s="44"/>
    </row>
    <row r="14" spans="1:8" ht="40.5" customHeight="1">
      <c r="A14" s="49">
        <v>7</v>
      </c>
      <c r="B14" s="45"/>
      <c r="C14" s="53"/>
      <c r="D14" s="45"/>
      <c r="E14" s="45"/>
      <c r="F14" s="54"/>
      <c r="G14" s="54"/>
      <c r="H14" s="44"/>
    </row>
    <row r="15" spans="1:8" ht="40.5" customHeight="1">
      <c r="A15" s="49">
        <v>8</v>
      </c>
      <c r="B15" s="45"/>
      <c r="C15" s="53"/>
      <c r="D15" s="45"/>
      <c r="E15" s="45"/>
      <c r="F15" s="54"/>
      <c r="G15" s="54"/>
      <c r="H15" s="44"/>
    </row>
    <row r="16" spans="1:8" ht="40.5" customHeight="1">
      <c r="A16" s="49">
        <v>9</v>
      </c>
      <c r="B16" s="45"/>
      <c r="C16" s="53"/>
      <c r="D16" s="45"/>
      <c r="E16" s="45"/>
      <c r="F16" s="54"/>
      <c r="G16" s="54"/>
      <c r="H16" s="44"/>
    </row>
    <row r="17" spans="1:8" ht="40.5" customHeight="1">
      <c r="A17" s="49">
        <v>10</v>
      </c>
      <c r="B17" s="45"/>
      <c r="C17" s="53"/>
      <c r="D17" s="45"/>
      <c r="E17" s="45"/>
      <c r="F17" s="54"/>
      <c r="G17" s="54"/>
      <c r="H17" s="44"/>
    </row>
    <row r="18" spans="1:8" ht="40.5" customHeight="1">
      <c r="A18" s="49">
        <v>11</v>
      </c>
      <c r="B18" s="45"/>
      <c r="C18" s="53"/>
      <c r="D18" s="45"/>
      <c r="E18" s="45"/>
      <c r="F18" s="54"/>
      <c r="G18" s="54"/>
      <c r="H18" s="44"/>
    </row>
    <row r="19" spans="1:8" ht="40.5" customHeight="1">
      <c r="A19" s="49">
        <v>12</v>
      </c>
      <c r="B19" s="45"/>
      <c r="C19" s="53"/>
      <c r="D19" s="45"/>
      <c r="E19" s="45"/>
      <c r="F19" s="54"/>
      <c r="G19" s="54"/>
      <c r="H19" s="44"/>
    </row>
    <row r="20" spans="1:8" ht="40.5" customHeight="1">
      <c r="A20" s="49">
        <v>13</v>
      </c>
      <c r="B20" s="45"/>
      <c r="C20" s="53"/>
      <c r="D20" s="45"/>
      <c r="E20" s="45"/>
      <c r="F20" s="54"/>
      <c r="G20" s="54"/>
      <c r="H20" s="44"/>
    </row>
    <row r="21" spans="1:8" ht="40.5" customHeight="1">
      <c r="A21" s="49">
        <v>14</v>
      </c>
      <c r="B21" s="45"/>
      <c r="C21" s="53"/>
      <c r="D21" s="45"/>
      <c r="E21" s="45"/>
      <c r="F21" s="54"/>
      <c r="G21" s="54"/>
      <c r="H21" s="44"/>
    </row>
    <row r="22" spans="1:8">
      <c r="A22" s="34" t="s">
        <v>233</v>
      </c>
    </row>
    <row r="23" spans="1:8">
      <c r="A23" s="34" t="s">
        <v>176</v>
      </c>
    </row>
    <row r="24" spans="1:8">
      <c r="H24" s="38" t="s">
        <v>34</v>
      </c>
    </row>
  </sheetData>
  <mergeCells count="1">
    <mergeCell ref="A3:H3"/>
  </mergeCells>
  <phoneticPr fontId="2"/>
  <dataValidations count="1">
    <dataValidation type="list" errorStyle="warning" allowBlank="1" showInputMessage="1" showErrorMessage="1" sqref="E8:E21" xr:uid="{00000000-0002-0000-1A00-000000000000}">
      <formula1>"介護,特定技能,技能実習,留学,特定活動(EPA),特定活動(インターン),特定活動(その他)"</formula1>
    </dataValidation>
  </dataValidations>
  <pageMargins left="0.7" right="0.7" top="0.75" bottom="0.75" header="0.3" footer="0.3"/>
  <pageSetup paperSize="9" orientation="portrait" horizontalDpi="300" verticalDpi="300"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sheetPr>
  <dimension ref="B2:B3"/>
  <sheetViews>
    <sheetView workbookViewId="0">
      <selection activeCell="D16" sqref="D16"/>
    </sheetView>
  </sheetViews>
  <sheetFormatPr defaultRowHeight="14.25"/>
  <sheetData>
    <row r="2" spans="2:2">
      <c r="B2" s="1" t="s">
        <v>235</v>
      </c>
    </row>
    <row r="3" spans="2:2">
      <c r="B3" s="1" t="s">
        <v>146</v>
      </c>
    </row>
  </sheetData>
  <phoneticPr fontId="2"/>
  <pageMargins left="0.7" right="0.7" top="0.75" bottom="0.75" header="0.3" footer="0.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pageSetUpPr fitToPage="1"/>
  </sheetPr>
  <dimension ref="A1:S34"/>
  <sheetViews>
    <sheetView view="pageBreakPreview" topLeftCell="A4" zoomScale="70" zoomScaleNormal="100" zoomScaleSheetLayoutView="70" workbookViewId="0">
      <selection activeCell="H27" sqref="H27"/>
    </sheetView>
  </sheetViews>
  <sheetFormatPr defaultRowHeight="14.25" outlineLevelCol="1"/>
  <cols>
    <col min="1" max="1" width="1.625" style="55" customWidth="1"/>
    <col min="2" max="2" width="6.375" style="55" customWidth="1"/>
    <col min="3" max="3" width="21.625" style="55" customWidth="1"/>
    <col min="4" max="7" width="9.125" style="55" customWidth="1"/>
    <col min="8" max="8" width="10.125" style="55" customWidth="1"/>
    <col min="9" max="15" width="9.125" style="55" customWidth="1" outlineLevel="1"/>
    <col min="16" max="17" width="9.125" style="55" customWidth="1"/>
    <col min="18" max="16384" width="9" style="55"/>
  </cols>
  <sheetData>
    <row r="1" spans="1:19" ht="3.95" customHeight="1"/>
    <row r="2" spans="1:19">
      <c r="A2" s="56"/>
      <c r="B2" s="56" t="s">
        <v>269</v>
      </c>
      <c r="C2" s="56"/>
      <c r="Q2" s="56"/>
    </row>
    <row r="3" spans="1:19">
      <c r="A3" s="56"/>
      <c r="B3" s="56"/>
      <c r="C3" s="56"/>
      <c r="Q3" s="136" t="s">
        <v>131</v>
      </c>
      <c r="R3" s="137"/>
    </row>
    <row r="4" spans="1:19">
      <c r="B4" s="136" t="s">
        <v>280</v>
      </c>
      <c r="C4" s="136"/>
      <c r="D4" s="136"/>
      <c r="E4" s="136"/>
      <c r="F4" s="136"/>
      <c r="G4" s="136"/>
      <c r="H4" s="136"/>
      <c r="I4" s="136"/>
      <c r="J4" s="136"/>
      <c r="K4" s="136"/>
      <c r="L4" s="136"/>
      <c r="M4" s="136"/>
      <c r="N4" s="136"/>
      <c r="O4" s="136"/>
      <c r="P4" s="136"/>
      <c r="Q4" s="136"/>
    </row>
    <row r="6" spans="1:19">
      <c r="B6" s="145" t="s">
        <v>90</v>
      </c>
      <c r="C6" s="145"/>
      <c r="D6" s="138"/>
      <c r="E6" s="138"/>
      <c r="F6" s="138"/>
      <c r="G6" s="138"/>
      <c r="H6" s="138"/>
      <c r="I6" s="138"/>
      <c r="J6" s="57"/>
      <c r="K6" s="57"/>
      <c r="L6" s="57"/>
    </row>
    <row r="7" spans="1:19">
      <c r="B7" s="136" t="s">
        <v>88</v>
      </c>
      <c r="C7" s="136"/>
      <c r="D7" s="58"/>
      <c r="E7" s="56" t="s">
        <v>89</v>
      </c>
      <c r="G7" s="139"/>
      <c r="H7" s="139"/>
      <c r="I7" s="56"/>
      <c r="J7" s="56"/>
      <c r="K7" s="56"/>
      <c r="L7" s="56"/>
      <c r="S7" s="59"/>
    </row>
    <row r="8" spans="1:19" ht="15">
      <c r="S8" s="60"/>
    </row>
    <row r="9" spans="1:19" ht="15">
      <c r="B9" s="61"/>
      <c r="C9" s="61"/>
      <c r="D9" s="143" t="s">
        <v>100</v>
      </c>
      <c r="E9" s="143"/>
      <c r="F9" s="144"/>
      <c r="G9" s="144"/>
      <c r="H9" s="144"/>
      <c r="I9" s="144"/>
      <c r="J9" s="144"/>
      <c r="K9" s="144"/>
      <c r="L9" s="144"/>
      <c r="M9" s="144"/>
      <c r="N9" s="144"/>
      <c r="O9" s="144"/>
      <c r="P9" s="144"/>
      <c r="Q9" s="144"/>
      <c r="R9" s="144"/>
      <c r="S9" s="60"/>
    </row>
    <row r="10" spans="1:19">
      <c r="B10" s="61"/>
      <c r="C10" s="62" t="s">
        <v>155</v>
      </c>
      <c r="D10" s="140" t="s">
        <v>42</v>
      </c>
      <c r="E10" s="141"/>
      <c r="F10" s="141"/>
      <c r="G10" s="141"/>
      <c r="H10" s="142"/>
      <c r="I10" s="143" t="s">
        <v>92</v>
      </c>
      <c r="J10" s="143"/>
      <c r="K10" s="143"/>
      <c r="L10" s="143"/>
      <c r="M10" s="143"/>
      <c r="N10" s="140" t="s">
        <v>66</v>
      </c>
      <c r="O10" s="141"/>
      <c r="P10" s="141"/>
      <c r="Q10" s="141"/>
      <c r="R10" s="142"/>
      <c r="S10" s="59"/>
    </row>
    <row r="11" spans="1:19">
      <c r="B11" s="63">
        <v>1</v>
      </c>
      <c r="C11" s="100"/>
      <c r="D11" s="133"/>
      <c r="E11" s="134"/>
      <c r="F11" s="134"/>
      <c r="G11" s="134"/>
      <c r="H11" s="135"/>
      <c r="I11" s="146"/>
      <c r="J11" s="147"/>
      <c r="K11" s="64" t="s">
        <v>129</v>
      </c>
      <c r="L11" s="147"/>
      <c r="M11" s="148"/>
      <c r="N11" s="133"/>
      <c r="O11" s="134"/>
      <c r="P11" s="134"/>
      <c r="Q11" s="134"/>
      <c r="R11" s="135"/>
    </row>
    <row r="12" spans="1:19">
      <c r="B12" s="63">
        <v>2</v>
      </c>
      <c r="C12" s="100"/>
      <c r="D12" s="133"/>
      <c r="E12" s="134"/>
      <c r="F12" s="134"/>
      <c r="G12" s="134"/>
      <c r="H12" s="135"/>
      <c r="I12" s="146"/>
      <c r="J12" s="147"/>
      <c r="K12" s="64" t="s">
        <v>129</v>
      </c>
      <c r="L12" s="147"/>
      <c r="M12" s="148"/>
      <c r="N12" s="133"/>
      <c r="O12" s="134"/>
      <c r="P12" s="134"/>
      <c r="Q12" s="134"/>
      <c r="R12" s="135"/>
      <c r="S12" s="59"/>
    </row>
    <row r="13" spans="1:19">
      <c r="B13" s="63">
        <v>3</v>
      </c>
      <c r="C13" s="100"/>
      <c r="D13" s="133"/>
      <c r="E13" s="134"/>
      <c r="F13" s="134"/>
      <c r="G13" s="134"/>
      <c r="H13" s="135"/>
      <c r="I13" s="146"/>
      <c r="J13" s="147"/>
      <c r="K13" s="64" t="s">
        <v>129</v>
      </c>
      <c r="L13" s="147"/>
      <c r="M13" s="148"/>
      <c r="N13" s="133"/>
      <c r="O13" s="134"/>
      <c r="P13" s="134"/>
      <c r="Q13" s="134"/>
      <c r="R13" s="135"/>
    </row>
    <row r="14" spans="1:19">
      <c r="B14" s="63">
        <v>4</v>
      </c>
      <c r="C14" s="100"/>
      <c r="D14" s="133"/>
      <c r="E14" s="134"/>
      <c r="F14" s="134"/>
      <c r="G14" s="134"/>
      <c r="H14" s="135"/>
      <c r="I14" s="146"/>
      <c r="J14" s="147"/>
      <c r="K14" s="64" t="s">
        <v>129</v>
      </c>
      <c r="L14" s="147"/>
      <c r="M14" s="148"/>
      <c r="N14" s="133"/>
      <c r="O14" s="134"/>
      <c r="P14" s="134"/>
      <c r="Q14" s="134"/>
      <c r="R14" s="135"/>
    </row>
    <row r="15" spans="1:19">
      <c r="B15" s="63">
        <v>5</v>
      </c>
      <c r="C15" s="100"/>
      <c r="D15" s="133"/>
      <c r="E15" s="134"/>
      <c r="F15" s="134"/>
      <c r="G15" s="134"/>
      <c r="H15" s="135"/>
      <c r="I15" s="146"/>
      <c r="J15" s="147"/>
      <c r="K15" s="64" t="s">
        <v>129</v>
      </c>
      <c r="L15" s="147"/>
      <c r="M15" s="148"/>
      <c r="N15" s="133"/>
      <c r="O15" s="134"/>
      <c r="P15" s="134"/>
      <c r="Q15" s="134"/>
      <c r="R15" s="135"/>
    </row>
    <row r="16" spans="1:19">
      <c r="B16" s="140" t="s">
        <v>9</v>
      </c>
      <c r="C16" s="141"/>
      <c r="D16" s="141"/>
      <c r="E16" s="142"/>
      <c r="F16" s="140" t="s">
        <v>135</v>
      </c>
      <c r="G16" s="142"/>
      <c r="H16" s="140" t="s">
        <v>96</v>
      </c>
      <c r="I16" s="142"/>
      <c r="J16" s="140" t="s">
        <v>130</v>
      </c>
      <c r="K16" s="142"/>
      <c r="L16" s="140" t="s">
        <v>10</v>
      </c>
      <c r="M16" s="142"/>
      <c r="N16" s="140" t="s">
        <v>98</v>
      </c>
      <c r="O16" s="141"/>
      <c r="P16" s="142"/>
      <c r="Q16" s="140" t="s">
        <v>99</v>
      </c>
      <c r="R16" s="142"/>
    </row>
    <row r="17" spans="2:18">
      <c r="B17" s="150">
        <f>別紙①実績!F20</f>
        <v>0</v>
      </c>
      <c r="C17" s="151"/>
      <c r="D17" s="151"/>
      <c r="E17" s="152"/>
      <c r="F17" s="153">
        <f>別紙①実績!G20</f>
        <v>0</v>
      </c>
      <c r="G17" s="153"/>
      <c r="H17" s="150">
        <f>SUM(B17:G17)</f>
        <v>0</v>
      </c>
      <c r="I17" s="152"/>
      <c r="J17" s="150">
        <f>別紙①実績!N20</f>
        <v>0</v>
      </c>
      <c r="K17" s="152"/>
      <c r="L17" s="150">
        <f>別紙①実績!O20</f>
        <v>0</v>
      </c>
      <c r="M17" s="152"/>
      <c r="N17" s="150">
        <f>別紙①実績!P20</f>
        <v>0</v>
      </c>
      <c r="O17" s="151"/>
      <c r="P17" s="152"/>
      <c r="Q17" s="153">
        <f>別紙①実績!Q20</f>
        <v>0</v>
      </c>
      <c r="R17" s="153"/>
    </row>
    <row r="19" spans="2:18">
      <c r="B19" s="143" t="s">
        <v>101</v>
      </c>
      <c r="C19" s="143"/>
      <c r="D19" s="144"/>
      <c r="E19" s="144"/>
      <c r="F19" s="144"/>
      <c r="G19" s="149"/>
      <c r="H19" s="149"/>
      <c r="I19" s="149"/>
      <c r="J19" s="149"/>
      <c r="K19" s="149"/>
      <c r="L19" s="149"/>
      <c r="M19" s="149"/>
      <c r="N19" s="149"/>
      <c r="O19" s="149"/>
      <c r="P19" s="149"/>
      <c r="Q19" s="149"/>
      <c r="R19" s="149"/>
    </row>
    <row r="20" spans="2:18" s="65" customFormat="1" ht="47.25" customHeight="1">
      <c r="B20" s="143" t="s">
        <v>102</v>
      </c>
      <c r="C20" s="143"/>
      <c r="D20" s="144"/>
      <c r="E20" s="144"/>
      <c r="F20" s="144"/>
      <c r="G20" s="149"/>
      <c r="H20" s="149"/>
      <c r="I20" s="149"/>
      <c r="J20" s="149"/>
      <c r="K20" s="149"/>
      <c r="L20" s="149"/>
      <c r="M20" s="149"/>
      <c r="N20" s="149"/>
      <c r="O20" s="149"/>
      <c r="P20" s="149"/>
      <c r="Q20" s="149"/>
      <c r="R20" s="149"/>
    </row>
    <row r="22" spans="2:18">
      <c r="B22" s="136"/>
      <c r="C22" s="136"/>
      <c r="D22" s="136"/>
      <c r="E22" s="136"/>
      <c r="F22" s="136"/>
      <c r="G22" s="136"/>
      <c r="H22" s="136"/>
      <c r="I22" s="136"/>
    </row>
    <row r="23" spans="2:18">
      <c r="D23" s="108"/>
      <c r="E23" s="108"/>
      <c r="H23" s="108"/>
      <c r="I23" s="108"/>
    </row>
    <row r="24" spans="2:18">
      <c r="B24" s="56"/>
      <c r="D24" s="108"/>
      <c r="E24" s="108"/>
      <c r="H24" s="108"/>
      <c r="I24" s="108"/>
    </row>
    <row r="25" spans="2:18">
      <c r="B25" s="56"/>
      <c r="D25" s="108"/>
      <c r="E25" s="108"/>
      <c r="F25" s="56"/>
      <c r="H25" s="108"/>
      <c r="I25" s="108"/>
    </row>
    <row r="26" spans="2:18">
      <c r="B26" s="56"/>
      <c r="D26" s="108"/>
      <c r="E26" s="108"/>
      <c r="F26" s="56"/>
      <c r="H26" s="109"/>
      <c r="I26" s="109"/>
    </row>
    <row r="27" spans="2:18">
      <c r="D27" s="108"/>
      <c r="E27" s="108"/>
      <c r="H27" s="108"/>
      <c r="I27" s="108"/>
    </row>
    <row r="32" spans="2:18" ht="14.25" customHeight="1"/>
    <row r="33" spans="3:3">
      <c r="C33" s="56" t="s">
        <v>156</v>
      </c>
    </row>
    <row r="34" spans="3:3">
      <c r="C34" s="56" t="s">
        <v>157</v>
      </c>
    </row>
  </sheetData>
  <mergeCells count="50">
    <mergeCell ref="D10:H10"/>
    <mergeCell ref="I10:M10"/>
    <mergeCell ref="N10:R10"/>
    <mergeCell ref="Q3:R3"/>
    <mergeCell ref="B4:Q4"/>
    <mergeCell ref="D6:I6"/>
    <mergeCell ref="G7:H7"/>
    <mergeCell ref="D9:R9"/>
    <mergeCell ref="B6:C6"/>
    <mergeCell ref="B7:C7"/>
    <mergeCell ref="D11:H11"/>
    <mergeCell ref="I11:J11"/>
    <mergeCell ref="L11:M11"/>
    <mergeCell ref="N11:R11"/>
    <mergeCell ref="D12:H12"/>
    <mergeCell ref="I12:J12"/>
    <mergeCell ref="L12:M12"/>
    <mergeCell ref="N12:R12"/>
    <mergeCell ref="D13:H13"/>
    <mergeCell ref="I13:J13"/>
    <mergeCell ref="L13:M13"/>
    <mergeCell ref="N13:R13"/>
    <mergeCell ref="D14:H14"/>
    <mergeCell ref="I14:J14"/>
    <mergeCell ref="L14:M14"/>
    <mergeCell ref="N14:R14"/>
    <mergeCell ref="D15:H15"/>
    <mergeCell ref="I15:J15"/>
    <mergeCell ref="L15:M15"/>
    <mergeCell ref="N15:R15"/>
    <mergeCell ref="B16:E16"/>
    <mergeCell ref="F16:G16"/>
    <mergeCell ref="H16:I16"/>
    <mergeCell ref="J16:K16"/>
    <mergeCell ref="L16:M16"/>
    <mergeCell ref="N16:P16"/>
    <mergeCell ref="Q16:R16"/>
    <mergeCell ref="B17:E17"/>
    <mergeCell ref="F17:G17"/>
    <mergeCell ref="H17:I17"/>
    <mergeCell ref="J17:K17"/>
    <mergeCell ref="L17:M17"/>
    <mergeCell ref="N17:P17"/>
    <mergeCell ref="Q17:R17"/>
    <mergeCell ref="B22:E22"/>
    <mergeCell ref="F22:I22"/>
    <mergeCell ref="B19:F19"/>
    <mergeCell ref="G19:R19"/>
    <mergeCell ref="B20:F20"/>
    <mergeCell ref="G20:R20"/>
  </mergeCells>
  <phoneticPr fontId="2"/>
  <dataValidations count="2">
    <dataValidation type="list" allowBlank="1" showInputMessage="1" showErrorMessage="1" sqref="C11:C15" xr:uid="{00000000-0002-0000-1C00-000000000000}">
      <formula1>$C$33:$C$34</formula1>
    </dataValidation>
    <dataValidation type="list" allowBlank="1" showInputMessage="1" showErrorMessage="1" sqref="I7" xr:uid="{00000000-0002-0000-1C00-000001000000}">
      <formula1>"□,☑"</formula1>
    </dataValidation>
  </dataValidations>
  <pageMargins left="0.25" right="0.25" top="0.75" bottom="0.75" header="0.3" footer="0.3"/>
  <pageSetup paperSize="9" scale="78" orientation="landscape" horizontalDpi="1200" verticalDpi="12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H58"/>
  <sheetViews>
    <sheetView tabSelected="1" view="pageBreakPreview" zoomScale="115" zoomScaleNormal="115" zoomScaleSheetLayoutView="115" workbookViewId="0">
      <selection activeCell="D36" sqref="D36"/>
    </sheetView>
  </sheetViews>
  <sheetFormatPr defaultRowHeight="13.5"/>
  <cols>
    <col min="1" max="3" width="9" style="34"/>
    <col min="4" max="4" width="15" style="34" customWidth="1"/>
    <col min="5" max="16384" width="9" style="34"/>
  </cols>
  <sheetData>
    <row r="1" spans="1:8">
      <c r="A1" s="34" t="s">
        <v>85</v>
      </c>
    </row>
    <row r="2" spans="1:8">
      <c r="G2" s="125" t="s">
        <v>33</v>
      </c>
      <c r="H2" s="125"/>
    </row>
    <row r="3" spans="1:8">
      <c r="A3" s="34" t="s">
        <v>21</v>
      </c>
    </row>
    <row r="4" spans="1:8">
      <c r="D4" s="130" t="s">
        <v>22</v>
      </c>
      <c r="E4" s="129"/>
      <c r="F4" s="129"/>
      <c r="G4" s="129"/>
      <c r="H4" s="129"/>
    </row>
    <row r="5" spans="1:8">
      <c r="D5" s="130"/>
      <c r="E5" s="129"/>
      <c r="F5" s="129"/>
      <c r="G5" s="129"/>
      <c r="H5" s="129"/>
    </row>
    <row r="6" spans="1:8">
      <c r="D6" s="130" t="s">
        <v>23</v>
      </c>
      <c r="E6" s="129"/>
      <c r="F6" s="129"/>
      <c r="G6" s="129"/>
      <c r="H6" s="129"/>
    </row>
    <row r="7" spans="1:8">
      <c r="D7" s="130"/>
      <c r="E7" s="129"/>
      <c r="F7" s="129"/>
      <c r="G7" s="129"/>
      <c r="H7" s="129"/>
    </row>
    <row r="8" spans="1:8">
      <c r="D8" s="130" t="s">
        <v>24</v>
      </c>
      <c r="E8" s="129"/>
      <c r="F8" s="129"/>
      <c r="G8" s="129"/>
      <c r="H8" s="129"/>
    </row>
    <row r="9" spans="1:8">
      <c r="D9" s="130"/>
      <c r="E9" s="129"/>
      <c r="F9" s="129"/>
      <c r="G9" s="129"/>
      <c r="H9" s="129"/>
    </row>
    <row r="11" spans="1:8">
      <c r="D11" s="34" t="s">
        <v>25</v>
      </c>
      <c r="E11" s="35"/>
      <c r="F11" s="35"/>
      <c r="G11" s="35"/>
      <c r="H11" s="35"/>
    </row>
    <row r="12" spans="1:8">
      <c r="D12" s="34" t="s">
        <v>26</v>
      </c>
      <c r="E12" s="35"/>
      <c r="F12" s="35"/>
      <c r="G12" s="35"/>
      <c r="H12" s="35"/>
    </row>
    <row r="13" spans="1:8">
      <c r="D13" s="34" t="s">
        <v>27</v>
      </c>
      <c r="E13" s="35"/>
      <c r="F13" s="35"/>
      <c r="G13" s="35"/>
      <c r="H13" s="35"/>
    </row>
    <row r="14" spans="1:8">
      <c r="D14" s="34" t="s">
        <v>230</v>
      </c>
      <c r="E14" s="35"/>
      <c r="F14" s="35"/>
      <c r="G14" s="35"/>
      <c r="H14" s="35"/>
    </row>
    <row r="16" spans="1:8">
      <c r="A16" s="127" t="s">
        <v>28</v>
      </c>
      <c r="B16" s="127"/>
      <c r="C16" s="127"/>
      <c r="D16" s="127"/>
      <c r="E16" s="127"/>
      <c r="F16" s="127"/>
      <c r="G16" s="127"/>
      <c r="H16" s="127"/>
    </row>
    <row r="19" spans="1:8" ht="13.5" customHeight="1">
      <c r="A19" s="131" t="s">
        <v>161</v>
      </c>
      <c r="B19" s="131"/>
      <c r="C19" s="131"/>
      <c r="D19" s="131"/>
      <c r="E19" s="131"/>
      <c r="F19" s="131"/>
      <c r="G19" s="131"/>
      <c r="H19" s="131"/>
    </row>
    <row r="20" spans="1:8">
      <c r="A20" s="131"/>
      <c r="B20" s="131"/>
      <c r="C20" s="131"/>
      <c r="D20" s="131"/>
      <c r="E20" s="131"/>
      <c r="F20" s="131"/>
      <c r="G20" s="131"/>
      <c r="H20" s="131"/>
    </row>
    <row r="21" spans="1:8">
      <c r="A21" s="131"/>
      <c r="B21" s="131"/>
      <c r="C21" s="131"/>
      <c r="D21" s="131"/>
      <c r="E21" s="131"/>
      <c r="F21" s="131"/>
      <c r="G21" s="131"/>
      <c r="H21" s="131"/>
    </row>
    <row r="22" spans="1:8">
      <c r="A22" s="131"/>
      <c r="B22" s="131"/>
      <c r="C22" s="131"/>
      <c r="D22" s="131"/>
      <c r="E22" s="131"/>
      <c r="F22" s="131"/>
      <c r="G22" s="131"/>
      <c r="H22" s="131"/>
    </row>
    <row r="24" spans="1:8">
      <c r="A24" s="34" t="s">
        <v>29</v>
      </c>
    </row>
    <row r="25" spans="1:8">
      <c r="A25" s="34" t="s">
        <v>30</v>
      </c>
    </row>
    <row r="27" spans="1:8">
      <c r="A27" s="34" t="s">
        <v>285</v>
      </c>
    </row>
    <row r="28" spans="1:8">
      <c r="C28" s="128">
        <f>D36</f>
        <v>0</v>
      </c>
      <c r="D28" s="129"/>
      <c r="E28" s="34" t="s">
        <v>31</v>
      </c>
    </row>
    <row r="30" spans="1:8">
      <c r="A30" s="34" t="s">
        <v>286</v>
      </c>
    </row>
    <row r="31" spans="1:8">
      <c r="A31" s="129" t="s">
        <v>32</v>
      </c>
      <c r="B31" s="129"/>
      <c r="C31" s="129"/>
      <c r="D31" s="129"/>
      <c r="E31" s="129"/>
      <c r="F31" s="129"/>
      <c r="G31" s="129"/>
      <c r="H31" s="129"/>
    </row>
    <row r="33" spans="1:8">
      <c r="A33" s="34" t="s">
        <v>287</v>
      </c>
    </row>
    <row r="34" spans="1:8">
      <c r="A34" s="132" t="s">
        <v>14</v>
      </c>
      <c r="B34" s="121"/>
      <c r="C34" s="121"/>
      <c r="D34" s="122"/>
      <c r="E34" s="121" t="s">
        <v>15</v>
      </c>
      <c r="F34" s="121"/>
      <c r="G34" s="121"/>
      <c r="H34" s="122"/>
    </row>
    <row r="35" spans="1:8">
      <c r="A35" s="101" t="s">
        <v>16</v>
      </c>
      <c r="B35" s="89"/>
      <c r="C35" s="102"/>
      <c r="D35" s="102">
        <f>別紙①!O20+別紙②!O20+別紙③!O20+別紙④!O20+別紙⑤!O20+別紙⑥!O20+別紙⑦!O20+別紙⑧!O20</f>
        <v>0</v>
      </c>
      <c r="E35" s="89" t="s">
        <v>18</v>
      </c>
      <c r="F35" s="89"/>
      <c r="G35" s="123">
        <f>別紙①!F20+別紙②!F20+別紙③!F20+別紙④!F20+別紙⑤!F20+別紙⑥!F20+別紙⑦!F20+別紙⑧!F20</f>
        <v>0</v>
      </c>
      <c r="H35" s="124">
        <f>別紙①!F32+別紙②!F32+別紙③!F32+別紙④!F32+別紙⑤!F32+別紙⑥!F32+別紙⑦!F32+別紙⑧!F32</f>
        <v>0</v>
      </c>
    </row>
    <row r="36" spans="1:8">
      <c r="A36" s="101" t="s">
        <v>120</v>
      </c>
      <c r="B36" s="89"/>
      <c r="C36" s="102"/>
      <c r="D36" s="102">
        <f>別紙①!N20+別紙②!N20+別紙③!N20+別紙④!N20+別紙⑤!N20+別紙⑥!N20+別紙⑦!N20+別紙⑧!N20</f>
        <v>0</v>
      </c>
      <c r="E36" s="89" t="s">
        <v>19</v>
      </c>
      <c r="F36" s="89"/>
      <c r="G36" s="123">
        <f>別紙①!G20+別紙②!G20+別紙③!G20+別紙④!G20+別紙⑤!G20+別紙⑥!G20+別紙⑦!G20+別紙⑧!G20</f>
        <v>0</v>
      </c>
      <c r="H36" s="124">
        <f>別紙①!G32+別紙②!G32+別紙③!G32+別紙④!G32+別紙⑤!G32+別紙⑥!G32+別紙⑦!G32+別紙⑧!G32</f>
        <v>0</v>
      </c>
    </row>
    <row r="37" spans="1:8">
      <c r="A37" s="101" t="s">
        <v>98</v>
      </c>
      <c r="B37" s="89"/>
      <c r="C37" s="102"/>
      <c r="D37" s="102">
        <f>別紙①!P20+別紙②!P20+別紙③!P20+別紙④!P20+別紙⑤!P20+別紙⑥!P20+別紙⑦!P20+別紙⑧!P20</f>
        <v>0</v>
      </c>
      <c r="E37" s="89" t="s">
        <v>48</v>
      </c>
      <c r="F37" s="90"/>
      <c r="G37" s="115"/>
      <c r="H37" s="116"/>
    </row>
    <row r="38" spans="1:8" ht="14.25" thickBot="1">
      <c r="A38" s="103" t="s">
        <v>99</v>
      </c>
      <c r="B38" s="104"/>
      <c r="C38" s="105"/>
      <c r="D38" s="105">
        <f>別紙①!Q20+別紙②!Q20+別紙③!Q20+別紙④!Q20+別紙⑤!Q20+別紙⑥!Q20+別紙⑦!Q20+別紙⑧!Q20</f>
        <v>0</v>
      </c>
      <c r="E38" s="104"/>
      <c r="F38" s="104"/>
      <c r="G38" s="119"/>
      <c r="H38" s="120"/>
    </row>
    <row r="39" spans="1:8" ht="14.25" thickTop="1">
      <c r="A39" s="106" t="s">
        <v>17</v>
      </c>
      <c r="B39" s="92"/>
      <c r="C39" s="107"/>
      <c r="D39" s="107">
        <f>SUM(D35:D38)</f>
        <v>0</v>
      </c>
      <c r="E39" s="92" t="s">
        <v>20</v>
      </c>
      <c r="F39" s="92"/>
      <c r="G39" s="117">
        <f>SUM(G35:H38)</f>
        <v>0</v>
      </c>
      <c r="H39" s="118">
        <f>SUM(H35:I38)</f>
        <v>0</v>
      </c>
    </row>
    <row r="41" spans="1:8">
      <c r="A41" s="34" t="s">
        <v>86</v>
      </c>
    </row>
    <row r="42" spans="1:8">
      <c r="A42" s="34" t="s">
        <v>59</v>
      </c>
    </row>
    <row r="43" spans="1:8">
      <c r="A43" s="34" t="s">
        <v>162</v>
      </c>
    </row>
    <row r="44" spans="1:8">
      <c r="A44" s="34" t="s">
        <v>258</v>
      </c>
    </row>
    <row r="45" spans="1:8">
      <c r="A45" s="34" t="s">
        <v>163</v>
      </c>
    </row>
    <row r="46" spans="1:8">
      <c r="A46" s="34" t="s">
        <v>259</v>
      </c>
    </row>
    <row r="47" spans="1:8" ht="14.25" customHeight="1">
      <c r="A47" s="126" t="s">
        <v>60</v>
      </c>
      <c r="B47" s="126"/>
      <c r="C47" s="126"/>
      <c r="D47" s="126"/>
      <c r="E47" s="126"/>
      <c r="F47" s="126"/>
      <c r="G47" s="126"/>
      <c r="H47" s="126"/>
    </row>
    <row r="48" spans="1:8">
      <c r="A48" s="126"/>
      <c r="B48" s="126"/>
      <c r="C48" s="126"/>
      <c r="D48" s="126"/>
      <c r="E48" s="126"/>
      <c r="F48" s="126"/>
      <c r="G48" s="126"/>
      <c r="H48" s="126"/>
    </row>
    <row r="49" spans="1:8">
      <c r="A49" s="34" t="s">
        <v>260</v>
      </c>
    </row>
    <row r="55" spans="1:8">
      <c r="H55" s="34" t="s">
        <v>128</v>
      </c>
    </row>
    <row r="58" spans="1:8">
      <c r="H58" s="38"/>
    </row>
  </sheetData>
  <mergeCells count="19">
    <mergeCell ref="G2:H2"/>
    <mergeCell ref="A47:H48"/>
    <mergeCell ref="A16:H16"/>
    <mergeCell ref="C28:D28"/>
    <mergeCell ref="A31:H31"/>
    <mergeCell ref="D4:D5"/>
    <mergeCell ref="E4:H5"/>
    <mergeCell ref="D6:D7"/>
    <mergeCell ref="E6:H7"/>
    <mergeCell ref="D8:D9"/>
    <mergeCell ref="E8:H9"/>
    <mergeCell ref="A19:H22"/>
    <mergeCell ref="A34:D34"/>
    <mergeCell ref="G37:H37"/>
    <mergeCell ref="G39:H39"/>
    <mergeCell ref="G38:H38"/>
    <mergeCell ref="E34:H34"/>
    <mergeCell ref="G35:H35"/>
    <mergeCell ref="G36:H36"/>
  </mergeCells>
  <phoneticPr fontId="2"/>
  <printOptions horizontalCentered="1"/>
  <pageMargins left="0.70866141732283472" right="0.70866141732283472" top="0.74803149606299213" bottom="0.74803149606299213" header="0.31496062992125984" footer="0.31496062992125984"/>
  <pageSetup paperSize="9" orientation="portrait" horizontalDpi="300" verticalDpi="300" r:id="rId1"/>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pageSetUpPr fitToPage="1"/>
  </sheetPr>
  <dimension ref="A1:R24"/>
  <sheetViews>
    <sheetView view="pageBreakPreview" topLeftCell="A6" zoomScale="85" zoomScaleNormal="85" zoomScaleSheetLayoutView="85" workbookViewId="0">
      <selection activeCell="C8" sqref="C8"/>
    </sheetView>
  </sheetViews>
  <sheetFormatPr defaultRowHeight="14.25" outlineLevelCol="1"/>
  <cols>
    <col min="1" max="1" width="1.625" style="55" customWidth="1"/>
    <col min="2" max="5" width="8.625" style="55" customWidth="1"/>
    <col min="6" max="8" width="9.125" style="55" customWidth="1"/>
    <col min="9" max="13" width="9.125" style="55" customWidth="1" outlineLevel="1"/>
    <col min="14" max="15" width="9.125" style="55" customWidth="1"/>
    <col min="16" max="16384" width="9" style="55"/>
  </cols>
  <sheetData>
    <row r="1" spans="1:18" ht="3.95" customHeight="1"/>
    <row r="2" spans="1:18">
      <c r="A2" s="56"/>
      <c r="B2" s="56" t="s">
        <v>270</v>
      </c>
      <c r="C2" s="56"/>
      <c r="D2" s="56"/>
      <c r="E2" s="56"/>
    </row>
    <row r="3" spans="1:18">
      <c r="A3" s="56"/>
      <c r="B3" s="56"/>
      <c r="C3" s="56"/>
      <c r="D3" s="56"/>
      <c r="E3" s="56"/>
      <c r="P3" s="136" t="s">
        <v>131</v>
      </c>
      <c r="Q3" s="137"/>
    </row>
    <row r="4" spans="1:18">
      <c r="B4" s="136" t="s">
        <v>281</v>
      </c>
      <c r="C4" s="136"/>
      <c r="D4" s="136"/>
      <c r="E4" s="136"/>
      <c r="F4" s="136"/>
      <c r="G4" s="136"/>
      <c r="H4" s="136"/>
      <c r="I4" s="136"/>
      <c r="J4" s="136"/>
      <c r="K4" s="136"/>
      <c r="L4" s="136"/>
      <c r="M4" s="136"/>
      <c r="N4" s="136"/>
      <c r="O4" s="136"/>
    </row>
    <row r="6" spans="1:18" ht="32.25" customHeight="1">
      <c r="B6" s="154"/>
      <c r="C6" s="156" t="s">
        <v>104</v>
      </c>
      <c r="D6" s="156" t="s">
        <v>109</v>
      </c>
      <c r="E6" s="158" t="s">
        <v>105</v>
      </c>
      <c r="F6" s="156" t="s">
        <v>9</v>
      </c>
      <c r="G6" s="156" t="s">
        <v>95</v>
      </c>
      <c r="H6" s="156" t="s">
        <v>107</v>
      </c>
      <c r="I6" s="68" t="s">
        <v>112</v>
      </c>
      <c r="J6" s="68" t="s">
        <v>113</v>
      </c>
      <c r="K6" s="68" t="s">
        <v>114</v>
      </c>
      <c r="L6" s="68" t="s">
        <v>115</v>
      </c>
      <c r="M6" s="68" t="s">
        <v>116</v>
      </c>
      <c r="N6" s="156" t="s">
        <v>117</v>
      </c>
      <c r="O6" s="156" t="s">
        <v>10</v>
      </c>
      <c r="P6" s="156" t="s">
        <v>118</v>
      </c>
      <c r="Q6" s="156" t="s">
        <v>119</v>
      </c>
    </row>
    <row r="7" spans="1:18" ht="15.75" customHeight="1">
      <c r="B7" s="155"/>
      <c r="C7" s="157"/>
      <c r="D7" s="157"/>
      <c r="E7" s="159"/>
      <c r="F7" s="157"/>
      <c r="G7" s="157"/>
      <c r="H7" s="157"/>
      <c r="I7" s="68" t="str">
        <f>IF(COUNTIF(①実績!C11,"*４*"),"〇","")</f>
        <v/>
      </c>
      <c r="J7" s="68" t="str">
        <f>IF(COUNTIF(①実績!C12,"*４年*"),"〇","")</f>
        <v/>
      </c>
      <c r="K7" s="68" t="str">
        <f>IF(COUNTIF(①実績!C13,"*４年*"),"〇","")</f>
        <v/>
      </c>
      <c r="L7" s="68" t="str">
        <f>IF(COUNTIF(①実績!C14,"*４年*"),"〇","")</f>
        <v/>
      </c>
      <c r="M7" s="68" t="str">
        <f>IF(COUNTIF(①実績!C14,"*４年*"),"〇","")</f>
        <v/>
      </c>
      <c r="N7" s="157"/>
      <c r="O7" s="157"/>
      <c r="P7" s="157"/>
      <c r="Q7" s="157"/>
    </row>
    <row r="8" spans="1:18" ht="20.100000000000001" customHeight="1">
      <c r="B8" s="69" t="s">
        <v>0</v>
      </c>
      <c r="C8" s="70"/>
      <c r="D8" s="70"/>
      <c r="E8" s="69">
        <f t="shared" ref="E8:E19" si="0">SUM(C8:D8)</f>
        <v>0</v>
      </c>
      <c r="F8" s="71"/>
      <c r="G8" s="71"/>
      <c r="H8" s="72">
        <f>F8+G8</f>
        <v>0</v>
      </c>
      <c r="I8" s="73">
        <f t="shared" ref="I8:I18" si="1">IF($I$7="〇",IF(C8=1,IF(H8/2&lt;30001,ROUNDDOWN(H8/2,-3),30000),IF(C8&gt;1,ROUNDDOWN(MIN(30000,H8/E8),-3),)),IF(E8=1,IF(H8/2&lt;20001,ROUNDDOWN(H8/2,-3),20000),IF(E8&gt;1,ROUNDDOWN(MIN(20000,H8/E8),-3),)))</f>
        <v>0</v>
      </c>
      <c r="J8" s="73">
        <f>IF($J$7="〇",IF($C8&gt;1,ROUNDDOWN(MIN(30000,$H8/$E8),-3),),IF($C8&gt;1,ROUNDDOWN(MIN(20000,$H8/$E8),-3),))</f>
        <v>0</v>
      </c>
      <c r="K8" s="73">
        <f>IF($K$7="〇",IF($C8&gt;2,ROUNDDOWN(MIN(30000,$H8/$E8),-3),),IF($C8&gt;2,ROUNDDOWN(MIN(20000,$H8/$E8),-3),))</f>
        <v>0</v>
      </c>
      <c r="L8" s="73">
        <f>IF($L$7="〇",IF($C8&gt;3,ROUNDDOWN(MIN(30000,$H8/$E8),-3),),IF($C8&gt;3,ROUNDDOWN(MIN(20000,$H8/$E8),-3),))</f>
        <v>0</v>
      </c>
      <c r="M8" s="73">
        <f>IF($M$7="〇",IF($C8&gt;4,ROUNDDOWN(MIN(30000,$H8/$E8),-3),),IF($C8&gt;4,ROUNDDOWN(MIN(20000,$H8/$E8),-3),))</f>
        <v>0</v>
      </c>
      <c r="N8" s="72">
        <f>SUM(I8:M8)</f>
        <v>0</v>
      </c>
      <c r="O8" s="74">
        <f>H8-P8-Q8-N8</f>
        <v>0</v>
      </c>
      <c r="P8" s="71">
        <v>0</v>
      </c>
      <c r="Q8" s="71">
        <v>0</v>
      </c>
      <c r="R8" s="59" t="s">
        <v>151</v>
      </c>
    </row>
    <row r="9" spans="1:18" ht="20.100000000000001" customHeight="1">
      <c r="B9" s="69" t="s">
        <v>1</v>
      </c>
      <c r="C9" s="70"/>
      <c r="D9" s="70"/>
      <c r="E9" s="69">
        <f t="shared" si="0"/>
        <v>0</v>
      </c>
      <c r="F9" s="71"/>
      <c r="G9" s="71"/>
      <c r="H9" s="72">
        <f>F9+G9</f>
        <v>0</v>
      </c>
      <c r="I9" s="73">
        <f t="shared" si="1"/>
        <v>0</v>
      </c>
      <c r="J9" s="73">
        <f>IF($J$7="〇",IF($C9&gt;1,ROUNDDOWN(MIN(30000,$H9/$E9),-3),),IF($C9&gt;1,ROUNDDOWN(MIN(20000,$H9/$E9),-3),))</f>
        <v>0</v>
      </c>
      <c r="K9" s="73">
        <f t="shared" ref="K9:K19" si="2">IF($K$7="〇",IF($C9&gt;2,ROUNDDOWN(MIN(30000,$H9/$E9),-3),),IF($C9&gt;2,ROUNDDOWN(MIN(20000,$H9/$E9),-3),))</f>
        <v>0</v>
      </c>
      <c r="L9" s="73">
        <f>IF($L$7="〇",IF($C9&gt;3,ROUNDDOWN(MIN(30000,$H9/$E9),-3),),IF($C9&gt;3,ROUNDDOWN(MIN(20000,$H9/$E9),-3),))</f>
        <v>0</v>
      </c>
      <c r="M9" s="73">
        <f t="shared" ref="M9:M19" si="3">IF($M$7="〇",IF($C9&gt;4,ROUNDDOWN(MIN(30000,$H9/$E9),-3),),IF($C9&gt;4,ROUNDDOWN(MIN(20000,$H9/$E9),-3),))</f>
        <v>0</v>
      </c>
      <c r="N9" s="72">
        <f t="shared" ref="N9:N19" si="4">SUM(I9:M9)</f>
        <v>0</v>
      </c>
      <c r="O9" s="74">
        <f t="shared" ref="O9:O19" si="5">H9-P9-Q9-N9</f>
        <v>0</v>
      </c>
      <c r="P9" s="71">
        <v>0</v>
      </c>
      <c r="Q9" s="71">
        <v>0</v>
      </c>
      <c r="R9" s="59" t="s">
        <v>152</v>
      </c>
    </row>
    <row r="10" spans="1:18" ht="20.100000000000001" customHeight="1">
      <c r="B10" s="69" t="s">
        <v>2</v>
      </c>
      <c r="C10" s="70"/>
      <c r="D10" s="70"/>
      <c r="E10" s="69">
        <f t="shared" si="0"/>
        <v>0</v>
      </c>
      <c r="F10" s="71"/>
      <c r="G10" s="71"/>
      <c r="H10" s="72">
        <f t="shared" ref="H10:H19" si="6">F10+G10</f>
        <v>0</v>
      </c>
      <c r="I10" s="73">
        <f t="shared" si="1"/>
        <v>0</v>
      </c>
      <c r="J10" s="73">
        <f>IF($J$7="〇",IF($C10&gt;1,ROUNDDOWN(MIN(30000,$H10/$E10),-3),),IF($C10&gt;1,ROUNDDOWN(MIN(20000,$H10/$E10),-3),))</f>
        <v>0</v>
      </c>
      <c r="K10" s="73">
        <f t="shared" si="2"/>
        <v>0</v>
      </c>
      <c r="L10" s="73">
        <f t="shared" ref="L10:L19" si="7">IF($L$7="〇",IF($C10&gt;3,ROUNDDOWN(MIN(30000,$H10/$E10),-3),),IF($C10&gt;3,ROUNDDOWN(MIN(20000,$H10/$E10),-3),))</f>
        <v>0</v>
      </c>
      <c r="M10" s="73">
        <f t="shared" si="3"/>
        <v>0</v>
      </c>
      <c r="N10" s="72">
        <f t="shared" si="4"/>
        <v>0</v>
      </c>
      <c r="O10" s="74">
        <f t="shared" si="5"/>
        <v>0</v>
      </c>
      <c r="P10" s="71">
        <v>0</v>
      </c>
      <c r="Q10" s="71">
        <v>0</v>
      </c>
      <c r="R10" s="59" t="s">
        <v>154</v>
      </c>
    </row>
    <row r="11" spans="1:18" ht="20.100000000000001" customHeight="1">
      <c r="B11" s="69" t="s">
        <v>3</v>
      </c>
      <c r="C11" s="70"/>
      <c r="D11" s="70"/>
      <c r="E11" s="69">
        <f t="shared" si="0"/>
        <v>0</v>
      </c>
      <c r="F11" s="71"/>
      <c r="G11" s="71"/>
      <c r="H11" s="72">
        <f t="shared" si="6"/>
        <v>0</v>
      </c>
      <c r="I11" s="73">
        <f t="shared" si="1"/>
        <v>0</v>
      </c>
      <c r="J11" s="73">
        <f>IF($J$7="〇",IF($C11&gt;1,ROUNDDOWN(MIN(30000,$H11/$E11),-3),),IF($C11&gt;1,ROUNDDOWN(MIN(20000,$H11/$E11),-3),))</f>
        <v>0</v>
      </c>
      <c r="K11" s="73">
        <f t="shared" si="2"/>
        <v>0</v>
      </c>
      <c r="L11" s="73">
        <f t="shared" si="7"/>
        <v>0</v>
      </c>
      <c r="M11" s="73">
        <f t="shared" si="3"/>
        <v>0</v>
      </c>
      <c r="N11" s="72">
        <f t="shared" si="4"/>
        <v>0</v>
      </c>
      <c r="O11" s="74">
        <f t="shared" si="5"/>
        <v>0</v>
      </c>
      <c r="P11" s="71">
        <v>0</v>
      </c>
      <c r="Q11" s="71">
        <v>0</v>
      </c>
      <c r="R11" s="59" t="s">
        <v>153</v>
      </c>
    </row>
    <row r="12" spans="1:18" ht="20.100000000000001" customHeight="1">
      <c r="B12" s="69" t="s">
        <v>4</v>
      </c>
      <c r="C12" s="70"/>
      <c r="D12" s="70"/>
      <c r="E12" s="69">
        <f t="shared" si="0"/>
        <v>0</v>
      </c>
      <c r="F12" s="71"/>
      <c r="G12" s="71"/>
      <c r="H12" s="72">
        <f t="shared" si="6"/>
        <v>0</v>
      </c>
      <c r="I12" s="73">
        <f t="shared" si="1"/>
        <v>0</v>
      </c>
      <c r="J12" s="73">
        <f t="shared" ref="J12:J19" si="8">IF($J$7="〇",IF($C12&gt;1,ROUNDDOWN(MIN(30000,$H12/$E12),-3),),IF($C12&gt;1,ROUNDDOWN(MIN(20000,$H12/$E12),-3),))</f>
        <v>0</v>
      </c>
      <c r="K12" s="73">
        <f t="shared" si="2"/>
        <v>0</v>
      </c>
      <c r="L12" s="73">
        <f t="shared" si="7"/>
        <v>0</v>
      </c>
      <c r="M12" s="73">
        <f t="shared" si="3"/>
        <v>0</v>
      </c>
      <c r="N12" s="72">
        <f t="shared" si="4"/>
        <v>0</v>
      </c>
      <c r="O12" s="74">
        <f t="shared" si="5"/>
        <v>0</v>
      </c>
      <c r="P12" s="71">
        <v>0</v>
      </c>
      <c r="Q12" s="71">
        <v>0</v>
      </c>
    </row>
    <row r="13" spans="1:18" ht="20.100000000000001" customHeight="1">
      <c r="B13" s="69" t="s">
        <v>5</v>
      </c>
      <c r="C13" s="70"/>
      <c r="D13" s="70"/>
      <c r="E13" s="69">
        <f t="shared" si="0"/>
        <v>0</v>
      </c>
      <c r="F13" s="71"/>
      <c r="G13" s="71"/>
      <c r="H13" s="72">
        <f t="shared" si="6"/>
        <v>0</v>
      </c>
      <c r="I13" s="73">
        <f t="shared" si="1"/>
        <v>0</v>
      </c>
      <c r="J13" s="73">
        <f t="shared" si="8"/>
        <v>0</v>
      </c>
      <c r="K13" s="73">
        <f t="shared" si="2"/>
        <v>0</v>
      </c>
      <c r="L13" s="73">
        <f t="shared" si="7"/>
        <v>0</v>
      </c>
      <c r="M13" s="73">
        <f t="shared" si="3"/>
        <v>0</v>
      </c>
      <c r="N13" s="72">
        <f t="shared" si="4"/>
        <v>0</v>
      </c>
      <c r="O13" s="74">
        <f t="shared" si="5"/>
        <v>0</v>
      </c>
      <c r="P13" s="71">
        <v>0</v>
      </c>
      <c r="Q13" s="71">
        <v>0</v>
      </c>
    </row>
    <row r="14" spans="1:18" ht="20.100000000000001" customHeight="1">
      <c r="B14" s="69" t="s">
        <v>11</v>
      </c>
      <c r="C14" s="70"/>
      <c r="D14" s="70"/>
      <c r="E14" s="69">
        <f t="shared" si="0"/>
        <v>0</v>
      </c>
      <c r="F14" s="71"/>
      <c r="G14" s="71"/>
      <c r="H14" s="72">
        <f t="shared" si="6"/>
        <v>0</v>
      </c>
      <c r="I14" s="73">
        <f t="shared" si="1"/>
        <v>0</v>
      </c>
      <c r="J14" s="73">
        <f t="shared" si="8"/>
        <v>0</v>
      </c>
      <c r="K14" s="73">
        <f t="shared" si="2"/>
        <v>0</v>
      </c>
      <c r="L14" s="73">
        <f t="shared" si="7"/>
        <v>0</v>
      </c>
      <c r="M14" s="73">
        <f t="shared" si="3"/>
        <v>0</v>
      </c>
      <c r="N14" s="72">
        <f t="shared" si="4"/>
        <v>0</v>
      </c>
      <c r="O14" s="74">
        <f t="shared" si="5"/>
        <v>0</v>
      </c>
      <c r="P14" s="71">
        <v>0</v>
      </c>
      <c r="Q14" s="71">
        <v>0</v>
      </c>
    </row>
    <row r="15" spans="1:18" ht="20.100000000000001" customHeight="1">
      <c r="B15" s="69" t="s">
        <v>12</v>
      </c>
      <c r="C15" s="70"/>
      <c r="D15" s="70"/>
      <c r="E15" s="69">
        <f t="shared" si="0"/>
        <v>0</v>
      </c>
      <c r="F15" s="71"/>
      <c r="G15" s="71"/>
      <c r="H15" s="72">
        <f t="shared" si="6"/>
        <v>0</v>
      </c>
      <c r="I15" s="73">
        <f t="shared" si="1"/>
        <v>0</v>
      </c>
      <c r="J15" s="73">
        <f t="shared" si="8"/>
        <v>0</v>
      </c>
      <c r="K15" s="73">
        <f t="shared" si="2"/>
        <v>0</v>
      </c>
      <c r="L15" s="73">
        <f t="shared" si="7"/>
        <v>0</v>
      </c>
      <c r="M15" s="73">
        <f t="shared" si="3"/>
        <v>0</v>
      </c>
      <c r="N15" s="72">
        <f t="shared" si="4"/>
        <v>0</v>
      </c>
      <c r="O15" s="74">
        <f t="shared" si="5"/>
        <v>0</v>
      </c>
      <c r="P15" s="71">
        <v>0</v>
      </c>
      <c r="Q15" s="71">
        <v>0</v>
      </c>
    </row>
    <row r="16" spans="1:18" ht="20.100000000000001" customHeight="1">
      <c r="B16" s="69" t="s">
        <v>13</v>
      </c>
      <c r="C16" s="70"/>
      <c r="D16" s="70"/>
      <c r="E16" s="69">
        <f t="shared" si="0"/>
        <v>0</v>
      </c>
      <c r="F16" s="71"/>
      <c r="G16" s="71"/>
      <c r="H16" s="72">
        <f t="shared" si="6"/>
        <v>0</v>
      </c>
      <c r="I16" s="73">
        <f t="shared" si="1"/>
        <v>0</v>
      </c>
      <c r="J16" s="73">
        <f t="shared" si="8"/>
        <v>0</v>
      </c>
      <c r="K16" s="73">
        <f t="shared" si="2"/>
        <v>0</v>
      </c>
      <c r="L16" s="73">
        <f t="shared" si="7"/>
        <v>0</v>
      </c>
      <c r="M16" s="73">
        <f t="shared" si="3"/>
        <v>0</v>
      </c>
      <c r="N16" s="72">
        <f t="shared" si="4"/>
        <v>0</v>
      </c>
      <c r="O16" s="74">
        <f t="shared" si="5"/>
        <v>0</v>
      </c>
      <c r="P16" s="71">
        <v>0</v>
      </c>
      <c r="Q16" s="71">
        <v>0</v>
      </c>
    </row>
    <row r="17" spans="2:17" ht="20.100000000000001" customHeight="1">
      <c r="B17" s="69" t="s">
        <v>6</v>
      </c>
      <c r="C17" s="70"/>
      <c r="D17" s="70"/>
      <c r="E17" s="69">
        <f t="shared" si="0"/>
        <v>0</v>
      </c>
      <c r="F17" s="71"/>
      <c r="G17" s="71"/>
      <c r="H17" s="72">
        <f t="shared" si="6"/>
        <v>0</v>
      </c>
      <c r="I17" s="73">
        <f t="shared" si="1"/>
        <v>0</v>
      </c>
      <c r="J17" s="73">
        <f t="shared" si="8"/>
        <v>0</v>
      </c>
      <c r="K17" s="73">
        <f t="shared" si="2"/>
        <v>0</v>
      </c>
      <c r="L17" s="73">
        <f t="shared" si="7"/>
        <v>0</v>
      </c>
      <c r="M17" s="73">
        <f t="shared" si="3"/>
        <v>0</v>
      </c>
      <c r="N17" s="72">
        <f t="shared" si="4"/>
        <v>0</v>
      </c>
      <c r="O17" s="74">
        <f t="shared" si="5"/>
        <v>0</v>
      </c>
      <c r="P17" s="71">
        <v>0</v>
      </c>
      <c r="Q17" s="71">
        <v>0</v>
      </c>
    </row>
    <row r="18" spans="2:17" ht="20.100000000000001" customHeight="1">
      <c r="B18" s="69" t="s">
        <v>7</v>
      </c>
      <c r="C18" s="70"/>
      <c r="D18" s="70"/>
      <c r="E18" s="69">
        <f t="shared" si="0"/>
        <v>0</v>
      </c>
      <c r="F18" s="71"/>
      <c r="G18" s="71"/>
      <c r="H18" s="72">
        <f t="shared" si="6"/>
        <v>0</v>
      </c>
      <c r="I18" s="73">
        <f t="shared" si="1"/>
        <v>0</v>
      </c>
      <c r="J18" s="73">
        <f t="shared" si="8"/>
        <v>0</v>
      </c>
      <c r="K18" s="73">
        <f t="shared" si="2"/>
        <v>0</v>
      </c>
      <c r="L18" s="73">
        <f t="shared" si="7"/>
        <v>0</v>
      </c>
      <c r="M18" s="73">
        <f t="shared" si="3"/>
        <v>0</v>
      </c>
      <c r="N18" s="72">
        <f t="shared" si="4"/>
        <v>0</v>
      </c>
      <c r="O18" s="74">
        <f t="shared" si="5"/>
        <v>0</v>
      </c>
      <c r="P18" s="71">
        <v>0</v>
      </c>
      <c r="Q18" s="71">
        <v>0</v>
      </c>
    </row>
    <row r="19" spans="2:17" ht="20.100000000000001" customHeight="1" thickBot="1">
      <c r="B19" s="75" t="s">
        <v>8</v>
      </c>
      <c r="C19" s="76"/>
      <c r="D19" s="76"/>
      <c r="E19" s="75">
        <f t="shared" si="0"/>
        <v>0</v>
      </c>
      <c r="F19" s="77"/>
      <c r="G19" s="77"/>
      <c r="H19" s="78">
        <f t="shared" si="6"/>
        <v>0</v>
      </c>
      <c r="I19" s="79">
        <f>IF($I$7="〇",IF(C19=1,IF(H19/2&lt;30001,ROUNDDOWN(H19/2,-3),30000),IF(C19&gt;1,ROUNDDOWN(MIN(30000,H19/E19),-3),)),IF(E19=1,IF(H19/2&lt;20001,ROUNDDOWN(H19/2,-3),20000),IF(E19&gt;1,ROUNDDOWN(MIN(20000,H19/E19),-3),)))</f>
        <v>0</v>
      </c>
      <c r="J19" s="80">
        <f t="shared" si="8"/>
        <v>0</v>
      </c>
      <c r="K19" s="80">
        <f t="shared" si="2"/>
        <v>0</v>
      </c>
      <c r="L19" s="80">
        <f t="shared" si="7"/>
        <v>0</v>
      </c>
      <c r="M19" s="80">
        <f t="shared" si="3"/>
        <v>0</v>
      </c>
      <c r="N19" s="78">
        <f t="shared" si="4"/>
        <v>0</v>
      </c>
      <c r="O19" s="78">
        <f t="shared" si="5"/>
        <v>0</v>
      </c>
      <c r="P19" s="77">
        <v>0</v>
      </c>
      <c r="Q19" s="77">
        <v>0</v>
      </c>
    </row>
    <row r="20" spans="2:17" ht="20.100000000000001" customHeight="1" thickTop="1">
      <c r="B20" s="81" t="s">
        <v>137</v>
      </c>
      <c r="C20" s="81"/>
      <c r="D20" s="81"/>
      <c r="E20" s="81"/>
      <c r="F20" s="82">
        <f>SUM(F8:F19)</f>
        <v>0</v>
      </c>
      <c r="G20" s="82">
        <f>SUM(G8:G19)</f>
        <v>0</v>
      </c>
      <c r="H20" s="82">
        <f t="shared" ref="H20:O20" si="9">SUM(H8:H19)</f>
        <v>0</v>
      </c>
      <c r="I20" s="83">
        <f t="shared" si="9"/>
        <v>0</v>
      </c>
      <c r="J20" s="82">
        <f t="shared" si="9"/>
        <v>0</v>
      </c>
      <c r="K20" s="82">
        <f t="shared" si="9"/>
        <v>0</v>
      </c>
      <c r="L20" s="82">
        <f t="shared" si="9"/>
        <v>0</v>
      </c>
      <c r="M20" s="82">
        <f>SUM(M8:M19)</f>
        <v>0</v>
      </c>
      <c r="N20" s="82">
        <f t="shared" si="9"/>
        <v>0</v>
      </c>
      <c r="O20" s="84">
        <f t="shared" si="9"/>
        <v>0</v>
      </c>
      <c r="P20" s="85">
        <f>SUM(P8:P19)</f>
        <v>0</v>
      </c>
      <c r="Q20" s="85">
        <f>SUM(Q8:Q19)</f>
        <v>0</v>
      </c>
    </row>
    <row r="22" spans="2:17">
      <c r="B22" s="56" t="s">
        <v>110</v>
      </c>
    </row>
    <row r="23" spans="2:17">
      <c r="B23" s="56" t="s">
        <v>111</v>
      </c>
      <c r="O23" s="86"/>
      <c r="Q23" s="86"/>
    </row>
    <row r="24" spans="2:17" ht="18.75">
      <c r="Q24" s="86" t="s">
        <v>266</v>
      </c>
    </row>
  </sheetData>
  <mergeCells count="13">
    <mergeCell ref="O6:O7"/>
    <mergeCell ref="P6:P7"/>
    <mergeCell ref="Q6:Q7"/>
    <mergeCell ref="P3:Q3"/>
    <mergeCell ref="B4:O4"/>
    <mergeCell ref="B6:B7"/>
    <mergeCell ref="C6:C7"/>
    <mergeCell ref="D6:D7"/>
    <mergeCell ref="E6:E7"/>
    <mergeCell ref="F6:F7"/>
    <mergeCell ref="G6:G7"/>
    <mergeCell ref="H6:H7"/>
    <mergeCell ref="N6:N7"/>
  </mergeCells>
  <phoneticPr fontId="2"/>
  <pageMargins left="0.25" right="0.25" top="0.75" bottom="0.75" header="0.3" footer="0.3"/>
  <pageSetup paperSize="9" scale="90" orientation="landscape" horizontalDpi="1200" verticalDpi="1200"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92D050"/>
    <pageSetUpPr fitToPage="1"/>
  </sheetPr>
  <dimension ref="A1:S34"/>
  <sheetViews>
    <sheetView view="pageBreakPreview" topLeftCell="A10" zoomScale="85" zoomScaleNormal="100" zoomScaleSheetLayoutView="85" workbookViewId="0">
      <selection activeCell="K26" sqref="K26"/>
    </sheetView>
  </sheetViews>
  <sheetFormatPr defaultRowHeight="14.25" outlineLevelCol="1"/>
  <cols>
    <col min="1" max="1" width="1.625" style="55" customWidth="1"/>
    <col min="2" max="2" width="6.375" style="55" customWidth="1"/>
    <col min="3" max="3" width="25.625" style="55" customWidth="1"/>
    <col min="4" max="7" width="9.125" style="55" customWidth="1"/>
    <col min="8" max="8" width="10.125" style="55" customWidth="1"/>
    <col min="9" max="15" width="9.125" style="55" customWidth="1" outlineLevel="1"/>
    <col min="16" max="17" width="9.125" style="55" customWidth="1"/>
    <col min="18" max="16384" width="9" style="55"/>
  </cols>
  <sheetData>
    <row r="1" spans="1:19" ht="3.95" customHeight="1"/>
    <row r="2" spans="1:19">
      <c r="A2" s="56"/>
      <c r="B2" s="56" t="s">
        <v>269</v>
      </c>
      <c r="C2" s="56"/>
      <c r="Q2" s="56"/>
    </row>
    <row r="3" spans="1:19">
      <c r="A3" s="56"/>
      <c r="B3" s="56"/>
      <c r="C3" s="56"/>
      <c r="Q3" s="136" t="s">
        <v>132</v>
      </c>
      <c r="R3" s="137"/>
    </row>
    <row r="4" spans="1:19">
      <c r="B4" s="136" t="s">
        <v>280</v>
      </c>
      <c r="C4" s="136"/>
      <c r="D4" s="136"/>
      <c r="E4" s="136"/>
      <c r="F4" s="136"/>
      <c r="G4" s="136"/>
      <c r="H4" s="136"/>
      <c r="I4" s="136"/>
      <c r="J4" s="136"/>
      <c r="K4" s="136"/>
      <c r="L4" s="136"/>
      <c r="M4" s="136"/>
      <c r="N4" s="136"/>
      <c r="O4" s="136"/>
      <c r="P4" s="136"/>
      <c r="Q4" s="136"/>
    </row>
    <row r="6" spans="1:19">
      <c r="B6" s="145" t="s">
        <v>90</v>
      </c>
      <c r="C6" s="145"/>
      <c r="D6" s="138"/>
      <c r="E6" s="138"/>
      <c r="F6" s="138"/>
      <c r="G6" s="138"/>
      <c r="H6" s="138"/>
      <c r="I6" s="138"/>
      <c r="J6" s="57"/>
      <c r="K6" s="57"/>
      <c r="L6" s="57"/>
    </row>
    <row r="7" spans="1:19">
      <c r="B7" s="136" t="s">
        <v>88</v>
      </c>
      <c r="C7" s="136"/>
      <c r="D7" s="58"/>
      <c r="E7" s="56" t="s">
        <v>89</v>
      </c>
      <c r="G7" s="139"/>
      <c r="H7" s="139"/>
      <c r="I7" s="56"/>
      <c r="J7" s="56"/>
      <c r="K7" s="56"/>
      <c r="L7" s="56"/>
      <c r="S7" s="59"/>
    </row>
    <row r="8" spans="1:19" ht="15">
      <c r="S8" s="60"/>
    </row>
    <row r="9" spans="1:19" ht="15">
      <c r="B9" s="61"/>
      <c r="C9" s="61"/>
      <c r="D9" s="143" t="s">
        <v>100</v>
      </c>
      <c r="E9" s="143"/>
      <c r="F9" s="144"/>
      <c r="G9" s="144"/>
      <c r="H9" s="144"/>
      <c r="I9" s="144"/>
      <c r="J9" s="144"/>
      <c r="K9" s="144"/>
      <c r="L9" s="144"/>
      <c r="M9" s="144"/>
      <c r="N9" s="144"/>
      <c r="O9" s="144"/>
      <c r="P9" s="144"/>
      <c r="Q9" s="144"/>
      <c r="R9" s="144"/>
      <c r="S9" s="60"/>
    </row>
    <row r="10" spans="1:19">
      <c r="B10" s="61"/>
      <c r="C10" s="62" t="s">
        <v>155</v>
      </c>
      <c r="D10" s="140" t="s">
        <v>42</v>
      </c>
      <c r="E10" s="141"/>
      <c r="F10" s="141"/>
      <c r="G10" s="141"/>
      <c r="H10" s="142"/>
      <c r="I10" s="143" t="s">
        <v>92</v>
      </c>
      <c r="J10" s="143"/>
      <c r="K10" s="143"/>
      <c r="L10" s="143"/>
      <c r="M10" s="143"/>
      <c r="N10" s="140" t="s">
        <v>66</v>
      </c>
      <c r="O10" s="141"/>
      <c r="P10" s="141"/>
      <c r="Q10" s="141"/>
      <c r="R10" s="142"/>
      <c r="S10" s="59"/>
    </row>
    <row r="11" spans="1:19">
      <c r="B11" s="63">
        <v>1</v>
      </c>
      <c r="C11" s="100"/>
      <c r="D11" s="133"/>
      <c r="E11" s="134"/>
      <c r="F11" s="134"/>
      <c r="G11" s="134"/>
      <c r="H11" s="135"/>
      <c r="I11" s="146"/>
      <c r="J11" s="147"/>
      <c r="K11" s="64" t="s">
        <v>129</v>
      </c>
      <c r="L11" s="147"/>
      <c r="M11" s="148"/>
      <c r="N11" s="133"/>
      <c r="O11" s="134"/>
      <c r="P11" s="134"/>
      <c r="Q11" s="134"/>
      <c r="R11" s="135"/>
    </row>
    <row r="12" spans="1:19">
      <c r="B12" s="63">
        <v>2</v>
      </c>
      <c r="C12" s="100"/>
      <c r="D12" s="133"/>
      <c r="E12" s="134"/>
      <c r="F12" s="134"/>
      <c r="G12" s="134"/>
      <c r="H12" s="135"/>
      <c r="I12" s="146"/>
      <c r="J12" s="147"/>
      <c r="K12" s="64" t="s">
        <v>129</v>
      </c>
      <c r="L12" s="147"/>
      <c r="M12" s="148"/>
      <c r="N12" s="133"/>
      <c r="O12" s="134"/>
      <c r="P12" s="134"/>
      <c r="Q12" s="134"/>
      <c r="R12" s="135"/>
      <c r="S12" s="59"/>
    </row>
    <row r="13" spans="1:19">
      <c r="B13" s="63">
        <v>3</v>
      </c>
      <c r="C13" s="100"/>
      <c r="D13" s="133"/>
      <c r="E13" s="134"/>
      <c r="F13" s="134"/>
      <c r="G13" s="134"/>
      <c r="H13" s="135"/>
      <c r="I13" s="146"/>
      <c r="J13" s="147"/>
      <c r="K13" s="64" t="s">
        <v>129</v>
      </c>
      <c r="L13" s="147"/>
      <c r="M13" s="148"/>
      <c r="N13" s="133"/>
      <c r="O13" s="134"/>
      <c r="P13" s="134"/>
      <c r="Q13" s="134"/>
      <c r="R13" s="135"/>
    </row>
    <row r="14" spans="1:19">
      <c r="B14" s="63">
        <v>4</v>
      </c>
      <c r="C14" s="100"/>
      <c r="D14" s="133"/>
      <c r="E14" s="134"/>
      <c r="F14" s="134"/>
      <c r="G14" s="134"/>
      <c r="H14" s="135"/>
      <c r="I14" s="146"/>
      <c r="J14" s="147"/>
      <c r="K14" s="64" t="s">
        <v>129</v>
      </c>
      <c r="L14" s="147"/>
      <c r="M14" s="148"/>
      <c r="N14" s="133"/>
      <c r="O14" s="134"/>
      <c r="P14" s="134"/>
      <c r="Q14" s="134"/>
      <c r="R14" s="135"/>
    </row>
    <row r="15" spans="1:19">
      <c r="B15" s="63">
        <v>5</v>
      </c>
      <c r="C15" s="100"/>
      <c r="D15" s="133"/>
      <c r="E15" s="134"/>
      <c r="F15" s="134"/>
      <c r="G15" s="134"/>
      <c r="H15" s="135"/>
      <c r="I15" s="146"/>
      <c r="J15" s="147"/>
      <c r="K15" s="64" t="s">
        <v>129</v>
      </c>
      <c r="L15" s="147"/>
      <c r="M15" s="148"/>
      <c r="N15" s="133"/>
      <c r="O15" s="134"/>
      <c r="P15" s="134"/>
      <c r="Q15" s="134"/>
      <c r="R15" s="135"/>
    </row>
    <row r="16" spans="1:19">
      <c r="B16" s="140" t="s">
        <v>9</v>
      </c>
      <c r="C16" s="141"/>
      <c r="D16" s="141"/>
      <c r="E16" s="142"/>
      <c r="F16" s="140" t="s">
        <v>135</v>
      </c>
      <c r="G16" s="142"/>
      <c r="H16" s="140" t="s">
        <v>96</v>
      </c>
      <c r="I16" s="142"/>
      <c r="J16" s="140" t="s">
        <v>130</v>
      </c>
      <c r="K16" s="142"/>
      <c r="L16" s="140" t="s">
        <v>10</v>
      </c>
      <c r="M16" s="142"/>
      <c r="N16" s="140" t="s">
        <v>98</v>
      </c>
      <c r="O16" s="141"/>
      <c r="P16" s="142"/>
      <c r="Q16" s="140" t="s">
        <v>99</v>
      </c>
      <c r="R16" s="142"/>
    </row>
    <row r="17" spans="2:18">
      <c r="B17" s="150">
        <f>別紙②実績!F20</f>
        <v>0</v>
      </c>
      <c r="C17" s="151"/>
      <c r="D17" s="151"/>
      <c r="E17" s="152"/>
      <c r="F17" s="153">
        <f>別紙②実績!G20</f>
        <v>0</v>
      </c>
      <c r="G17" s="153"/>
      <c r="H17" s="150">
        <f>SUM(B17:G17)</f>
        <v>0</v>
      </c>
      <c r="I17" s="152"/>
      <c r="J17" s="150">
        <f>別紙②実績!N20</f>
        <v>0</v>
      </c>
      <c r="K17" s="152"/>
      <c r="L17" s="150">
        <f>別紙②実績!O20</f>
        <v>0</v>
      </c>
      <c r="M17" s="152"/>
      <c r="N17" s="150">
        <f>別紙②実績!P20</f>
        <v>0</v>
      </c>
      <c r="O17" s="151"/>
      <c r="P17" s="152"/>
      <c r="Q17" s="153">
        <f>別紙②実績!Q20</f>
        <v>0</v>
      </c>
      <c r="R17" s="153"/>
    </row>
    <row r="18" spans="2:18">
      <c r="B18" s="87"/>
      <c r="C18" s="87"/>
      <c r="D18" s="87"/>
      <c r="E18" s="87"/>
      <c r="F18" s="87"/>
      <c r="G18" s="87"/>
      <c r="H18" s="87"/>
      <c r="I18" s="87"/>
      <c r="J18" s="87"/>
      <c r="K18" s="87"/>
      <c r="L18" s="87"/>
      <c r="M18" s="87"/>
      <c r="N18" s="87"/>
      <c r="O18" s="87"/>
      <c r="P18" s="87"/>
      <c r="Q18" s="87"/>
      <c r="R18" s="87"/>
    </row>
    <row r="19" spans="2:18">
      <c r="B19" s="143" t="s">
        <v>101</v>
      </c>
      <c r="C19" s="143"/>
      <c r="D19" s="144"/>
      <c r="E19" s="144"/>
      <c r="F19" s="144"/>
      <c r="G19" s="149"/>
      <c r="H19" s="149"/>
      <c r="I19" s="149"/>
      <c r="J19" s="149"/>
      <c r="K19" s="149"/>
      <c r="L19" s="149"/>
      <c r="M19" s="149"/>
      <c r="N19" s="149"/>
      <c r="O19" s="149"/>
      <c r="P19" s="149"/>
      <c r="Q19" s="149"/>
      <c r="R19" s="149"/>
    </row>
    <row r="20" spans="2:18" s="65" customFormat="1" ht="47.25" customHeight="1">
      <c r="B20" s="143" t="s">
        <v>102</v>
      </c>
      <c r="C20" s="143"/>
      <c r="D20" s="144"/>
      <c r="E20" s="144"/>
      <c r="F20" s="144"/>
      <c r="G20" s="149"/>
      <c r="H20" s="149"/>
      <c r="I20" s="149"/>
      <c r="J20" s="149"/>
      <c r="K20" s="149"/>
      <c r="L20" s="149"/>
      <c r="M20" s="149"/>
      <c r="N20" s="149"/>
      <c r="O20" s="149"/>
      <c r="P20" s="149"/>
      <c r="Q20" s="149"/>
      <c r="R20" s="149"/>
    </row>
    <row r="21" spans="2:18">
      <c r="B21" s="87"/>
      <c r="C21" s="87"/>
      <c r="D21" s="87"/>
      <c r="E21" s="87"/>
      <c r="F21" s="87"/>
      <c r="G21" s="87"/>
      <c r="H21" s="87"/>
      <c r="I21" s="87"/>
      <c r="J21" s="87"/>
      <c r="K21" s="87"/>
      <c r="L21" s="87"/>
      <c r="M21" s="87"/>
      <c r="N21" s="87"/>
      <c r="O21" s="87"/>
      <c r="P21" s="87"/>
      <c r="Q21" s="87"/>
      <c r="R21" s="87"/>
    </row>
    <row r="22" spans="2:18">
      <c r="B22" s="136"/>
      <c r="C22" s="136"/>
      <c r="D22" s="136"/>
      <c r="E22" s="136"/>
      <c r="F22" s="136"/>
      <c r="G22" s="136"/>
      <c r="H22" s="136"/>
      <c r="I22" s="136"/>
      <c r="J22" s="87"/>
      <c r="K22" s="87"/>
      <c r="L22" s="87"/>
      <c r="M22" s="87"/>
      <c r="N22" s="87"/>
      <c r="O22" s="87"/>
      <c r="P22" s="87"/>
      <c r="Q22" s="87"/>
      <c r="R22" s="87"/>
    </row>
    <row r="23" spans="2:18">
      <c r="D23" s="160"/>
      <c r="E23" s="160"/>
      <c r="H23" s="160"/>
      <c r="I23" s="160"/>
      <c r="J23" s="87"/>
      <c r="K23" s="87"/>
      <c r="L23" s="87"/>
      <c r="M23" s="87"/>
      <c r="N23" s="87"/>
      <c r="O23" s="87"/>
      <c r="P23" s="87"/>
      <c r="Q23" s="87"/>
      <c r="R23" s="87"/>
    </row>
    <row r="24" spans="2:18">
      <c r="B24" s="56"/>
      <c r="D24" s="160"/>
      <c r="E24" s="160"/>
      <c r="H24" s="160"/>
      <c r="I24" s="160"/>
      <c r="J24" s="87"/>
      <c r="K24" s="87"/>
      <c r="L24" s="87"/>
      <c r="M24" s="87"/>
      <c r="N24" s="87"/>
      <c r="O24" s="87"/>
      <c r="P24" s="87"/>
      <c r="Q24" s="87"/>
      <c r="R24" s="87"/>
    </row>
    <row r="25" spans="2:18">
      <c r="B25" s="56"/>
      <c r="D25" s="160"/>
      <c r="E25" s="160"/>
      <c r="F25" s="56"/>
      <c r="H25" s="160"/>
      <c r="I25" s="160"/>
      <c r="J25" s="87"/>
      <c r="K25" s="87"/>
      <c r="L25" s="87"/>
      <c r="M25" s="87"/>
      <c r="N25" s="87"/>
      <c r="O25" s="87"/>
      <c r="P25" s="87"/>
      <c r="Q25" s="87"/>
      <c r="R25" s="87"/>
    </row>
    <row r="26" spans="2:18">
      <c r="B26" s="56"/>
      <c r="D26" s="160"/>
      <c r="E26" s="160"/>
      <c r="F26" s="56"/>
      <c r="H26" s="109"/>
      <c r="I26" s="109"/>
      <c r="J26" s="87"/>
      <c r="K26" s="87"/>
      <c r="L26" s="87"/>
      <c r="M26" s="87"/>
      <c r="N26" s="87"/>
      <c r="O26" s="87"/>
      <c r="P26" s="87"/>
      <c r="Q26" s="87"/>
      <c r="R26" s="87"/>
    </row>
    <row r="27" spans="2:18">
      <c r="D27" s="160"/>
      <c r="E27" s="160"/>
      <c r="H27" s="160"/>
      <c r="I27" s="160"/>
      <c r="J27" s="87"/>
      <c r="K27" s="87"/>
      <c r="L27" s="87"/>
      <c r="M27" s="87"/>
      <c r="N27" s="87"/>
      <c r="O27" s="87"/>
      <c r="P27" s="87"/>
      <c r="Q27" s="87"/>
      <c r="R27" s="87"/>
    </row>
    <row r="32" spans="2:18" ht="14.25" customHeight="1"/>
    <row r="33" spans="3:3">
      <c r="C33" s="56" t="s">
        <v>156</v>
      </c>
    </row>
    <row r="34" spans="3:3">
      <c r="C34" s="56" t="s">
        <v>157</v>
      </c>
    </row>
  </sheetData>
  <mergeCells count="59">
    <mergeCell ref="D10:H10"/>
    <mergeCell ref="I10:M10"/>
    <mergeCell ref="N10:R10"/>
    <mergeCell ref="Q3:R3"/>
    <mergeCell ref="B4:Q4"/>
    <mergeCell ref="D6:I6"/>
    <mergeCell ref="G7:H7"/>
    <mergeCell ref="D9:R9"/>
    <mergeCell ref="B6:C6"/>
    <mergeCell ref="B7:C7"/>
    <mergeCell ref="D11:H11"/>
    <mergeCell ref="I11:J11"/>
    <mergeCell ref="L11:M11"/>
    <mergeCell ref="N11:R11"/>
    <mergeCell ref="D12:H12"/>
    <mergeCell ref="I12:J12"/>
    <mergeCell ref="L12:M12"/>
    <mergeCell ref="N12:R12"/>
    <mergeCell ref="D13:H13"/>
    <mergeCell ref="I13:J13"/>
    <mergeCell ref="L13:M13"/>
    <mergeCell ref="N13:R13"/>
    <mergeCell ref="D14:H14"/>
    <mergeCell ref="I14:J14"/>
    <mergeCell ref="L14:M14"/>
    <mergeCell ref="N14:R14"/>
    <mergeCell ref="D15:H15"/>
    <mergeCell ref="I15:J15"/>
    <mergeCell ref="L15:M15"/>
    <mergeCell ref="N15:R15"/>
    <mergeCell ref="B16:E16"/>
    <mergeCell ref="F16:G16"/>
    <mergeCell ref="H16:I16"/>
    <mergeCell ref="J16:K16"/>
    <mergeCell ref="L16:M16"/>
    <mergeCell ref="N16:P16"/>
    <mergeCell ref="B19:F19"/>
    <mergeCell ref="G19:R19"/>
    <mergeCell ref="B20:F20"/>
    <mergeCell ref="G20:R20"/>
    <mergeCell ref="Q16:R16"/>
    <mergeCell ref="B17:E17"/>
    <mergeCell ref="F17:G17"/>
    <mergeCell ref="H17:I17"/>
    <mergeCell ref="J17:K17"/>
    <mergeCell ref="L17:M17"/>
    <mergeCell ref="N17:P17"/>
    <mergeCell ref="Q17:R17"/>
    <mergeCell ref="B22:E22"/>
    <mergeCell ref="F22:I22"/>
    <mergeCell ref="D23:E23"/>
    <mergeCell ref="H23:I23"/>
    <mergeCell ref="D24:E24"/>
    <mergeCell ref="H24:I24"/>
    <mergeCell ref="D25:E25"/>
    <mergeCell ref="H25:I25"/>
    <mergeCell ref="D26:E26"/>
    <mergeCell ref="D27:E27"/>
    <mergeCell ref="H27:I27"/>
  </mergeCells>
  <phoneticPr fontId="2"/>
  <dataValidations count="2">
    <dataValidation type="list" allowBlank="1" showInputMessage="1" showErrorMessage="1" sqref="I7" xr:uid="{00000000-0002-0000-1E00-000000000000}">
      <formula1>"□,☑"</formula1>
    </dataValidation>
    <dataValidation type="list" allowBlank="1" showInputMessage="1" showErrorMessage="1" sqref="C11:C15" xr:uid="{00000000-0002-0000-1E00-000001000000}">
      <formula1>$C$33:$C$34</formula1>
    </dataValidation>
  </dataValidations>
  <pageMargins left="0.25" right="0.25" top="0.75" bottom="0.75" header="0.3" footer="0.3"/>
  <pageSetup paperSize="9" scale="77" orientation="landscape" horizontalDpi="1200" verticalDpi="1200"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R24"/>
  <sheetViews>
    <sheetView view="pageBreakPreview" zoomScaleNormal="85" zoomScaleSheetLayoutView="100" workbookViewId="0">
      <selection activeCell="B4" sqref="B4:O4"/>
    </sheetView>
  </sheetViews>
  <sheetFormatPr defaultRowHeight="14.25" outlineLevelCol="1"/>
  <cols>
    <col min="1" max="1" width="1.625" style="55" customWidth="1"/>
    <col min="2" max="5" width="8.625" style="55" customWidth="1"/>
    <col min="6" max="8" width="9.125" style="55" customWidth="1"/>
    <col min="9" max="13" width="9.125" style="55" customWidth="1" outlineLevel="1"/>
    <col min="14" max="15" width="9.125" style="55" customWidth="1"/>
    <col min="16" max="16384" width="9" style="55"/>
  </cols>
  <sheetData>
    <row r="1" spans="1:18" ht="3.95" customHeight="1"/>
    <row r="2" spans="1:18">
      <c r="A2" s="56"/>
      <c r="B2" s="56" t="s">
        <v>236</v>
      </c>
      <c r="C2" s="56"/>
      <c r="D2" s="56"/>
      <c r="E2" s="56"/>
    </row>
    <row r="3" spans="1:18">
      <c r="A3" s="56"/>
      <c r="B3" s="56"/>
      <c r="C3" s="56"/>
      <c r="D3" s="56"/>
      <c r="E3" s="56"/>
      <c r="P3" s="136" t="s">
        <v>132</v>
      </c>
      <c r="Q3" s="137"/>
    </row>
    <row r="4" spans="1:18">
      <c r="B4" s="136" t="s">
        <v>281</v>
      </c>
      <c r="C4" s="136"/>
      <c r="D4" s="136"/>
      <c r="E4" s="136"/>
      <c r="F4" s="136"/>
      <c r="G4" s="136"/>
      <c r="H4" s="136"/>
      <c r="I4" s="136"/>
      <c r="J4" s="136"/>
      <c r="K4" s="136"/>
      <c r="L4" s="136"/>
      <c r="M4" s="136"/>
      <c r="N4" s="136"/>
      <c r="O4" s="136"/>
    </row>
    <row r="6" spans="1:18" ht="32.25" customHeight="1">
      <c r="B6" s="154"/>
      <c r="C6" s="156" t="s">
        <v>104</v>
      </c>
      <c r="D6" s="156" t="s">
        <v>109</v>
      </c>
      <c r="E6" s="158" t="s">
        <v>105</v>
      </c>
      <c r="F6" s="156" t="s">
        <v>9</v>
      </c>
      <c r="G6" s="156" t="s">
        <v>95</v>
      </c>
      <c r="H6" s="156" t="s">
        <v>107</v>
      </c>
      <c r="I6" s="68" t="s">
        <v>112</v>
      </c>
      <c r="J6" s="68" t="s">
        <v>113</v>
      </c>
      <c r="K6" s="68" t="s">
        <v>114</v>
      </c>
      <c r="L6" s="68" t="s">
        <v>115</v>
      </c>
      <c r="M6" s="68" t="s">
        <v>116</v>
      </c>
      <c r="N6" s="156" t="s">
        <v>117</v>
      </c>
      <c r="O6" s="156" t="s">
        <v>10</v>
      </c>
      <c r="P6" s="156" t="s">
        <v>118</v>
      </c>
      <c r="Q6" s="156" t="s">
        <v>119</v>
      </c>
    </row>
    <row r="7" spans="1:18" ht="15.75" customHeight="1">
      <c r="B7" s="155"/>
      <c r="C7" s="157"/>
      <c r="D7" s="157"/>
      <c r="E7" s="159"/>
      <c r="F7" s="157"/>
      <c r="G7" s="157"/>
      <c r="H7" s="157"/>
      <c r="I7" s="68" t="str">
        <f>IF(COUNTIF(②実績!C11,"*４*"),"〇","")</f>
        <v/>
      </c>
      <c r="J7" s="68" t="str">
        <f>IF(COUNTIF(②実績!C12,"*４年*"),"〇","")</f>
        <v/>
      </c>
      <c r="K7" s="68" t="str">
        <f>IF(COUNTIF(②実績!C13,"*４年*"),"〇","")</f>
        <v/>
      </c>
      <c r="L7" s="68" t="str">
        <f>IF(COUNTIF(②実績!C14,"*４年*"),"〇","")</f>
        <v/>
      </c>
      <c r="M7" s="68" t="str">
        <f>IF(COUNTIF(②実績!C14,"*４年*"),"〇","")</f>
        <v/>
      </c>
      <c r="N7" s="157"/>
      <c r="O7" s="157"/>
      <c r="P7" s="157"/>
      <c r="Q7" s="157"/>
    </row>
    <row r="8" spans="1:18" ht="20.100000000000001" customHeight="1">
      <c r="B8" s="69" t="s">
        <v>0</v>
      </c>
      <c r="C8" s="70"/>
      <c r="D8" s="70"/>
      <c r="E8" s="69">
        <f t="shared" ref="E8:E19" si="0">SUM(C8:D8)</f>
        <v>0</v>
      </c>
      <c r="F8" s="71"/>
      <c r="G8" s="71"/>
      <c r="H8" s="72">
        <f>F8+G8</f>
        <v>0</v>
      </c>
      <c r="I8" s="73">
        <f t="shared" ref="I8:I18" si="1">IF($I$7="〇",IF(C8=1,IF(H8/2&lt;30001,ROUNDDOWN(H8/2,-3),30000),IF(C8&gt;1,ROUNDDOWN(MIN(30000,H8/E8),-3),)),IF(E8=1,IF(H8/2&lt;20001,ROUNDDOWN(H8/2,-3),20000),IF(E8&gt;1,ROUNDDOWN(MIN(20000,H8/E8),-3),)))</f>
        <v>0</v>
      </c>
      <c r="J8" s="73">
        <f>IF($J$7="〇",IF($C8&gt;1,ROUNDDOWN(MIN(30000,$H8/$E8),-3),),IF($C8&gt;1,ROUNDDOWN(MIN(20000,$H8/$E8),-3),))</f>
        <v>0</v>
      </c>
      <c r="K8" s="73">
        <f>IF($K$7="〇",IF($C8&gt;2,ROUNDDOWN(MIN(30000,$H8/$E8),-3),),IF($C8&gt;2,ROUNDDOWN(MIN(20000,$H8/$E8),-3),))</f>
        <v>0</v>
      </c>
      <c r="L8" s="73">
        <f>IF($L$7="〇",IF($C8&gt;3,ROUNDDOWN(MIN(30000,$H8/$E8),-3),),IF($C8&gt;3,ROUNDDOWN(MIN(20000,$H8/$E8),-3),))</f>
        <v>0</v>
      </c>
      <c r="M8" s="73">
        <f>IF($M$7="〇",IF($C8&gt;4,ROUNDDOWN(MIN(30000,$H8/$E8),-3),),IF($C8&gt;4,ROUNDDOWN(MIN(20000,$H8/$E8),-3),))</f>
        <v>0</v>
      </c>
      <c r="N8" s="72">
        <f>SUM(I8:M8)</f>
        <v>0</v>
      </c>
      <c r="O8" s="74">
        <f>H8-P8-Q8-N8</f>
        <v>0</v>
      </c>
      <c r="P8" s="71">
        <v>0</v>
      </c>
      <c r="Q8" s="71">
        <v>0</v>
      </c>
      <c r="R8" s="59" t="s">
        <v>151</v>
      </c>
    </row>
    <row r="9" spans="1:18" ht="20.100000000000001" customHeight="1">
      <c r="B9" s="69" t="s">
        <v>1</v>
      </c>
      <c r="C9" s="70"/>
      <c r="D9" s="70"/>
      <c r="E9" s="69">
        <f t="shared" si="0"/>
        <v>0</v>
      </c>
      <c r="F9" s="71"/>
      <c r="G9" s="71"/>
      <c r="H9" s="72">
        <f>F9+G9</f>
        <v>0</v>
      </c>
      <c r="I9" s="73">
        <f t="shared" si="1"/>
        <v>0</v>
      </c>
      <c r="J9" s="73">
        <f>IF($J$7="〇",IF($C9&gt;1,ROUNDDOWN(MIN(30000,$H9/$E9),-3),),IF($C9&gt;1,ROUNDDOWN(MIN(20000,$H9/$E9),-3),))</f>
        <v>0</v>
      </c>
      <c r="K9" s="73">
        <f t="shared" ref="K9:K19" si="2">IF($K$7="〇",IF($C9&gt;2,ROUNDDOWN(MIN(30000,$H9/$E9),-3),),IF($C9&gt;2,ROUNDDOWN(MIN(20000,$H9/$E9),-3),))</f>
        <v>0</v>
      </c>
      <c r="L9" s="73">
        <f>IF($L$7="〇",IF($C9&gt;3,ROUNDDOWN(MIN(30000,$H9/$E9),-3),),IF($C9&gt;3,ROUNDDOWN(MIN(20000,$H9/$E9),-3),))</f>
        <v>0</v>
      </c>
      <c r="M9" s="73">
        <f t="shared" ref="M9:M19" si="3">IF($M$7="〇",IF($C9&gt;4,ROUNDDOWN(MIN(30000,$H9/$E9),-3),),IF($C9&gt;4,ROUNDDOWN(MIN(20000,$H9/$E9),-3),))</f>
        <v>0</v>
      </c>
      <c r="N9" s="72">
        <f t="shared" ref="N9:N19" si="4">SUM(I9:M9)</f>
        <v>0</v>
      </c>
      <c r="O9" s="74">
        <f t="shared" ref="O9:O19" si="5">H9-P9-Q9-N9</f>
        <v>0</v>
      </c>
      <c r="P9" s="71">
        <v>0</v>
      </c>
      <c r="Q9" s="71">
        <v>0</v>
      </c>
      <c r="R9" s="59" t="s">
        <v>152</v>
      </c>
    </row>
    <row r="10" spans="1:18" ht="20.100000000000001" customHeight="1">
      <c r="B10" s="69" t="s">
        <v>2</v>
      </c>
      <c r="C10" s="70"/>
      <c r="D10" s="70"/>
      <c r="E10" s="69">
        <f t="shared" si="0"/>
        <v>0</v>
      </c>
      <c r="F10" s="71"/>
      <c r="G10" s="71"/>
      <c r="H10" s="72">
        <f t="shared" ref="H10:H19" si="6">F10+G10</f>
        <v>0</v>
      </c>
      <c r="I10" s="73">
        <f t="shared" si="1"/>
        <v>0</v>
      </c>
      <c r="J10" s="73">
        <f>IF($J$7="〇",IF($C10&gt;1,ROUNDDOWN(MIN(30000,$H10/$E10),-3),),IF($C10&gt;1,ROUNDDOWN(MIN(20000,$H10/$E10),-3),))</f>
        <v>0</v>
      </c>
      <c r="K10" s="73">
        <f t="shared" si="2"/>
        <v>0</v>
      </c>
      <c r="L10" s="73">
        <f t="shared" ref="L10:L19" si="7">IF($L$7="〇",IF($C10&gt;3,ROUNDDOWN(MIN(30000,$H10/$E10),-3),),IF($C10&gt;3,ROUNDDOWN(MIN(20000,$H10/$E10),-3),))</f>
        <v>0</v>
      </c>
      <c r="M10" s="73">
        <f t="shared" si="3"/>
        <v>0</v>
      </c>
      <c r="N10" s="72">
        <f t="shared" si="4"/>
        <v>0</v>
      </c>
      <c r="O10" s="74">
        <f t="shared" si="5"/>
        <v>0</v>
      </c>
      <c r="P10" s="71">
        <v>0</v>
      </c>
      <c r="Q10" s="71">
        <v>0</v>
      </c>
      <c r="R10" s="59" t="s">
        <v>154</v>
      </c>
    </row>
    <row r="11" spans="1:18" ht="20.100000000000001" customHeight="1">
      <c r="B11" s="69" t="s">
        <v>3</v>
      </c>
      <c r="C11" s="70"/>
      <c r="D11" s="70"/>
      <c r="E11" s="69">
        <f t="shared" si="0"/>
        <v>0</v>
      </c>
      <c r="F11" s="71"/>
      <c r="G11" s="71"/>
      <c r="H11" s="72">
        <f t="shared" si="6"/>
        <v>0</v>
      </c>
      <c r="I11" s="73">
        <f t="shared" si="1"/>
        <v>0</v>
      </c>
      <c r="J11" s="73">
        <f>IF($J$7="〇",IF($C11&gt;1,ROUNDDOWN(MIN(30000,$H11/$E11),-3),),IF($C11&gt;1,ROUNDDOWN(MIN(20000,$H11/$E11),-3),))</f>
        <v>0</v>
      </c>
      <c r="K11" s="73">
        <f t="shared" si="2"/>
        <v>0</v>
      </c>
      <c r="L11" s="73">
        <f t="shared" si="7"/>
        <v>0</v>
      </c>
      <c r="M11" s="73">
        <f t="shared" si="3"/>
        <v>0</v>
      </c>
      <c r="N11" s="72">
        <f t="shared" si="4"/>
        <v>0</v>
      </c>
      <c r="O11" s="74">
        <f t="shared" si="5"/>
        <v>0</v>
      </c>
      <c r="P11" s="71">
        <v>0</v>
      </c>
      <c r="Q11" s="71">
        <v>0</v>
      </c>
      <c r="R11" s="59" t="s">
        <v>153</v>
      </c>
    </row>
    <row r="12" spans="1:18" ht="20.100000000000001" customHeight="1">
      <c r="B12" s="69" t="s">
        <v>4</v>
      </c>
      <c r="C12" s="70"/>
      <c r="D12" s="70"/>
      <c r="E12" s="69">
        <f t="shared" si="0"/>
        <v>0</v>
      </c>
      <c r="F12" s="71"/>
      <c r="G12" s="71"/>
      <c r="H12" s="72">
        <f t="shared" si="6"/>
        <v>0</v>
      </c>
      <c r="I12" s="73">
        <f t="shared" si="1"/>
        <v>0</v>
      </c>
      <c r="J12" s="73">
        <f t="shared" ref="J12:J19" si="8">IF($J$7="〇",IF($C12&gt;1,ROUNDDOWN(MIN(30000,$H12/$E12),-3),),IF($C12&gt;1,ROUNDDOWN(MIN(20000,$H12/$E12),-3),))</f>
        <v>0</v>
      </c>
      <c r="K12" s="73">
        <f t="shared" si="2"/>
        <v>0</v>
      </c>
      <c r="L12" s="73">
        <f t="shared" si="7"/>
        <v>0</v>
      </c>
      <c r="M12" s="73">
        <f t="shared" si="3"/>
        <v>0</v>
      </c>
      <c r="N12" s="72">
        <f t="shared" si="4"/>
        <v>0</v>
      </c>
      <c r="O12" s="74">
        <f t="shared" si="5"/>
        <v>0</v>
      </c>
      <c r="P12" s="71">
        <v>0</v>
      </c>
      <c r="Q12" s="71">
        <v>0</v>
      </c>
    </row>
    <row r="13" spans="1:18" ht="20.100000000000001" customHeight="1">
      <c r="B13" s="69" t="s">
        <v>5</v>
      </c>
      <c r="C13" s="70"/>
      <c r="D13" s="70"/>
      <c r="E13" s="69">
        <f t="shared" si="0"/>
        <v>0</v>
      </c>
      <c r="F13" s="71"/>
      <c r="G13" s="71"/>
      <c r="H13" s="72">
        <f t="shared" si="6"/>
        <v>0</v>
      </c>
      <c r="I13" s="73">
        <f t="shared" si="1"/>
        <v>0</v>
      </c>
      <c r="J13" s="73">
        <f t="shared" si="8"/>
        <v>0</v>
      </c>
      <c r="K13" s="73">
        <f t="shared" si="2"/>
        <v>0</v>
      </c>
      <c r="L13" s="73">
        <f t="shared" si="7"/>
        <v>0</v>
      </c>
      <c r="M13" s="73">
        <f t="shared" si="3"/>
        <v>0</v>
      </c>
      <c r="N13" s="72">
        <f t="shared" si="4"/>
        <v>0</v>
      </c>
      <c r="O13" s="74">
        <f t="shared" si="5"/>
        <v>0</v>
      </c>
      <c r="P13" s="71">
        <v>0</v>
      </c>
      <c r="Q13" s="71">
        <v>0</v>
      </c>
    </row>
    <row r="14" spans="1:18" ht="20.100000000000001" customHeight="1">
      <c r="B14" s="69" t="s">
        <v>11</v>
      </c>
      <c r="C14" s="70"/>
      <c r="D14" s="70"/>
      <c r="E14" s="69">
        <f t="shared" si="0"/>
        <v>0</v>
      </c>
      <c r="F14" s="71"/>
      <c r="G14" s="71"/>
      <c r="H14" s="72">
        <f t="shared" si="6"/>
        <v>0</v>
      </c>
      <c r="I14" s="73">
        <f t="shared" si="1"/>
        <v>0</v>
      </c>
      <c r="J14" s="73">
        <f t="shared" si="8"/>
        <v>0</v>
      </c>
      <c r="K14" s="73">
        <f t="shared" si="2"/>
        <v>0</v>
      </c>
      <c r="L14" s="73">
        <f t="shared" si="7"/>
        <v>0</v>
      </c>
      <c r="M14" s="73">
        <f t="shared" si="3"/>
        <v>0</v>
      </c>
      <c r="N14" s="72">
        <f t="shared" si="4"/>
        <v>0</v>
      </c>
      <c r="O14" s="74">
        <f t="shared" si="5"/>
        <v>0</v>
      </c>
      <c r="P14" s="71">
        <v>0</v>
      </c>
      <c r="Q14" s="71">
        <v>0</v>
      </c>
    </row>
    <row r="15" spans="1:18" ht="20.100000000000001" customHeight="1">
      <c r="B15" s="69" t="s">
        <v>12</v>
      </c>
      <c r="C15" s="70"/>
      <c r="D15" s="70"/>
      <c r="E15" s="69">
        <f t="shared" si="0"/>
        <v>0</v>
      </c>
      <c r="F15" s="71"/>
      <c r="G15" s="71"/>
      <c r="H15" s="72">
        <f t="shared" si="6"/>
        <v>0</v>
      </c>
      <c r="I15" s="73">
        <f t="shared" si="1"/>
        <v>0</v>
      </c>
      <c r="J15" s="73">
        <f t="shared" si="8"/>
        <v>0</v>
      </c>
      <c r="K15" s="73">
        <f t="shared" si="2"/>
        <v>0</v>
      </c>
      <c r="L15" s="73">
        <f t="shared" si="7"/>
        <v>0</v>
      </c>
      <c r="M15" s="73">
        <f t="shared" si="3"/>
        <v>0</v>
      </c>
      <c r="N15" s="72">
        <f t="shared" si="4"/>
        <v>0</v>
      </c>
      <c r="O15" s="74">
        <f t="shared" si="5"/>
        <v>0</v>
      </c>
      <c r="P15" s="71">
        <v>0</v>
      </c>
      <c r="Q15" s="71">
        <v>0</v>
      </c>
    </row>
    <row r="16" spans="1:18" ht="20.100000000000001" customHeight="1">
      <c r="B16" s="69" t="s">
        <v>13</v>
      </c>
      <c r="C16" s="70"/>
      <c r="D16" s="70"/>
      <c r="E16" s="69">
        <f t="shared" si="0"/>
        <v>0</v>
      </c>
      <c r="F16" s="71"/>
      <c r="G16" s="71"/>
      <c r="H16" s="72">
        <f t="shared" si="6"/>
        <v>0</v>
      </c>
      <c r="I16" s="73">
        <f t="shared" si="1"/>
        <v>0</v>
      </c>
      <c r="J16" s="73">
        <f t="shared" si="8"/>
        <v>0</v>
      </c>
      <c r="K16" s="73">
        <f t="shared" si="2"/>
        <v>0</v>
      </c>
      <c r="L16" s="73">
        <f t="shared" si="7"/>
        <v>0</v>
      </c>
      <c r="M16" s="73">
        <f t="shared" si="3"/>
        <v>0</v>
      </c>
      <c r="N16" s="72">
        <f t="shared" si="4"/>
        <v>0</v>
      </c>
      <c r="O16" s="74">
        <f t="shared" si="5"/>
        <v>0</v>
      </c>
      <c r="P16" s="71">
        <v>0</v>
      </c>
      <c r="Q16" s="71">
        <v>0</v>
      </c>
    </row>
    <row r="17" spans="2:17" ht="20.100000000000001" customHeight="1">
      <c r="B17" s="69" t="s">
        <v>6</v>
      </c>
      <c r="C17" s="70"/>
      <c r="D17" s="70"/>
      <c r="E17" s="69">
        <f t="shared" si="0"/>
        <v>0</v>
      </c>
      <c r="F17" s="71"/>
      <c r="G17" s="71"/>
      <c r="H17" s="72">
        <f t="shared" si="6"/>
        <v>0</v>
      </c>
      <c r="I17" s="73">
        <f t="shared" si="1"/>
        <v>0</v>
      </c>
      <c r="J17" s="73">
        <f t="shared" si="8"/>
        <v>0</v>
      </c>
      <c r="K17" s="73">
        <f t="shared" si="2"/>
        <v>0</v>
      </c>
      <c r="L17" s="73">
        <f t="shared" si="7"/>
        <v>0</v>
      </c>
      <c r="M17" s="73">
        <f t="shared" si="3"/>
        <v>0</v>
      </c>
      <c r="N17" s="72">
        <f t="shared" si="4"/>
        <v>0</v>
      </c>
      <c r="O17" s="74">
        <f t="shared" si="5"/>
        <v>0</v>
      </c>
      <c r="P17" s="71">
        <v>0</v>
      </c>
      <c r="Q17" s="71">
        <v>0</v>
      </c>
    </row>
    <row r="18" spans="2:17" ht="20.100000000000001" customHeight="1">
      <c r="B18" s="69" t="s">
        <v>7</v>
      </c>
      <c r="C18" s="70"/>
      <c r="D18" s="70"/>
      <c r="E18" s="69">
        <f t="shared" si="0"/>
        <v>0</v>
      </c>
      <c r="F18" s="71"/>
      <c r="G18" s="71"/>
      <c r="H18" s="72">
        <f t="shared" si="6"/>
        <v>0</v>
      </c>
      <c r="I18" s="73">
        <f t="shared" si="1"/>
        <v>0</v>
      </c>
      <c r="J18" s="73">
        <f t="shared" si="8"/>
        <v>0</v>
      </c>
      <c r="K18" s="73">
        <f t="shared" si="2"/>
        <v>0</v>
      </c>
      <c r="L18" s="73">
        <f t="shared" si="7"/>
        <v>0</v>
      </c>
      <c r="M18" s="73">
        <f t="shared" si="3"/>
        <v>0</v>
      </c>
      <c r="N18" s="72">
        <f t="shared" si="4"/>
        <v>0</v>
      </c>
      <c r="O18" s="74">
        <f t="shared" si="5"/>
        <v>0</v>
      </c>
      <c r="P18" s="71">
        <v>0</v>
      </c>
      <c r="Q18" s="71">
        <v>0</v>
      </c>
    </row>
    <row r="19" spans="2:17" ht="20.100000000000001" customHeight="1" thickBot="1">
      <c r="B19" s="75" t="s">
        <v>8</v>
      </c>
      <c r="C19" s="76"/>
      <c r="D19" s="76"/>
      <c r="E19" s="75">
        <f t="shared" si="0"/>
        <v>0</v>
      </c>
      <c r="F19" s="77"/>
      <c r="G19" s="77"/>
      <c r="H19" s="78">
        <f t="shared" si="6"/>
        <v>0</v>
      </c>
      <c r="I19" s="79">
        <f>IF($I$7="〇",IF(C19=1,IF(H19/2&lt;30001,ROUNDDOWN(H19/2,-3),30000),IF(C19&gt;1,ROUNDDOWN(MIN(30000,H19/E19),-3),)),IF(E19=1,IF(H19/2&lt;20001,ROUNDDOWN(H19/2,-3),20000),IF(E19&gt;1,ROUNDDOWN(MIN(20000,H19/E19),-3),)))</f>
        <v>0</v>
      </c>
      <c r="J19" s="80">
        <f t="shared" si="8"/>
        <v>0</v>
      </c>
      <c r="K19" s="80">
        <f t="shared" si="2"/>
        <v>0</v>
      </c>
      <c r="L19" s="80">
        <f t="shared" si="7"/>
        <v>0</v>
      </c>
      <c r="M19" s="80">
        <f t="shared" si="3"/>
        <v>0</v>
      </c>
      <c r="N19" s="78">
        <f t="shared" si="4"/>
        <v>0</v>
      </c>
      <c r="O19" s="78">
        <f t="shared" si="5"/>
        <v>0</v>
      </c>
      <c r="P19" s="77">
        <v>0</v>
      </c>
      <c r="Q19" s="77">
        <v>0</v>
      </c>
    </row>
    <row r="20" spans="2:17" ht="20.100000000000001" customHeight="1" thickTop="1">
      <c r="B20" s="81" t="s">
        <v>137</v>
      </c>
      <c r="C20" s="81"/>
      <c r="D20" s="81"/>
      <c r="E20" s="81"/>
      <c r="F20" s="82">
        <f>SUM(F8:F19)</f>
        <v>0</v>
      </c>
      <c r="G20" s="82">
        <f>SUM(G8:G19)</f>
        <v>0</v>
      </c>
      <c r="H20" s="82">
        <f t="shared" ref="H20:O20" si="9">SUM(H8:H19)</f>
        <v>0</v>
      </c>
      <c r="I20" s="83">
        <f t="shared" si="9"/>
        <v>0</v>
      </c>
      <c r="J20" s="82">
        <f t="shared" si="9"/>
        <v>0</v>
      </c>
      <c r="K20" s="82">
        <f t="shared" si="9"/>
        <v>0</v>
      </c>
      <c r="L20" s="82">
        <f t="shared" si="9"/>
        <v>0</v>
      </c>
      <c r="M20" s="82">
        <f>SUM(M8:M19)</f>
        <v>0</v>
      </c>
      <c r="N20" s="82">
        <f t="shared" si="9"/>
        <v>0</v>
      </c>
      <c r="O20" s="84">
        <f t="shared" si="9"/>
        <v>0</v>
      </c>
      <c r="P20" s="85">
        <f>SUM(P8:P19)</f>
        <v>0</v>
      </c>
      <c r="Q20" s="85">
        <f>SUM(Q8:Q19)</f>
        <v>0</v>
      </c>
    </row>
    <row r="22" spans="2:17">
      <c r="B22" s="56" t="s">
        <v>110</v>
      </c>
    </row>
    <row r="23" spans="2:17">
      <c r="B23" s="56" t="s">
        <v>111</v>
      </c>
      <c r="O23" s="86"/>
      <c r="Q23" s="86"/>
    </row>
    <row r="24" spans="2:17" ht="18.75">
      <c r="Q24" s="86" t="s">
        <v>266</v>
      </c>
    </row>
  </sheetData>
  <mergeCells count="13">
    <mergeCell ref="O6:O7"/>
    <mergeCell ref="P6:P7"/>
    <mergeCell ref="Q6:Q7"/>
    <mergeCell ref="P3:Q3"/>
    <mergeCell ref="B4:O4"/>
    <mergeCell ref="B6:B7"/>
    <mergeCell ref="C6:C7"/>
    <mergeCell ref="D6:D7"/>
    <mergeCell ref="E6:E7"/>
    <mergeCell ref="F6:F7"/>
    <mergeCell ref="G6:G7"/>
    <mergeCell ref="H6:H7"/>
    <mergeCell ref="N6:N7"/>
  </mergeCells>
  <phoneticPr fontId="2"/>
  <pageMargins left="0.25" right="0.25" top="0.75" bottom="0.75" header="0.3" footer="0.3"/>
  <pageSetup paperSize="9" scale="90" orientation="landscape" horizontalDpi="1200" verticalDpi="1200"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92D050"/>
    <pageSetUpPr fitToPage="1"/>
  </sheetPr>
  <dimension ref="A1:S34"/>
  <sheetViews>
    <sheetView view="pageBreakPreview" topLeftCell="A7" zoomScale="85" zoomScaleNormal="100" zoomScaleSheetLayoutView="85" workbookViewId="0">
      <selection activeCell="H27" sqref="H27:I27"/>
    </sheetView>
  </sheetViews>
  <sheetFormatPr defaultRowHeight="14.25" outlineLevelCol="1"/>
  <cols>
    <col min="1" max="1" width="1.625" style="55" customWidth="1"/>
    <col min="2" max="2" width="6.375" style="55" customWidth="1"/>
    <col min="3" max="3" width="25.625" style="55" customWidth="1"/>
    <col min="4" max="7" width="9.125" style="55" customWidth="1"/>
    <col min="8" max="8" width="10.125" style="55" customWidth="1"/>
    <col min="9" max="15" width="9.125" style="55" customWidth="1" outlineLevel="1"/>
    <col min="16" max="17" width="9.125" style="55" customWidth="1"/>
    <col min="18" max="16384" width="9" style="55"/>
  </cols>
  <sheetData>
    <row r="1" spans="1:19" ht="3.95" customHeight="1"/>
    <row r="2" spans="1:19">
      <c r="A2" s="56"/>
      <c r="B2" s="56" t="s">
        <v>269</v>
      </c>
      <c r="C2" s="56"/>
      <c r="Q2" s="56"/>
    </row>
    <row r="3" spans="1:19">
      <c r="A3" s="56"/>
      <c r="B3" s="56"/>
      <c r="C3" s="56"/>
      <c r="Q3" s="136" t="s">
        <v>133</v>
      </c>
      <c r="R3" s="137"/>
    </row>
    <row r="4" spans="1:19">
      <c r="B4" s="136" t="s">
        <v>280</v>
      </c>
      <c r="C4" s="136"/>
      <c r="D4" s="136"/>
      <c r="E4" s="136"/>
      <c r="F4" s="136"/>
      <c r="G4" s="136"/>
      <c r="H4" s="136"/>
      <c r="I4" s="136"/>
      <c r="J4" s="136"/>
      <c r="K4" s="136"/>
      <c r="L4" s="136"/>
      <c r="M4" s="136"/>
      <c r="N4" s="136"/>
      <c r="O4" s="136"/>
      <c r="P4" s="136"/>
      <c r="Q4" s="136"/>
    </row>
    <row r="6" spans="1:19">
      <c r="B6" s="145" t="s">
        <v>90</v>
      </c>
      <c r="C6" s="145"/>
      <c r="D6" s="138"/>
      <c r="E6" s="138"/>
      <c r="F6" s="138"/>
      <c r="G6" s="138"/>
      <c r="H6" s="138"/>
      <c r="I6" s="138"/>
      <c r="J6" s="57"/>
      <c r="K6" s="57"/>
      <c r="L6" s="57"/>
    </row>
    <row r="7" spans="1:19">
      <c r="B7" s="136" t="s">
        <v>88</v>
      </c>
      <c r="C7" s="136"/>
      <c r="D7" s="58"/>
      <c r="E7" s="56" t="s">
        <v>89</v>
      </c>
      <c r="G7" s="139"/>
      <c r="H7" s="139"/>
      <c r="I7" s="56"/>
      <c r="J7" s="56"/>
      <c r="K7" s="56"/>
      <c r="L7" s="56"/>
      <c r="S7" s="59"/>
    </row>
    <row r="8" spans="1:19" ht="15">
      <c r="S8" s="60"/>
    </row>
    <row r="9" spans="1:19" ht="15">
      <c r="B9" s="61"/>
      <c r="C9" s="61"/>
      <c r="D9" s="143" t="s">
        <v>100</v>
      </c>
      <c r="E9" s="143"/>
      <c r="F9" s="144"/>
      <c r="G9" s="144"/>
      <c r="H9" s="144"/>
      <c r="I9" s="144"/>
      <c r="J9" s="144"/>
      <c r="K9" s="144"/>
      <c r="L9" s="144"/>
      <c r="M9" s="144"/>
      <c r="N9" s="144"/>
      <c r="O9" s="144"/>
      <c r="P9" s="144"/>
      <c r="Q9" s="144"/>
      <c r="R9" s="144"/>
      <c r="S9" s="60"/>
    </row>
    <row r="10" spans="1:19">
      <c r="B10" s="61"/>
      <c r="C10" s="62" t="s">
        <v>155</v>
      </c>
      <c r="D10" s="140" t="s">
        <v>42</v>
      </c>
      <c r="E10" s="141"/>
      <c r="F10" s="141"/>
      <c r="G10" s="141"/>
      <c r="H10" s="142"/>
      <c r="I10" s="143" t="s">
        <v>92</v>
      </c>
      <c r="J10" s="143"/>
      <c r="K10" s="143"/>
      <c r="L10" s="143"/>
      <c r="M10" s="143"/>
      <c r="N10" s="140" t="s">
        <v>66</v>
      </c>
      <c r="O10" s="141"/>
      <c r="P10" s="141"/>
      <c r="Q10" s="141"/>
      <c r="R10" s="142"/>
      <c r="S10" s="59"/>
    </row>
    <row r="11" spans="1:19">
      <c r="B11" s="63">
        <v>1</v>
      </c>
      <c r="C11" s="100"/>
      <c r="D11" s="133"/>
      <c r="E11" s="134"/>
      <c r="F11" s="134"/>
      <c r="G11" s="134"/>
      <c r="H11" s="135"/>
      <c r="I11" s="146"/>
      <c r="J11" s="147"/>
      <c r="K11" s="64" t="s">
        <v>129</v>
      </c>
      <c r="L11" s="147"/>
      <c r="M11" s="148"/>
      <c r="N11" s="133"/>
      <c r="O11" s="134"/>
      <c r="P11" s="134"/>
      <c r="Q11" s="134"/>
      <c r="R11" s="135"/>
    </row>
    <row r="12" spans="1:19">
      <c r="B12" s="63">
        <v>2</v>
      </c>
      <c r="C12" s="100"/>
      <c r="D12" s="133"/>
      <c r="E12" s="134"/>
      <c r="F12" s="134"/>
      <c r="G12" s="134"/>
      <c r="H12" s="135"/>
      <c r="I12" s="146"/>
      <c r="J12" s="147"/>
      <c r="K12" s="64" t="s">
        <v>129</v>
      </c>
      <c r="L12" s="147"/>
      <c r="M12" s="148"/>
      <c r="N12" s="133"/>
      <c r="O12" s="134"/>
      <c r="P12" s="134"/>
      <c r="Q12" s="134"/>
      <c r="R12" s="135"/>
      <c r="S12" s="59"/>
    </row>
    <row r="13" spans="1:19">
      <c r="B13" s="63">
        <v>3</v>
      </c>
      <c r="C13" s="100"/>
      <c r="D13" s="133"/>
      <c r="E13" s="134"/>
      <c r="F13" s="134"/>
      <c r="G13" s="134"/>
      <c r="H13" s="135"/>
      <c r="I13" s="146"/>
      <c r="J13" s="147"/>
      <c r="K13" s="64" t="s">
        <v>129</v>
      </c>
      <c r="L13" s="147"/>
      <c r="M13" s="148"/>
      <c r="N13" s="133"/>
      <c r="O13" s="134"/>
      <c r="P13" s="134"/>
      <c r="Q13" s="134"/>
      <c r="R13" s="135"/>
    </row>
    <row r="14" spans="1:19">
      <c r="B14" s="63">
        <v>4</v>
      </c>
      <c r="C14" s="100"/>
      <c r="D14" s="133"/>
      <c r="E14" s="134"/>
      <c r="F14" s="134"/>
      <c r="G14" s="134"/>
      <c r="H14" s="135"/>
      <c r="I14" s="146"/>
      <c r="J14" s="147"/>
      <c r="K14" s="64" t="s">
        <v>129</v>
      </c>
      <c r="L14" s="147"/>
      <c r="M14" s="148"/>
      <c r="N14" s="133"/>
      <c r="O14" s="134"/>
      <c r="P14" s="134"/>
      <c r="Q14" s="134"/>
      <c r="R14" s="135"/>
    </row>
    <row r="15" spans="1:19">
      <c r="B15" s="63">
        <v>5</v>
      </c>
      <c r="C15" s="100"/>
      <c r="D15" s="133"/>
      <c r="E15" s="134"/>
      <c r="F15" s="134"/>
      <c r="G15" s="134"/>
      <c r="H15" s="135"/>
      <c r="I15" s="146"/>
      <c r="J15" s="147"/>
      <c r="K15" s="64" t="s">
        <v>129</v>
      </c>
      <c r="L15" s="147"/>
      <c r="M15" s="148"/>
      <c r="N15" s="133"/>
      <c r="O15" s="134"/>
      <c r="P15" s="134"/>
      <c r="Q15" s="134"/>
      <c r="R15" s="135"/>
    </row>
    <row r="16" spans="1:19">
      <c r="B16" s="140" t="s">
        <v>9</v>
      </c>
      <c r="C16" s="141"/>
      <c r="D16" s="141"/>
      <c r="E16" s="142"/>
      <c r="F16" s="140" t="s">
        <v>135</v>
      </c>
      <c r="G16" s="142"/>
      <c r="H16" s="140" t="s">
        <v>96</v>
      </c>
      <c r="I16" s="142"/>
      <c r="J16" s="140" t="s">
        <v>130</v>
      </c>
      <c r="K16" s="142"/>
      <c r="L16" s="140" t="s">
        <v>10</v>
      </c>
      <c r="M16" s="142"/>
      <c r="N16" s="140" t="s">
        <v>98</v>
      </c>
      <c r="O16" s="141"/>
      <c r="P16" s="142"/>
      <c r="Q16" s="140" t="s">
        <v>99</v>
      </c>
      <c r="R16" s="142"/>
    </row>
    <row r="17" spans="2:18">
      <c r="B17" s="150">
        <f>別紙③実績!F20</f>
        <v>0</v>
      </c>
      <c r="C17" s="151"/>
      <c r="D17" s="151"/>
      <c r="E17" s="152"/>
      <c r="F17" s="153">
        <f>別紙③実績!G20</f>
        <v>0</v>
      </c>
      <c r="G17" s="153"/>
      <c r="H17" s="150">
        <f>SUM(B17:G17)</f>
        <v>0</v>
      </c>
      <c r="I17" s="152"/>
      <c r="J17" s="150">
        <f>別紙③実績!N20</f>
        <v>0</v>
      </c>
      <c r="K17" s="152"/>
      <c r="L17" s="150">
        <f>別紙③実績!O20</f>
        <v>0</v>
      </c>
      <c r="M17" s="152"/>
      <c r="N17" s="150">
        <f>別紙③実績!P20</f>
        <v>0</v>
      </c>
      <c r="O17" s="151"/>
      <c r="P17" s="152"/>
      <c r="Q17" s="153">
        <f>別紙③実績!Q20</f>
        <v>0</v>
      </c>
      <c r="R17" s="153"/>
    </row>
    <row r="19" spans="2:18">
      <c r="B19" s="143" t="s">
        <v>101</v>
      </c>
      <c r="C19" s="143"/>
      <c r="D19" s="144"/>
      <c r="E19" s="144"/>
      <c r="F19" s="144"/>
      <c r="G19" s="149"/>
      <c r="H19" s="149"/>
      <c r="I19" s="149"/>
      <c r="J19" s="149"/>
      <c r="K19" s="149"/>
      <c r="L19" s="149"/>
      <c r="M19" s="149"/>
      <c r="N19" s="149"/>
      <c r="O19" s="149"/>
      <c r="P19" s="149"/>
      <c r="Q19" s="149"/>
      <c r="R19" s="149"/>
    </row>
    <row r="20" spans="2:18" s="65" customFormat="1" ht="47.25" customHeight="1">
      <c r="B20" s="143" t="s">
        <v>102</v>
      </c>
      <c r="C20" s="143"/>
      <c r="D20" s="144"/>
      <c r="E20" s="144"/>
      <c r="F20" s="144"/>
      <c r="G20" s="149"/>
      <c r="H20" s="149"/>
      <c r="I20" s="149"/>
      <c r="J20" s="149"/>
      <c r="K20" s="149"/>
      <c r="L20" s="149"/>
      <c r="M20" s="149"/>
      <c r="N20" s="149"/>
      <c r="O20" s="149"/>
      <c r="P20" s="149"/>
      <c r="Q20" s="149"/>
      <c r="R20" s="149"/>
    </row>
    <row r="22" spans="2:18">
      <c r="B22" s="136"/>
      <c r="C22" s="136"/>
      <c r="D22" s="136"/>
      <c r="E22" s="136"/>
      <c r="F22" s="136"/>
      <c r="G22" s="136"/>
      <c r="H22" s="136"/>
      <c r="I22" s="136"/>
    </row>
    <row r="23" spans="2:18">
      <c r="D23" s="160"/>
      <c r="E23" s="160"/>
      <c r="H23" s="160"/>
      <c r="I23" s="160"/>
    </row>
    <row r="24" spans="2:18">
      <c r="B24" s="56"/>
      <c r="D24" s="160"/>
      <c r="E24" s="160"/>
      <c r="H24" s="160"/>
      <c r="I24" s="160"/>
    </row>
    <row r="25" spans="2:18">
      <c r="B25" s="56"/>
      <c r="D25" s="160"/>
      <c r="E25" s="160"/>
      <c r="F25" s="56"/>
      <c r="H25" s="160"/>
      <c r="I25" s="160"/>
    </row>
    <row r="26" spans="2:18">
      <c r="B26" s="56"/>
      <c r="D26" s="160"/>
      <c r="E26" s="160"/>
      <c r="F26" s="56"/>
      <c r="H26" s="109"/>
      <c r="I26" s="109"/>
    </row>
    <row r="27" spans="2:18">
      <c r="D27" s="160"/>
      <c r="E27" s="160"/>
      <c r="H27" s="160"/>
      <c r="I27" s="160"/>
    </row>
    <row r="32" spans="2:18" ht="14.25" customHeight="1"/>
    <row r="33" spans="3:3">
      <c r="C33" s="56" t="s">
        <v>156</v>
      </c>
    </row>
    <row r="34" spans="3:3">
      <c r="C34" s="56" t="s">
        <v>157</v>
      </c>
    </row>
  </sheetData>
  <mergeCells count="59">
    <mergeCell ref="D10:H10"/>
    <mergeCell ref="I10:M10"/>
    <mergeCell ref="N10:R10"/>
    <mergeCell ref="Q3:R3"/>
    <mergeCell ref="B4:Q4"/>
    <mergeCell ref="D6:I6"/>
    <mergeCell ref="G7:H7"/>
    <mergeCell ref="D9:R9"/>
    <mergeCell ref="B6:C6"/>
    <mergeCell ref="B7:C7"/>
    <mergeCell ref="D11:H11"/>
    <mergeCell ref="I11:J11"/>
    <mergeCell ref="L11:M11"/>
    <mergeCell ref="N11:R11"/>
    <mergeCell ref="D12:H12"/>
    <mergeCell ref="I12:J12"/>
    <mergeCell ref="L12:M12"/>
    <mergeCell ref="N12:R12"/>
    <mergeCell ref="D13:H13"/>
    <mergeCell ref="I13:J13"/>
    <mergeCell ref="L13:M13"/>
    <mergeCell ref="N13:R13"/>
    <mergeCell ref="D14:H14"/>
    <mergeCell ref="I14:J14"/>
    <mergeCell ref="L14:M14"/>
    <mergeCell ref="N14:R14"/>
    <mergeCell ref="D15:H15"/>
    <mergeCell ref="I15:J15"/>
    <mergeCell ref="L15:M15"/>
    <mergeCell ref="N15:R15"/>
    <mergeCell ref="B16:E16"/>
    <mergeCell ref="F16:G16"/>
    <mergeCell ref="H16:I16"/>
    <mergeCell ref="J16:K16"/>
    <mergeCell ref="L16:M16"/>
    <mergeCell ref="N16:P16"/>
    <mergeCell ref="B19:F19"/>
    <mergeCell ref="G19:R19"/>
    <mergeCell ref="B20:F20"/>
    <mergeCell ref="G20:R20"/>
    <mergeCell ref="Q16:R16"/>
    <mergeCell ref="B17:E17"/>
    <mergeCell ref="F17:G17"/>
    <mergeCell ref="H17:I17"/>
    <mergeCell ref="J17:K17"/>
    <mergeCell ref="L17:M17"/>
    <mergeCell ref="N17:P17"/>
    <mergeCell ref="Q17:R17"/>
    <mergeCell ref="B22:E22"/>
    <mergeCell ref="F22:I22"/>
    <mergeCell ref="D23:E23"/>
    <mergeCell ref="H23:I23"/>
    <mergeCell ref="D24:E24"/>
    <mergeCell ref="H24:I24"/>
    <mergeCell ref="D25:E25"/>
    <mergeCell ref="H25:I25"/>
    <mergeCell ref="D26:E26"/>
    <mergeCell ref="D27:E27"/>
    <mergeCell ref="H27:I27"/>
  </mergeCells>
  <phoneticPr fontId="2"/>
  <dataValidations count="2">
    <dataValidation type="list" allowBlank="1" showInputMessage="1" showErrorMessage="1" sqref="I7" xr:uid="{00000000-0002-0000-2000-000000000000}">
      <formula1>"□,☑"</formula1>
    </dataValidation>
    <dataValidation type="list" allowBlank="1" showInputMessage="1" showErrorMessage="1" sqref="C11:C15" xr:uid="{00000000-0002-0000-2000-000001000000}">
      <formula1>$C$33:$C$34</formula1>
    </dataValidation>
  </dataValidations>
  <pageMargins left="0.25" right="0.25" top="0.75" bottom="0.75" header="0.3" footer="0.3"/>
  <pageSetup paperSize="9" scale="77" orientation="landscape" horizontalDpi="1200" verticalDpi="1200" r:id="rId1"/>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92D050"/>
    <pageSetUpPr fitToPage="1"/>
  </sheetPr>
  <dimension ref="A1:R24"/>
  <sheetViews>
    <sheetView view="pageBreakPreview" zoomScaleNormal="85" zoomScaleSheetLayoutView="100" workbookViewId="0">
      <selection activeCell="B4" sqref="B4:O4"/>
    </sheetView>
  </sheetViews>
  <sheetFormatPr defaultRowHeight="14.25" outlineLevelCol="1"/>
  <cols>
    <col min="1" max="1" width="1.625" style="55" customWidth="1"/>
    <col min="2" max="5" width="8.625" style="55" customWidth="1"/>
    <col min="6" max="8" width="9.125" style="55" customWidth="1"/>
    <col min="9" max="13" width="9.125" style="55" customWidth="1" outlineLevel="1"/>
    <col min="14" max="15" width="9.125" style="55" customWidth="1"/>
    <col min="16" max="16384" width="9" style="55"/>
  </cols>
  <sheetData>
    <row r="1" spans="1:18" ht="3.95" customHeight="1"/>
    <row r="2" spans="1:18">
      <c r="A2" s="56"/>
      <c r="B2" s="56" t="s">
        <v>236</v>
      </c>
      <c r="C2" s="56"/>
      <c r="D2" s="56"/>
      <c r="E2" s="56"/>
    </row>
    <row r="3" spans="1:18">
      <c r="A3" s="56"/>
      <c r="B3" s="56"/>
      <c r="C3" s="56"/>
      <c r="D3" s="56"/>
      <c r="E3" s="56"/>
      <c r="P3" s="136" t="s">
        <v>133</v>
      </c>
      <c r="Q3" s="137"/>
    </row>
    <row r="4" spans="1:18">
      <c r="B4" s="136" t="s">
        <v>281</v>
      </c>
      <c r="C4" s="136"/>
      <c r="D4" s="136"/>
      <c r="E4" s="136"/>
      <c r="F4" s="136"/>
      <c r="G4" s="136"/>
      <c r="H4" s="136"/>
      <c r="I4" s="136"/>
      <c r="J4" s="136"/>
      <c r="K4" s="136"/>
      <c r="L4" s="136"/>
      <c r="M4" s="136"/>
      <c r="N4" s="136"/>
      <c r="O4" s="136"/>
    </row>
    <row r="6" spans="1:18" ht="32.25" customHeight="1">
      <c r="B6" s="154"/>
      <c r="C6" s="156" t="s">
        <v>104</v>
      </c>
      <c r="D6" s="156" t="s">
        <v>109</v>
      </c>
      <c r="E6" s="158" t="s">
        <v>105</v>
      </c>
      <c r="F6" s="156" t="s">
        <v>9</v>
      </c>
      <c r="G6" s="156" t="s">
        <v>95</v>
      </c>
      <c r="H6" s="156" t="s">
        <v>107</v>
      </c>
      <c r="I6" s="68" t="s">
        <v>112</v>
      </c>
      <c r="J6" s="68" t="s">
        <v>113</v>
      </c>
      <c r="K6" s="68" t="s">
        <v>114</v>
      </c>
      <c r="L6" s="68" t="s">
        <v>115</v>
      </c>
      <c r="M6" s="68" t="s">
        <v>116</v>
      </c>
      <c r="N6" s="156" t="s">
        <v>117</v>
      </c>
      <c r="O6" s="156" t="s">
        <v>10</v>
      </c>
      <c r="P6" s="156" t="s">
        <v>118</v>
      </c>
      <c r="Q6" s="156" t="s">
        <v>119</v>
      </c>
    </row>
    <row r="7" spans="1:18" ht="15.75" customHeight="1">
      <c r="B7" s="155"/>
      <c r="C7" s="157"/>
      <c r="D7" s="157"/>
      <c r="E7" s="159"/>
      <c r="F7" s="157"/>
      <c r="G7" s="157"/>
      <c r="H7" s="157"/>
      <c r="I7" s="68" t="str">
        <f>IF(COUNTIF(③実績!C11,"*４*"),"〇","")</f>
        <v/>
      </c>
      <c r="J7" s="68" t="str">
        <f>IF(COUNTIF(③実績!C12,"*４年*"),"〇","")</f>
        <v/>
      </c>
      <c r="K7" s="68" t="str">
        <f>IF(COUNTIF(③実績!C13,"*４年*"),"〇","")</f>
        <v/>
      </c>
      <c r="L7" s="68" t="str">
        <f>IF(COUNTIF(③実績!C14,"*４年*"),"〇","")</f>
        <v/>
      </c>
      <c r="M7" s="68" t="str">
        <f>IF(COUNTIF(③実績!C14,"*４年*"),"〇","")</f>
        <v/>
      </c>
      <c r="N7" s="157"/>
      <c r="O7" s="157"/>
      <c r="P7" s="157"/>
      <c r="Q7" s="157"/>
    </row>
    <row r="8" spans="1:18" ht="20.100000000000001" customHeight="1">
      <c r="B8" s="69" t="s">
        <v>0</v>
      </c>
      <c r="C8" s="70"/>
      <c r="D8" s="70"/>
      <c r="E8" s="69">
        <f t="shared" ref="E8:E19" si="0">SUM(C8:D8)</f>
        <v>0</v>
      </c>
      <c r="F8" s="71"/>
      <c r="G8" s="71"/>
      <c r="H8" s="72">
        <f>F8+G8</f>
        <v>0</v>
      </c>
      <c r="I8" s="73">
        <f t="shared" ref="I8:I18" si="1">IF($I$7="〇",IF(C8=1,IF(H8/2&lt;30001,ROUNDDOWN(H8/2,-3),30000),IF(C8&gt;1,ROUNDDOWN(MIN(30000,H8/E8),-3),)),IF(E8=1,IF(H8/2&lt;20001,ROUNDDOWN(H8/2,-3),20000),IF(E8&gt;1,ROUNDDOWN(MIN(20000,H8/E8),-3),)))</f>
        <v>0</v>
      </c>
      <c r="J8" s="73">
        <f>IF($J$7="〇",IF($C8&gt;1,ROUNDDOWN(MIN(30000,$H8/$E8),-3),),IF($C8&gt;1,ROUNDDOWN(MIN(20000,$H8/$E8),-3),))</f>
        <v>0</v>
      </c>
      <c r="K8" s="73">
        <f>IF($K$7="〇",IF($C8&gt;2,ROUNDDOWN(MIN(30000,$H8/$E8),-3),),IF($C8&gt;2,ROUNDDOWN(MIN(20000,$H8/$E8),-3),))</f>
        <v>0</v>
      </c>
      <c r="L8" s="73">
        <f>IF($L$7="〇",IF($C8&gt;3,ROUNDDOWN(MIN(30000,$H8/$E8),-3),),IF($C8&gt;3,ROUNDDOWN(MIN(20000,$H8/$E8),-3),))</f>
        <v>0</v>
      </c>
      <c r="M8" s="73">
        <f>IF($M$7="〇",IF($C8&gt;4,ROUNDDOWN(MIN(30000,$H8/$E8),-3),),IF($C8&gt;4,ROUNDDOWN(MIN(20000,$H8/$E8),-3),))</f>
        <v>0</v>
      </c>
      <c r="N8" s="72">
        <f>SUM(I8:M8)</f>
        <v>0</v>
      </c>
      <c r="O8" s="74">
        <f>H8-P8-Q8-N8</f>
        <v>0</v>
      </c>
      <c r="P8" s="71">
        <v>0</v>
      </c>
      <c r="Q8" s="71">
        <v>0</v>
      </c>
      <c r="R8" s="59" t="s">
        <v>151</v>
      </c>
    </row>
    <row r="9" spans="1:18" ht="20.100000000000001" customHeight="1">
      <c r="B9" s="69" t="s">
        <v>1</v>
      </c>
      <c r="C9" s="70"/>
      <c r="D9" s="70"/>
      <c r="E9" s="69">
        <f t="shared" si="0"/>
        <v>0</v>
      </c>
      <c r="F9" s="71"/>
      <c r="G9" s="71"/>
      <c r="H9" s="72">
        <f>F9+G9</f>
        <v>0</v>
      </c>
      <c r="I9" s="73">
        <f t="shared" si="1"/>
        <v>0</v>
      </c>
      <c r="J9" s="73">
        <f>IF($J$7="〇",IF($C9&gt;1,ROUNDDOWN(MIN(30000,$H9/$E9),-3),),IF($C9&gt;1,ROUNDDOWN(MIN(20000,$H9/$E9),-3),))</f>
        <v>0</v>
      </c>
      <c r="K9" s="73">
        <f t="shared" ref="K9:K19" si="2">IF($K$7="〇",IF($C9&gt;2,ROUNDDOWN(MIN(30000,$H9/$E9),-3),),IF($C9&gt;2,ROUNDDOWN(MIN(20000,$H9/$E9),-3),))</f>
        <v>0</v>
      </c>
      <c r="L9" s="73">
        <f>IF($L$7="〇",IF($C9&gt;3,ROUNDDOWN(MIN(30000,$H9/$E9),-3),),IF($C9&gt;3,ROUNDDOWN(MIN(20000,$H9/$E9),-3),))</f>
        <v>0</v>
      </c>
      <c r="M9" s="73">
        <f t="shared" ref="M9:M19" si="3">IF($M$7="〇",IF($C9&gt;4,ROUNDDOWN(MIN(30000,$H9/$E9),-3),),IF($C9&gt;4,ROUNDDOWN(MIN(20000,$H9/$E9),-3),))</f>
        <v>0</v>
      </c>
      <c r="N9" s="72">
        <f t="shared" ref="N9:N19" si="4">SUM(I9:M9)</f>
        <v>0</v>
      </c>
      <c r="O9" s="74">
        <f t="shared" ref="O9:O19" si="5">H9-P9-Q9-N9</f>
        <v>0</v>
      </c>
      <c r="P9" s="71">
        <v>0</v>
      </c>
      <c r="Q9" s="71">
        <v>0</v>
      </c>
      <c r="R9" s="59" t="s">
        <v>152</v>
      </c>
    </row>
    <row r="10" spans="1:18" ht="20.100000000000001" customHeight="1">
      <c r="B10" s="69" t="s">
        <v>2</v>
      </c>
      <c r="C10" s="70"/>
      <c r="D10" s="70"/>
      <c r="E10" s="69">
        <f t="shared" si="0"/>
        <v>0</v>
      </c>
      <c r="F10" s="71"/>
      <c r="G10" s="71"/>
      <c r="H10" s="72">
        <f t="shared" ref="H10:H19" si="6">F10+G10</f>
        <v>0</v>
      </c>
      <c r="I10" s="73">
        <f t="shared" si="1"/>
        <v>0</v>
      </c>
      <c r="J10" s="73">
        <f>IF($J$7="〇",IF($C10&gt;1,ROUNDDOWN(MIN(30000,$H10/$E10),-3),),IF($C10&gt;1,ROUNDDOWN(MIN(20000,$H10/$E10),-3),))</f>
        <v>0</v>
      </c>
      <c r="K10" s="73">
        <f t="shared" si="2"/>
        <v>0</v>
      </c>
      <c r="L10" s="73">
        <f t="shared" ref="L10:L19" si="7">IF($L$7="〇",IF($C10&gt;3,ROUNDDOWN(MIN(30000,$H10/$E10),-3),),IF($C10&gt;3,ROUNDDOWN(MIN(20000,$H10/$E10),-3),))</f>
        <v>0</v>
      </c>
      <c r="M10" s="73">
        <f t="shared" si="3"/>
        <v>0</v>
      </c>
      <c r="N10" s="72">
        <f t="shared" si="4"/>
        <v>0</v>
      </c>
      <c r="O10" s="74">
        <f t="shared" si="5"/>
        <v>0</v>
      </c>
      <c r="P10" s="71">
        <v>0</v>
      </c>
      <c r="Q10" s="71">
        <v>0</v>
      </c>
      <c r="R10" s="59" t="s">
        <v>154</v>
      </c>
    </row>
    <row r="11" spans="1:18" ht="20.100000000000001" customHeight="1">
      <c r="B11" s="69" t="s">
        <v>3</v>
      </c>
      <c r="C11" s="70"/>
      <c r="D11" s="70"/>
      <c r="E11" s="69">
        <f t="shared" si="0"/>
        <v>0</v>
      </c>
      <c r="F11" s="71"/>
      <c r="G11" s="71"/>
      <c r="H11" s="72">
        <f t="shared" si="6"/>
        <v>0</v>
      </c>
      <c r="I11" s="73">
        <f t="shared" si="1"/>
        <v>0</v>
      </c>
      <c r="J11" s="73">
        <f>IF($J$7="〇",IF($C11&gt;1,ROUNDDOWN(MIN(30000,$H11/$E11),-3),),IF($C11&gt;1,ROUNDDOWN(MIN(20000,$H11/$E11),-3),))</f>
        <v>0</v>
      </c>
      <c r="K11" s="73">
        <f t="shared" si="2"/>
        <v>0</v>
      </c>
      <c r="L11" s="73">
        <f t="shared" si="7"/>
        <v>0</v>
      </c>
      <c r="M11" s="73">
        <f t="shared" si="3"/>
        <v>0</v>
      </c>
      <c r="N11" s="72">
        <f t="shared" si="4"/>
        <v>0</v>
      </c>
      <c r="O11" s="74">
        <f t="shared" si="5"/>
        <v>0</v>
      </c>
      <c r="P11" s="71">
        <v>0</v>
      </c>
      <c r="Q11" s="71">
        <v>0</v>
      </c>
      <c r="R11" s="59" t="s">
        <v>153</v>
      </c>
    </row>
    <row r="12" spans="1:18" ht="20.100000000000001" customHeight="1">
      <c r="B12" s="69" t="s">
        <v>4</v>
      </c>
      <c r="C12" s="70"/>
      <c r="D12" s="70"/>
      <c r="E12" s="69">
        <f t="shared" si="0"/>
        <v>0</v>
      </c>
      <c r="F12" s="71"/>
      <c r="G12" s="71"/>
      <c r="H12" s="72">
        <f t="shared" si="6"/>
        <v>0</v>
      </c>
      <c r="I12" s="73">
        <f t="shared" si="1"/>
        <v>0</v>
      </c>
      <c r="J12" s="73">
        <f t="shared" ref="J12:J19" si="8">IF($J$7="〇",IF($C12&gt;1,ROUNDDOWN(MIN(30000,$H12/$E12),-3),),IF($C12&gt;1,ROUNDDOWN(MIN(20000,$H12/$E12),-3),))</f>
        <v>0</v>
      </c>
      <c r="K12" s="73">
        <f t="shared" si="2"/>
        <v>0</v>
      </c>
      <c r="L12" s="73">
        <f t="shared" si="7"/>
        <v>0</v>
      </c>
      <c r="M12" s="73">
        <f t="shared" si="3"/>
        <v>0</v>
      </c>
      <c r="N12" s="72">
        <f t="shared" si="4"/>
        <v>0</v>
      </c>
      <c r="O12" s="74">
        <f t="shared" si="5"/>
        <v>0</v>
      </c>
      <c r="P12" s="71">
        <v>0</v>
      </c>
      <c r="Q12" s="71">
        <v>0</v>
      </c>
    </row>
    <row r="13" spans="1:18" ht="20.100000000000001" customHeight="1">
      <c r="B13" s="69" t="s">
        <v>5</v>
      </c>
      <c r="C13" s="70"/>
      <c r="D13" s="70"/>
      <c r="E13" s="69">
        <f t="shared" si="0"/>
        <v>0</v>
      </c>
      <c r="F13" s="71"/>
      <c r="G13" s="71"/>
      <c r="H13" s="72">
        <f t="shared" si="6"/>
        <v>0</v>
      </c>
      <c r="I13" s="73">
        <f t="shared" si="1"/>
        <v>0</v>
      </c>
      <c r="J13" s="73">
        <f t="shared" si="8"/>
        <v>0</v>
      </c>
      <c r="K13" s="73">
        <f t="shared" si="2"/>
        <v>0</v>
      </c>
      <c r="L13" s="73">
        <f t="shared" si="7"/>
        <v>0</v>
      </c>
      <c r="M13" s="73">
        <f t="shared" si="3"/>
        <v>0</v>
      </c>
      <c r="N13" s="72">
        <f t="shared" si="4"/>
        <v>0</v>
      </c>
      <c r="O13" s="74">
        <f t="shared" si="5"/>
        <v>0</v>
      </c>
      <c r="P13" s="71">
        <v>0</v>
      </c>
      <c r="Q13" s="71">
        <v>0</v>
      </c>
    </row>
    <row r="14" spans="1:18" ht="20.100000000000001" customHeight="1">
      <c r="B14" s="69" t="s">
        <v>11</v>
      </c>
      <c r="C14" s="70"/>
      <c r="D14" s="70"/>
      <c r="E14" s="69">
        <f t="shared" si="0"/>
        <v>0</v>
      </c>
      <c r="F14" s="71"/>
      <c r="G14" s="71"/>
      <c r="H14" s="72">
        <f t="shared" si="6"/>
        <v>0</v>
      </c>
      <c r="I14" s="73">
        <f t="shared" si="1"/>
        <v>0</v>
      </c>
      <c r="J14" s="73">
        <f t="shared" si="8"/>
        <v>0</v>
      </c>
      <c r="K14" s="73">
        <f t="shared" si="2"/>
        <v>0</v>
      </c>
      <c r="L14" s="73">
        <f t="shared" si="7"/>
        <v>0</v>
      </c>
      <c r="M14" s="73">
        <f t="shared" si="3"/>
        <v>0</v>
      </c>
      <c r="N14" s="72">
        <f t="shared" si="4"/>
        <v>0</v>
      </c>
      <c r="O14" s="74">
        <f t="shared" si="5"/>
        <v>0</v>
      </c>
      <c r="P14" s="71">
        <v>0</v>
      </c>
      <c r="Q14" s="71">
        <v>0</v>
      </c>
    </row>
    <row r="15" spans="1:18" ht="20.100000000000001" customHeight="1">
      <c r="B15" s="69" t="s">
        <v>12</v>
      </c>
      <c r="C15" s="70"/>
      <c r="D15" s="70"/>
      <c r="E15" s="69">
        <f t="shared" si="0"/>
        <v>0</v>
      </c>
      <c r="F15" s="71"/>
      <c r="G15" s="71"/>
      <c r="H15" s="72">
        <f t="shared" si="6"/>
        <v>0</v>
      </c>
      <c r="I15" s="73">
        <f t="shared" si="1"/>
        <v>0</v>
      </c>
      <c r="J15" s="73">
        <f t="shared" si="8"/>
        <v>0</v>
      </c>
      <c r="K15" s="73">
        <f t="shared" si="2"/>
        <v>0</v>
      </c>
      <c r="L15" s="73">
        <f t="shared" si="7"/>
        <v>0</v>
      </c>
      <c r="M15" s="73">
        <f t="shared" si="3"/>
        <v>0</v>
      </c>
      <c r="N15" s="72">
        <f t="shared" si="4"/>
        <v>0</v>
      </c>
      <c r="O15" s="74">
        <f t="shared" si="5"/>
        <v>0</v>
      </c>
      <c r="P15" s="71">
        <v>0</v>
      </c>
      <c r="Q15" s="71">
        <v>0</v>
      </c>
    </row>
    <row r="16" spans="1:18" ht="20.100000000000001" customHeight="1">
      <c r="B16" s="69" t="s">
        <v>13</v>
      </c>
      <c r="C16" s="70"/>
      <c r="D16" s="70"/>
      <c r="E16" s="69">
        <f t="shared" si="0"/>
        <v>0</v>
      </c>
      <c r="F16" s="71"/>
      <c r="G16" s="71"/>
      <c r="H16" s="72">
        <f t="shared" si="6"/>
        <v>0</v>
      </c>
      <c r="I16" s="73">
        <f t="shared" si="1"/>
        <v>0</v>
      </c>
      <c r="J16" s="73">
        <f t="shared" si="8"/>
        <v>0</v>
      </c>
      <c r="K16" s="73">
        <f t="shared" si="2"/>
        <v>0</v>
      </c>
      <c r="L16" s="73">
        <f t="shared" si="7"/>
        <v>0</v>
      </c>
      <c r="M16" s="73">
        <f t="shared" si="3"/>
        <v>0</v>
      </c>
      <c r="N16" s="72">
        <f t="shared" si="4"/>
        <v>0</v>
      </c>
      <c r="O16" s="74">
        <f t="shared" si="5"/>
        <v>0</v>
      </c>
      <c r="P16" s="71">
        <v>0</v>
      </c>
      <c r="Q16" s="71">
        <v>0</v>
      </c>
    </row>
    <row r="17" spans="2:17" ht="20.100000000000001" customHeight="1">
      <c r="B17" s="69" t="s">
        <v>6</v>
      </c>
      <c r="C17" s="70"/>
      <c r="D17" s="70"/>
      <c r="E17" s="69">
        <f t="shared" si="0"/>
        <v>0</v>
      </c>
      <c r="F17" s="71"/>
      <c r="G17" s="71"/>
      <c r="H17" s="72">
        <f t="shared" si="6"/>
        <v>0</v>
      </c>
      <c r="I17" s="73">
        <f t="shared" si="1"/>
        <v>0</v>
      </c>
      <c r="J17" s="73">
        <f t="shared" si="8"/>
        <v>0</v>
      </c>
      <c r="K17" s="73">
        <f t="shared" si="2"/>
        <v>0</v>
      </c>
      <c r="L17" s="73">
        <f t="shared" si="7"/>
        <v>0</v>
      </c>
      <c r="M17" s="73">
        <f t="shared" si="3"/>
        <v>0</v>
      </c>
      <c r="N17" s="72">
        <f t="shared" si="4"/>
        <v>0</v>
      </c>
      <c r="O17" s="74">
        <f t="shared" si="5"/>
        <v>0</v>
      </c>
      <c r="P17" s="71">
        <v>0</v>
      </c>
      <c r="Q17" s="71">
        <v>0</v>
      </c>
    </row>
    <row r="18" spans="2:17" ht="20.100000000000001" customHeight="1">
      <c r="B18" s="69" t="s">
        <v>7</v>
      </c>
      <c r="C18" s="70"/>
      <c r="D18" s="70"/>
      <c r="E18" s="69">
        <f t="shared" si="0"/>
        <v>0</v>
      </c>
      <c r="F18" s="71"/>
      <c r="G18" s="71"/>
      <c r="H18" s="72">
        <f t="shared" si="6"/>
        <v>0</v>
      </c>
      <c r="I18" s="73">
        <f t="shared" si="1"/>
        <v>0</v>
      </c>
      <c r="J18" s="73">
        <f t="shared" si="8"/>
        <v>0</v>
      </c>
      <c r="K18" s="73">
        <f t="shared" si="2"/>
        <v>0</v>
      </c>
      <c r="L18" s="73">
        <f t="shared" si="7"/>
        <v>0</v>
      </c>
      <c r="M18" s="73">
        <f t="shared" si="3"/>
        <v>0</v>
      </c>
      <c r="N18" s="72">
        <f t="shared" si="4"/>
        <v>0</v>
      </c>
      <c r="O18" s="74">
        <f t="shared" si="5"/>
        <v>0</v>
      </c>
      <c r="P18" s="71">
        <v>0</v>
      </c>
      <c r="Q18" s="71">
        <v>0</v>
      </c>
    </row>
    <row r="19" spans="2:17" ht="20.100000000000001" customHeight="1" thickBot="1">
      <c r="B19" s="75" t="s">
        <v>8</v>
      </c>
      <c r="C19" s="76"/>
      <c r="D19" s="76"/>
      <c r="E19" s="75">
        <f t="shared" si="0"/>
        <v>0</v>
      </c>
      <c r="F19" s="77"/>
      <c r="G19" s="77"/>
      <c r="H19" s="78">
        <f t="shared" si="6"/>
        <v>0</v>
      </c>
      <c r="I19" s="79">
        <f>IF($I$7="〇",IF(C19=1,IF(H19/2&lt;30001,ROUNDDOWN(H19/2,-3),30000),IF(C19&gt;1,ROUNDDOWN(MIN(30000,H19/E19),-3),)),IF(E19=1,IF(H19/2&lt;20001,ROUNDDOWN(H19/2,-3),20000),IF(E19&gt;1,ROUNDDOWN(MIN(20000,H19/E19),-3),)))</f>
        <v>0</v>
      </c>
      <c r="J19" s="80">
        <f t="shared" si="8"/>
        <v>0</v>
      </c>
      <c r="K19" s="80">
        <f t="shared" si="2"/>
        <v>0</v>
      </c>
      <c r="L19" s="80">
        <f t="shared" si="7"/>
        <v>0</v>
      </c>
      <c r="M19" s="80">
        <f t="shared" si="3"/>
        <v>0</v>
      </c>
      <c r="N19" s="78">
        <f t="shared" si="4"/>
        <v>0</v>
      </c>
      <c r="O19" s="78">
        <f t="shared" si="5"/>
        <v>0</v>
      </c>
      <c r="P19" s="77">
        <v>0</v>
      </c>
      <c r="Q19" s="77">
        <v>0</v>
      </c>
    </row>
    <row r="20" spans="2:17" ht="20.100000000000001" customHeight="1" thickTop="1">
      <c r="B20" s="81" t="s">
        <v>137</v>
      </c>
      <c r="C20" s="81"/>
      <c r="D20" s="81"/>
      <c r="E20" s="81"/>
      <c r="F20" s="82">
        <f>SUM(F8:F19)</f>
        <v>0</v>
      </c>
      <c r="G20" s="82">
        <f>SUM(G8:G19)</f>
        <v>0</v>
      </c>
      <c r="H20" s="82">
        <f t="shared" ref="H20:O20" si="9">SUM(H8:H19)</f>
        <v>0</v>
      </c>
      <c r="I20" s="83">
        <f t="shared" si="9"/>
        <v>0</v>
      </c>
      <c r="J20" s="82">
        <f t="shared" si="9"/>
        <v>0</v>
      </c>
      <c r="K20" s="82">
        <f t="shared" si="9"/>
        <v>0</v>
      </c>
      <c r="L20" s="82">
        <f t="shared" si="9"/>
        <v>0</v>
      </c>
      <c r="M20" s="82">
        <f>SUM(M8:M19)</f>
        <v>0</v>
      </c>
      <c r="N20" s="82">
        <f t="shared" si="9"/>
        <v>0</v>
      </c>
      <c r="O20" s="84">
        <f t="shared" si="9"/>
        <v>0</v>
      </c>
      <c r="P20" s="85">
        <f>SUM(P8:P19)</f>
        <v>0</v>
      </c>
      <c r="Q20" s="85">
        <f>SUM(Q8:Q19)</f>
        <v>0</v>
      </c>
    </row>
    <row r="22" spans="2:17">
      <c r="B22" s="56" t="s">
        <v>110</v>
      </c>
    </row>
    <row r="23" spans="2:17">
      <c r="B23" s="56" t="s">
        <v>111</v>
      </c>
      <c r="O23" s="86"/>
      <c r="Q23" s="86"/>
    </row>
    <row r="24" spans="2:17" ht="18.75">
      <c r="Q24" s="86" t="s">
        <v>266</v>
      </c>
    </row>
  </sheetData>
  <mergeCells count="13">
    <mergeCell ref="O6:O7"/>
    <mergeCell ref="P6:P7"/>
    <mergeCell ref="Q6:Q7"/>
    <mergeCell ref="P3:Q3"/>
    <mergeCell ref="B4:O4"/>
    <mergeCell ref="B6:B7"/>
    <mergeCell ref="C6:C7"/>
    <mergeCell ref="D6:D7"/>
    <mergeCell ref="E6:E7"/>
    <mergeCell ref="F6:F7"/>
    <mergeCell ref="G6:G7"/>
    <mergeCell ref="H6:H7"/>
    <mergeCell ref="N6:N7"/>
  </mergeCells>
  <phoneticPr fontId="2"/>
  <pageMargins left="0.25" right="0.25" top="0.75" bottom="0.75" header="0.3" footer="0.3"/>
  <pageSetup paperSize="9" scale="90" orientation="landscape" horizontalDpi="1200" verticalDpi="1200"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92D050"/>
    <pageSetUpPr fitToPage="1"/>
  </sheetPr>
  <dimension ref="A1:S34"/>
  <sheetViews>
    <sheetView view="pageBreakPreview" topLeftCell="A7" zoomScale="85" zoomScaleNormal="100" zoomScaleSheetLayoutView="85" workbookViewId="0">
      <selection activeCell="H27" sqref="H27:I27"/>
    </sheetView>
  </sheetViews>
  <sheetFormatPr defaultRowHeight="14.25" outlineLevelCol="1"/>
  <cols>
    <col min="1" max="1" width="1.625" style="55" customWidth="1"/>
    <col min="2" max="2" width="6.375" style="55" customWidth="1"/>
    <col min="3" max="3" width="25.625" style="55" customWidth="1"/>
    <col min="4" max="7" width="9.125" style="55" customWidth="1"/>
    <col min="8" max="8" width="10.125" style="55" customWidth="1"/>
    <col min="9" max="15" width="9.125" style="55" customWidth="1" outlineLevel="1"/>
    <col min="16" max="17" width="9.125" style="55" customWidth="1"/>
    <col min="18" max="16384" width="9" style="55"/>
  </cols>
  <sheetData>
    <row r="1" spans="1:19" ht="3.95" customHeight="1"/>
    <row r="2" spans="1:19">
      <c r="A2" s="56"/>
      <c r="B2" s="56" t="s">
        <v>269</v>
      </c>
      <c r="C2" s="56"/>
      <c r="Q2" s="56"/>
    </row>
    <row r="3" spans="1:19">
      <c r="A3" s="56"/>
      <c r="B3" s="56"/>
      <c r="C3" s="56"/>
      <c r="Q3" s="136" t="s">
        <v>134</v>
      </c>
      <c r="R3" s="137"/>
    </row>
    <row r="4" spans="1:19">
      <c r="B4" s="136" t="s">
        <v>280</v>
      </c>
      <c r="C4" s="136"/>
      <c r="D4" s="136"/>
      <c r="E4" s="136"/>
      <c r="F4" s="136"/>
      <c r="G4" s="136"/>
      <c r="H4" s="136"/>
      <c r="I4" s="136"/>
      <c r="J4" s="136"/>
      <c r="K4" s="136"/>
      <c r="L4" s="136"/>
      <c r="M4" s="136"/>
      <c r="N4" s="136"/>
      <c r="O4" s="136"/>
      <c r="P4" s="136"/>
      <c r="Q4" s="136"/>
    </row>
    <row r="6" spans="1:19">
      <c r="B6" s="145" t="s">
        <v>90</v>
      </c>
      <c r="C6" s="145"/>
      <c r="D6" s="138"/>
      <c r="E6" s="138"/>
      <c r="F6" s="138"/>
      <c r="G6" s="138"/>
      <c r="H6" s="138"/>
      <c r="I6" s="138"/>
      <c r="J6" s="57"/>
      <c r="K6" s="57"/>
      <c r="L6" s="57"/>
    </row>
    <row r="7" spans="1:19">
      <c r="B7" s="136" t="s">
        <v>88</v>
      </c>
      <c r="C7" s="136"/>
      <c r="D7" s="58"/>
      <c r="E7" s="56" t="s">
        <v>89</v>
      </c>
      <c r="G7" s="139"/>
      <c r="H7" s="139"/>
      <c r="I7" s="56"/>
      <c r="J7" s="56"/>
      <c r="K7" s="56"/>
      <c r="L7" s="56"/>
      <c r="S7" s="59"/>
    </row>
    <row r="8" spans="1:19" ht="15">
      <c r="S8" s="60"/>
    </row>
    <row r="9" spans="1:19" ht="15">
      <c r="B9" s="61"/>
      <c r="C9" s="61"/>
      <c r="D9" s="143" t="s">
        <v>100</v>
      </c>
      <c r="E9" s="143"/>
      <c r="F9" s="144"/>
      <c r="G9" s="144"/>
      <c r="H9" s="144"/>
      <c r="I9" s="144"/>
      <c r="J9" s="144"/>
      <c r="K9" s="144"/>
      <c r="L9" s="144"/>
      <c r="M9" s="144"/>
      <c r="N9" s="144"/>
      <c r="O9" s="144"/>
      <c r="P9" s="144"/>
      <c r="Q9" s="144"/>
      <c r="R9" s="144"/>
      <c r="S9" s="60"/>
    </row>
    <row r="10" spans="1:19">
      <c r="B10" s="61"/>
      <c r="C10" s="62" t="s">
        <v>155</v>
      </c>
      <c r="D10" s="140" t="s">
        <v>42</v>
      </c>
      <c r="E10" s="141"/>
      <c r="F10" s="141"/>
      <c r="G10" s="141"/>
      <c r="H10" s="142"/>
      <c r="I10" s="143" t="s">
        <v>92</v>
      </c>
      <c r="J10" s="143"/>
      <c r="K10" s="143"/>
      <c r="L10" s="143"/>
      <c r="M10" s="143"/>
      <c r="N10" s="140" t="s">
        <v>66</v>
      </c>
      <c r="O10" s="141"/>
      <c r="P10" s="141"/>
      <c r="Q10" s="141"/>
      <c r="R10" s="142"/>
      <c r="S10" s="59"/>
    </row>
    <row r="11" spans="1:19">
      <c r="B11" s="63">
        <v>1</v>
      </c>
      <c r="C11" s="100"/>
      <c r="D11" s="133"/>
      <c r="E11" s="134"/>
      <c r="F11" s="134"/>
      <c r="G11" s="134"/>
      <c r="H11" s="135"/>
      <c r="I11" s="146"/>
      <c r="J11" s="147"/>
      <c r="K11" s="64" t="s">
        <v>129</v>
      </c>
      <c r="L11" s="147"/>
      <c r="M11" s="148"/>
      <c r="N11" s="133"/>
      <c r="O11" s="134"/>
      <c r="P11" s="134"/>
      <c r="Q11" s="134"/>
      <c r="R11" s="135"/>
    </row>
    <row r="12" spans="1:19">
      <c r="B12" s="63">
        <v>2</v>
      </c>
      <c r="C12" s="100"/>
      <c r="D12" s="133"/>
      <c r="E12" s="134"/>
      <c r="F12" s="134"/>
      <c r="G12" s="134"/>
      <c r="H12" s="135"/>
      <c r="I12" s="146"/>
      <c r="J12" s="147"/>
      <c r="K12" s="64" t="s">
        <v>129</v>
      </c>
      <c r="L12" s="147"/>
      <c r="M12" s="148"/>
      <c r="N12" s="133"/>
      <c r="O12" s="134"/>
      <c r="P12" s="134"/>
      <c r="Q12" s="134"/>
      <c r="R12" s="135"/>
      <c r="S12" s="59"/>
    </row>
    <row r="13" spans="1:19">
      <c r="B13" s="63">
        <v>3</v>
      </c>
      <c r="C13" s="100"/>
      <c r="D13" s="133"/>
      <c r="E13" s="134"/>
      <c r="F13" s="134"/>
      <c r="G13" s="134"/>
      <c r="H13" s="135"/>
      <c r="I13" s="146"/>
      <c r="J13" s="147"/>
      <c r="K13" s="64" t="s">
        <v>129</v>
      </c>
      <c r="L13" s="147"/>
      <c r="M13" s="148"/>
      <c r="N13" s="133"/>
      <c r="O13" s="134"/>
      <c r="P13" s="134"/>
      <c r="Q13" s="134"/>
      <c r="R13" s="135"/>
    </row>
    <row r="14" spans="1:19">
      <c r="B14" s="63">
        <v>4</v>
      </c>
      <c r="C14" s="100"/>
      <c r="D14" s="133"/>
      <c r="E14" s="134"/>
      <c r="F14" s="134"/>
      <c r="G14" s="134"/>
      <c r="H14" s="135"/>
      <c r="I14" s="146"/>
      <c r="J14" s="147"/>
      <c r="K14" s="64" t="s">
        <v>129</v>
      </c>
      <c r="L14" s="147"/>
      <c r="M14" s="148"/>
      <c r="N14" s="133"/>
      <c r="O14" s="134"/>
      <c r="P14" s="134"/>
      <c r="Q14" s="134"/>
      <c r="R14" s="135"/>
    </row>
    <row r="15" spans="1:19">
      <c r="B15" s="63">
        <v>5</v>
      </c>
      <c r="C15" s="100"/>
      <c r="D15" s="133"/>
      <c r="E15" s="134"/>
      <c r="F15" s="134"/>
      <c r="G15" s="134"/>
      <c r="H15" s="135"/>
      <c r="I15" s="146"/>
      <c r="J15" s="147"/>
      <c r="K15" s="64" t="s">
        <v>129</v>
      </c>
      <c r="L15" s="147"/>
      <c r="M15" s="148"/>
      <c r="N15" s="133"/>
      <c r="O15" s="134"/>
      <c r="P15" s="134"/>
      <c r="Q15" s="134"/>
      <c r="R15" s="135"/>
    </row>
    <row r="16" spans="1:19">
      <c r="B16" s="140" t="s">
        <v>9</v>
      </c>
      <c r="C16" s="141"/>
      <c r="D16" s="141"/>
      <c r="E16" s="142"/>
      <c r="F16" s="140" t="s">
        <v>135</v>
      </c>
      <c r="G16" s="142"/>
      <c r="H16" s="140" t="s">
        <v>96</v>
      </c>
      <c r="I16" s="142"/>
      <c r="J16" s="140" t="s">
        <v>130</v>
      </c>
      <c r="K16" s="142"/>
      <c r="L16" s="140" t="s">
        <v>10</v>
      </c>
      <c r="M16" s="142"/>
      <c r="N16" s="140" t="s">
        <v>98</v>
      </c>
      <c r="O16" s="141"/>
      <c r="P16" s="142"/>
      <c r="Q16" s="140" t="s">
        <v>99</v>
      </c>
      <c r="R16" s="142"/>
    </row>
    <row r="17" spans="2:18">
      <c r="B17" s="150">
        <f>別紙④実績!F20</f>
        <v>0</v>
      </c>
      <c r="C17" s="151"/>
      <c r="D17" s="151"/>
      <c r="E17" s="152"/>
      <c r="F17" s="153">
        <f>別紙④実績!G20</f>
        <v>0</v>
      </c>
      <c r="G17" s="153"/>
      <c r="H17" s="150">
        <f>SUM(B17:G17)</f>
        <v>0</v>
      </c>
      <c r="I17" s="152"/>
      <c r="J17" s="150">
        <f>別紙④実績!N20</f>
        <v>0</v>
      </c>
      <c r="K17" s="152"/>
      <c r="L17" s="150">
        <f>別紙④実績!O20</f>
        <v>0</v>
      </c>
      <c r="M17" s="152"/>
      <c r="N17" s="150">
        <f>別紙④実績!P20</f>
        <v>0</v>
      </c>
      <c r="O17" s="151"/>
      <c r="P17" s="152"/>
      <c r="Q17" s="153">
        <f>別紙④実績!Q20</f>
        <v>0</v>
      </c>
      <c r="R17" s="153"/>
    </row>
    <row r="19" spans="2:18">
      <c r="B19" s="143" t="s">
        <v>101</v>
      </c>
      <c r="C19" s="143"/>
      <c r="D19" s="144"/>
      <c r="E19" s="144"/>
      <c r="F19" s="144"/>
      <c r="G19" s="149"/>
      <c r="H19" s="149"/>
      <c r="I19" s="149"/>
      <c r="J19" s="149"/>
      <c r="K19" s="149"/>
      <c r="L19" s="149"/>
      <c r="M19" s="149"/>
      <c r="N19" s="149"/>
      <c r="O19" s="149"/>
      <c r="P19" s="149"/>
      <c r="Q19" s="149"/>
      <c r="R19" s="149"/>
    </row>
    <row r="20" spans="2:18" s="65" customFormat="1" ht="47.25" customHeight="1">
      <c r="B20" s="143" t="s">
        <v>102</v>
      </c>
      <c r="C20" s="143"/>
      <c r="D20" s="144"/>
      <c r="E20" s="144"/>
      <c r="F20" s="144"/>
      <c r="G20" s="149"/>
      <c r="H20" s="149"/>
      <c r="I20" s="149"/>
      <c r="J20" s="149"/>
      <c r="K20" s="149"/>
      <c r="L20" s="149"/>
      <c r="M20" s="149"/>
      <c r="N20" s="149"/>
      <c r="O20" s="149"/>
      <c r="P20" s="149"/>
      <c r="Q20" s="149"/>
      <c r="R20" s="149"/>
    </row>
    <row r="22" spans="2:18">
      <c r="B22" s="136"/>
      <c r="C22" s="136"/>
      <c r="D22" s="136"/>
      <c r="E22" s="136"/>
      <c r="F22" s="136"/>
      <c r="G22" s="136"/>
      <c r="H22" s="136"/>
      <c r="I22" s="136"/>
    </row>
    <row r="23" spans="2:18">
      <c r="D23" s="160"/>
      <c r="E23" s="160"/>
      <c r="H23" s="160"/>
      <c r="I23" s="160"/>
    </row>
    <row r="24" spans="2:18">
      <c r="B24" s="56"/>
      <c r="D24" s="160"/>
      <c r="E24" s="160"/>
      <c r="H24" s="160"/>
      <c r="I24" s="160"/>
    </row>
    <row r="25" spans="2:18">
      <c r="B25" s="56"/>
      <c r="D25" s="160"/>
      <c r="E25" s="160"/>
      <c r="F25" s="56"/>
      <c r="H25" s="160"/>
      <c r="I25" s="160"/>
    </row>
    <row r="26" spans="2:18">
      <c r="B26" s="56"/>
      <c r="D26" s="160"/>
      <c r="E26" s="160"/>
      <c r="F26" s="56"/>
      <c r="H26" s="109"/>
      <c r="I26" s="109"/>
    </row>
    <row r="27" spans="2:18">
      <c r="D27" s="160"/>
      <c r="E27" s="160"/>
      <c r="H27" s="160"/>
      <c r="I27" s="160"/>
    </row>
    <row r="32" spans="2:18" ht="14.25" customHeight="1"/>
    <row r="33" spans="3:3">
      <c r="C33" s="56" t="s">
        <v>156</v>
      </c>
    </row>
    <row r="34" spans="3:3">
      <c r="C34" s="56" t="s">
        <v>157</v>
      </c>
    </row>
  </sheetData>
  <mergeCells count="59">
    <mergeCell ref="D10:H10"/>
    <mergeCell ref="I10:M10"/>
    <mergeCell ref="N10:R10"/>
    <mergeCell ref="Q3:R3"/>
    <mergeCell ref="B4:Q4"/>
    <mergeCell ref="D6:I6"/>
    <mergeCell ref="G7:H7"/>
    <mergeCell ref="D9:R9"/>
    <mergeCell ref="B6:C6"/>
    <mergeCell ref="B7:C7"/>
    <mergeCell ref="D11:H11"/>
    <mergeCell ref="I11:J11"/>
    <mergeCell ref="L11:M11"/>
    <mergeCell ref="N11:R11"/>
    <mergeCell ref="D12:H12"/>
    <mergeCell ref="I12:J12"/>
    <mergeCell ref="L12:M12"/>
    <mergeCell ref="N12:R12"/>
    <mergeCell ref="D13:H13"/>
    <mergeCell ref="I13:J13"/>
    <mergeCell ref="L13:M13"/>
    <mergeCell ref="N13:R13"/>
    <mergeCell ref="D14:H14"/>
    <mergeCell ref="I14:J14"/>
    <mergeCell ref="L14:M14"/>
    <mergeCell ref="N14:R14"/>
    <mergeCell ref="D15:H15"/>
    <mergeCell ref="I15:J15"/>
    <mergeCell ref="L15:M15"/>
    <mergeCell ref="N15:R15"/>
    <mergeCell ref="B16:E16"/>
    <mergeCell ref="F16:G16"/>
    <mergeCell ref="H16:I16"/>
    <mergeCell ref="J16:K16"/>
    <mergeCell ref="L16:M16"/>
    <mergeCell ref="N16:P16"/>
    <mergeCell ref="B19:F19"/>
    <mergeCell ref="G19:R19"/>
    <mergeCell ref="B20:F20"/>
    <mergeCell ref="G20:R20"/>
    <mergeCell ref="Q16:R16"/>
    <mergeCell ref="B17:E17"/>
    <mergeCell ref="F17:G17"/>
    <mergeCell ref="H17:I17"/>
    <mergeCell ref="J17:K17"/>
    <mergeCell ref="L17:M17"/>
    <mergeCell ref="N17:P17"/>
    <mergeCell ref="Q17:R17"/>
    <mergeCell ref="B22:E22"/>
    <mergeCell ref="F22:I22"/>
    <mergeCell ref="D23:E23"/>
    <mergeCell ref="H23:I23"/>
    <mergeCell ref="D24:E24"/>
    <mergeCell ref="H24:I24"/>
    <mergeCell ref="D25:E25"/>
    <mergeCell ref="H25:I25"/>
    <mergeCell ref="D26:E26"/>
    <mergeCell ref="D27:E27"/>
    <mergeCell ref="H27:I27"/>
  </mergeCells>
  <phoneticPr fontId="2"/>
  <dataValidations count="2">
    <dataValidation type="list" allowBlank="1" showInputMessage="1" showErrorMessage="1" sqref="C11:C15" xr:uid="{00000000-0002-0000-2200-000000000000}">
      <formula1>$C$33:$C$34</formula1>
    </dataValidation>
    <dataValidation type="list" allowBlank="1" showInputMessage="1" showErrorMessage="1" sqref="I7" xr:uid="{00000000-0002-0000-2200-000001000000}">
      <formula1>"□,☑"</formula1>
    </dataValidation>
  </dataValidations>
  <pageMargins left="0.25" right="0.25" top="0.75" bottom="0.75" header="0.3" footer="0.3"/>
  <pageSetup paperSize="9" scale="77" orientation="landscape" horizontalDpi="1200" verticalDpi="1200"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pageSetUpPr fitToPage="1"/>
  </sheetPr>
  <dimension ref="A1:R24"/>
  <sheetViews>
    <sheetView view="pageBreakPreview" zoomScaleNormal="85" zoomScaleSheetLayoutView="100" workbookViewId="0">
      <selection activeCell="B4" sqref="B4:O4"/>
    </sheetView>
  </sheetViews>
  <sheetFormatPr defaultRowHeight="14.25" outlineLevelCol="1"/>
  <cols>
    <col min="1" max="1" width="1.625" style="55" customWidth="1"/>
    <col min="2" max="5" width="8.625" style="55" customWidth="1"/>
    <col min="6" max="8" width="9.125" style="55" customWidth="1"/>
    <col min="9" max="13" width="9.125" style="55" customWidth="1" outlineLevel="1"/>
    <col min="14" max="15" width="9.125" style="55" customWidth="1"/>
    <col min="16" max="16384" width="9" style="55"/>
  </cols>
  <sheetData>
    <row r="1" spans="1:18" ht="3.95" customHeight="1"/>
    <row r="2" spans="1:18">
      <c r="A2" s="56"/>
      <c r="B2" s="56" t="s">
        <v>236</v>
      </c>
      <c r="C2" s="56"/>
      <c r="D2" s="56"/>
      <c r="E2" s="56"/>
    </row>
    <row r="3" spans="1:18">
      <c r="A3" s="56"/>
      <c r="B3" s="56"/>
      <c r="C3" s="56"/>
      <c r="D3" s="56"/>
      <c r="E3" s="56"/>
      <c r="P3" s="136" t="s">
        <v>134</v>
      </c>
      <c r="Q3" s="137"/>
    </row>
    <row r="4" spans="1:18">
      <c r="B4" s="136" t="s">
        <v>281</v>
      </c>
      <c r="C4" s="136"/>
      <c r="D4" s="136"/>
      <c r="E4" s="136"/>
      <c r="F4" s="136"/>
      <c r="G4" s="136"/>
      <c r="H4" s="136"/>
      <c r="I4" s="136"/>
      <c r="J4" s="136"/>
      <c r="K4" s="136"/>
      <c r="L4" s="136"/>
      <c r="M4" s="136"/>
      <c r="N4" s="136"/>
      <c r="O4" s="136"/>
    </row>
    <row r="6" spans="1:18" ht="32.25" customHeight="1">
      <c r="B6" s="154"/>
      <c r="C6" s="156" t="s">
        <v>104</v>
      </c>
      <c r="D6" s="156" t="s">
        <v>109</v>
      </c>
      <c r="E6" s="158" t="s">
        <v>105</v>
      </c>
      <c r="F6" s="156" t="s">
        <v>9</v>
      </c>
      <c r="G6" s="156" t="s">
        <v>95</v>
      </c>
      <c r="H6" s="156" t="s">
        <v>107</v>
      </c>
      <c r="I6" s="68" t="s">
        <v>112</v>
      </c>
      <c r="J6" s="68" t="s">
        <v>113</v>
      </c>
      <c r="K6" s="68" t="s">
        <v>114</v>
      </c>
      <c r="L6" s="68" t="s">
        <v>115</v>
      </c>
      <c r="M6" s="68" t="s">
        <v>116</v>
      </c>
      <c r="N6" s="156" t="s">
        <v>117</v>
      </c>
      <c r="O6" s="156" t="s">
        <v>10</v>
      </c>
      <c r="P6" s="156" t="s">
        <v>118</v>
      </c>
      <c r="Q6" s="156" t="s">
        <v>119</v>
      </c>
    </row>
    <row r="7" spans="1:18" ht="15.75" customHeight="1">
      <c r="B7" s="155"/>
      <c r="C7" s="157"/>
      <c r="D7" s="157"/>
      <c r="E7" s="159"/>
      <c r="F7" s="157"/>
      <c r="G7" s="157"/>
      <c r="H7" s="157"/>
      <c r="I7" s="68" t="str">
        <f>IF(COUNTIF(④実績!C11,"*４*"),"〇","")</f>
        <v/>
      </c>
      <c r="J7" s="68" t="str">
        <f>IF(COUNTIF(④実績!C12,"*４年*"),"〇","")</f>
        <v/>
      </c>
      <c r="K7" s="68" t="str">
        <f>IF(COUNTIF(④実績!C13,"*４年*"),"〇","")</f>
        <v/>
      </c>
      <c r="L7" s="68" t="str">
        <f>IF(COUNTIF(④実績!C14,"*４年*"),"〇","")</f>
        <v/>
      </c>
      <c r="M7" s="68" t="str">
        <f>IF(COUNTIF(④実績!C14,"*４年*"),"〇","")</f>
        <v/>
      </c>
      <c r="N7" s="157"/>
      <c r="O7" s="157"/>
      <c r="P7" s="157"/>
      <c r="Q7" s="157"/>
    </row>
    <row r="8" spans="1:18" ht="20.100000000000001" customHeight="1">
      <c r="B8" s="69" t="s">
        <v>0</v>
      </c>
      <c r="C8" s="70"/>
      <c r="D8" s="70"/>
      <c r="E8" s="69">
        <f t="shared" ref="E8:E19" si="0">SUM(C8:D8)</f>
        <v>0</v>
      </c>
      <c r="F8" s="71"/>
      <c r="G8" s="71"/>
      <c r="H8" s="72">
        <f>F8+G8</f>
        <v>0</v>
      </c>
      <c r="I8" s="73">
        <f t="shared" ref="I8:I18" si="1">IF($I$7="〇",IF(C8=1,IF(H8/2&lt;30001,ROUNDDOWN(H8/2,-3),30000),IF(C8&gt;1,ROUNDDOWN(MIN(30000,H8/E8),-3),)),IF(E8=1,IF(H8/2&lt;20001,ROUNDDOWN(H8/2,-3),20000),IF(E8&gt;1,ROUNDDOWN(MIN(20000,H8/E8),-3),)))</f>
        <v>0</v>
      </c>
      <c r="J8" s="73">
        <f>IF($J$7="〇",IF($C8&gt;1,ROUNDDOWN(MIN(30000,$H8/$E8),-3),),IF($C8&gt;1,ROUNDDOWN(MIN(20000,$H8/$E8),-3),))</f>
        <v>0</v>
      </c>
      <c r="K8" s="73">
        <f>IF($K$7="〇",IF($C8&gt;2,ROUNDDOWN(MIN(30000,$H8/$E8),-3),),IF($C8&gt;2,ROUNDDOWN(MIN(20000,$H8/$E8),-3),))</f>
        <v>0</v>
      </c>
      <c r="L8" s="73">
        <f>IF($L$7="〇",IF($C8&gt;3,ROUNDDOWN(MIN(30000,$H8/$E8),-3),),IF($C8&gt;3,ROUNDDOWN(MIN(20000,$H8/$E8),-3),))</f>
        <v>0</v>
      </c>
      <c r="M8" s="73">
        <f>IF($M$7="〇",IF($C8&gt;4,ROUNDDOWN(MIN(30000,$H8/$E8),-3),),IF($C8&gt;4,ROUNDDOWN(MIN(20000,$H8/$E8),-3),))</f>
        <v>0</v>
      </c>
      <c r="N8" s="72">
        <f>SUM(I8:M8)</f>
        <v>0</v>
      </c>
      <c r="O8" s="74">
        <f>H8-P8-Q8-N8</f>
        <v>0</v>
      </c>
      <c r="P8" s="71">
        <v>0</v>
      </c>
      <c r="Q8" s="71">
        <v>0</v>
      </c>
      <c r="R8" s="59" t="s">
        <v>151</v>
      </c>
    </row>
    <row r="9" spans="1:18" ht="20.100000000000001" customHeight="1">
      <c r="B9" s="69" t="s">
        <v>1</v>
      </c>
      <c r="C9" s="70"/>
      <c r="D9" s="70"/>
      <c r="E9" s="69">
        <f t="shared" si="0"/>
        <v>0</v>
      </c>
      <c r="F9" s="71"/>
      <c r="G9" s="71"/>
      <c r="H9" s="72">
        <f>F9+G9</f>
        <v>0</v>
      </c>
      <c r="I9" s="73">
        <f t="shared" si="1"/>
        <v>0</v>
      </c>
      <c r="J9" s="73">
        <f>IF($J$7="〇",IF($C9&gt;1,ROUNDDOWN(MIN(30000,$H9/$E9),-3),),IF($C9&gt;1,ROUNDDOWN(MIN(20000,$H9/$E9),-3),))</f>
        <v>0</v>
      </c>
      <c r="K9" s="73">
        <f t="shared" ref="K9:K19" si="2">IF($K$7="〇",IF($C9&gt;2,ROUNDDOWN(MIN(30000,$H9/$E9),-3),),IF($C9&gt;2,ROUNDDOWN(MIN(20000,$H9/$E9),-3),))</f>
        <v>0</v>
      </c>
      <c r="L9" s="73">
        <f>IF($L$7="〇",IF($C9&gt;3,ROUNDDOWN(MIN(30000,$H9/$E9),-3),),IF($C9&gt;3,ROUNDDOWN(MIN(20000,$H9/$E9),-3),))</f>
        <v>0</v>
      </c>
      <c r="M9" s="73">
        <f t="shared" ref="M9:M19" si="3">IF($M$7="〇",IF($C9&gt;4,ROUNDDOWN(MIN(30000,$H9/$E9),-3),),IF($C9&gt;4,ROUNDDOWN(MIN(20000,$H9/$E9),-3),))</f>
        <v>0</v>
      </c>
      <c r="N9" s="72">
        <f t="shared" ref="N9:N19" si="4">SUM(I9:M9)</f>
        <v>0</v>
      </c>
      <c r="O9" s="74">
        <f t="shared" ref="O9:O19" si="5">H9-P9-Q9-N9</f>
        <v>0</v>
      </c>
      <c r="P9" s="71">
        <v>0</v>
      </c>
      <c r="Q9" s="71">
        <v>0</v>
      </c>
      <c r="R9" s="59" t="s">
        <v>152</v>
      </c>
    </row>
    <row r="10" spans="1:18" ht="20.100000000000001" customHeight="1">
      <c r="B10" s="69" t="s">
        <v>2</v>
      </c>
      <c r="C10" s="70"/>
      <c r="D10" s="70"/>
      <c r="E10" s="69">
        <f t="shared" si="0"/>
        <v>0</v>
      </c>
      <c r="F10" s="71"/>
      <c r="G10" s="71"/>
      <c r="H10" s="72">
        <f t="shared" ref="H10:H19" si="6">F10+G10</f>
        <v>0</v>
      </c>
      <c r="I10" s="73">
        <f t="shared" si="1"/>
        <v>0</v>
      </c>
      <c r="J10" s="73">
        <f>IF($J$7="〇",IF($C10&gt;1,ROUNDDOWN(MIN(30000,$H10/$E10),-3),),IF($C10&gt;1,ROUNDDOWN(MIN(20000,$H10/$E10),-3),))</f>
        <v>0</v>
      </c>
      <c r="K10" s="73">
        <f t="shared" si="2"/>
        <v>0</v>
      </c>
      <c r="L10" s="73">
        <f t="shared" ref="L10:L19" si="7">IF($L$7="〇",IF($C10&gt;3,ROUNDDOWN(MIN(30000,$H10/$E10),-3),),IF($C10&gt;3,ROUNDDOWN(MIN(20000,$H10/$E10),-3),))</f>
        <v>0</v>
      </c>
      <c r="M10" s="73">
        <f t="shared" si="3"/>
        <v>0</v>
      </c>
      <c r="N10" s="72">
        <f t="shared" si="4"/>
        <v>0</v>
      </c>
      <c r="O10" s="74">
        <f t="shared" si="5"/>
        <v>0</v>
      </c>
      <c r="P10" s="71">
        <v>0</v>
      </c>
      <c r="Q10" s="71">
        <v>0</v>
      </c>
      <c r="R10" s="59" t="s">
        <v>154</v>
      </c>
    </row>
    <row r="11" spans="1:18" ht="20.100000000000001" customHeight="1">
      <c r="B11" s="69" t="s">
        <v>3</v>
      </c>
      <c r="C11" s="70"/>
      <c r="D11" s="70"/>
      <c r="E11" s="69">
        <f t="shared" si="0"/>
        <v>0</v>
      </c>
      <c r="F11" s="71"/>
      <c r="G11" s="71"/>
      <c r="H11" s="72">
        <f t="shared" si="6"/>
        <v>0</v>
      </c>
      <c r="I11" s="73">
        <f t="shared" si="1"/>
        <v>0</v>
      </c>
      <c r="J11" s="73">
        <f>IF($J$7="〇",IF($C11&gt;1,ROUNDDOWN(MIN(30000,$H11/$E11),-3),),IF($C11&gt;1,ROUNDDOWN(MIN(20000,$H11/$E11),-3),))</f>
        <v>0</v>
      </c>
      <c r="K11" s="73">
        <f t="shared" si="2"/>
        <v>0</v>
      </c>
      <c r="L11" s="73">
        <f t="shared" si="7"/>
        <v>0</v>
      </c>
      <c r="M11" s="73">
        <f t="shared" si="3"/>
        <v>0</v>
      </c>
      <c r="N11" s="72">
        <f t="shared" si="4"/>
        <v>0</v>
      </c>
      <c r="O11" s="74">
        <f t="shared" si="5"/>
        <v>0</v>
      </c>
      <c r="P11" s="71">
        <v>0</v>
      </c>
      <c r="Q11" s="71">
        <v>0</v>
      </c>
      <c r="R11" s="59" t="s">
        <v>153</v>
      </c>
    </row>
    <row r="12" spans="1:18" ht="20.100000000000001" customHeight="1">
      <c r="B12" s="69" t="s">
        <v>4</v>
      </c>
      <c r="C12" s="70"/>
      <c r="D12" s="70"/>
      <c r="E12" s="69">
        <f t="shared" si="0"/>
        <v>0</v>
      </c>
      <c r="F12" s="71"/>
      <c r="G12" s="71"/>
      <c r="H12" s="72">
        <f t="shared" si="6"/>
        <v>0</v>
      </c>
      <c r="I12" s="73">
        <f t="shared" si="1"/>
        <v>0</v>
      </c>
      <c r="J12" s="73">
        <f t="shared" ref="J12:J19" si="8">IF($J$7="〇",IF($C12&gt;1,ROUNDDOWN(MIN(30000,$H12/$E12),-3),),IF($C12&gt;1,ROUNDDOWN(MIN(20000,$H12/$E12),-3),))</f>
        <v>0</v>
      </c>
      <c r="K12" s="73">
        <f t="shared" si="2"/>
        <v>0</v>
      </c>
      <c r="L12" s="73">
        <f t="shared" si="7"/>
        <v>0</v>
      </c>
      <c r="M12" s="73">
        <f t="shared" si="3"/>
        <v>0</v>
      </c>
      <c r="N12" s="72">
        <f t="shared" si="4"/>
        <v>0</v>
      </c>
      <c r="O12" s="74">
        <f t="shared" si="5"/>
        <v>0</v>
      </c>
      <c r="P12" s="71">
        <v>0</v>
      </c>
      <c r="Q12" s="71">
        <v>0</v>
      </c>
    </row>
    <row r="13" spans="1:18" ht="20.100000000000001" customHeight="1">
      <c r="B13" s="69" t="s">
        <v>5</v>
      </c>
      <c r="C13" s="70"/>
      <c r="D13" s="70"/>
      <c r="E13" s="69">
        <f t="shared" si="0"/>
        <v>0</v>
      </c>
      <c r="F13" s="71"/>
      <c r="G13" s="71"/>
      <c r="H13" s="72">
        <f t="shared" si="6"/>
        <v>0</v>
      </c>
      <c r="I13" s="73">
        <f t="shared" si="1"/>
        <v>0</v>
      </c>
      <c r="J13" s="73">
        <f t="shared" si="8"/>
        <v>0</v>
      </c>
      <c r="K13" s="73">
        <f t="shared" si="2"/>
        <v>0</v>
      </c>
      <c r="L13" s="73">
        <f t="shared" si="7"/>
        <v>0</v>
      </c>
      <c r="M13" s="73">
        <f t="shared" si="3"/>
        <v>0</v>
      </c>
      <c r="N13" s="72">
        <f t="shared" si="4"/>
        <v>0</v>
      </c>
      <c r="O13" s="74">
        <f t="shared" si="5"/>
        <v>0</v>
      </c>
      <c r="P13" s="71">
        <v>0</v>
      </c>
      <c r="Q13" s="71">
        <v>0</v>
      </c>
    </row>
    <row r="14" spans="1:18" ht="20.100000000000001" customHeight="1">
      <c r="B14" s="69" t="s">
        <v>11</v>
      </c>
      <c r="C14" s="70"/>
      <c r="D14" s="70"/>
      <c r="E14" s="69">
        <f t="shared" si="0"/>
        <v>0</v>
      </c>
      <c r="F14" s="71"/>
      <c r="G14" s="71"/>
      <c r="H14" s="72">
        <f t="shared" si="6"/>
        <v>0</v>
      </c>
      <c r="I14" s="73">
        <f t="shared" si="1"/>
        <v>0</v>
      </c>
      <c r="J14" s="73">
        <f t="shared" si="8"/>
        <v>0</v>
      </c>
      <c r="K14" s="73">
        <f t="shared" si="2"/>
        <v>0</v>
      </c>
      <c r="L14" s="73">
        <f t="shared" si="7"/>
        <v>0</v>
      </c>
      <c r="M14" s="73">
        <f t="shared" si="3"/>
        <v>0</v>
      </c>
      <c r="N14" s="72">
        <f t="shared" si="4"/>
        <v>0</v>
      </c>
      <c r="O14" s="74">
        <f t="shared" si="5"/>
        <v>0</v>
      </c>
      <c r="P14" s="71">
        <v>0</v>
      </c>
      <c r="Q14" s="71">
        <v>0</v>
      </c>
    </row>
    <row r="15" spans="1:18" ht="20.100000000000001" customHeight="1">
      <c r="B15" s="69" t="s">
        <v>12</v>
      </c>
      <c r="C15" s="70"/>
      <c r="D15" s="70"/>
      <c r="E15" s="69">
        <f t="shared" si="0"/>
        <v>0</v>
      </c>
      <c r="F15" s="71"/>
      <c r="G15" s="71"/>
      <c r="H15" s="72">
        <f t="shared" si="6"/>
        <v>0</v>
      </c>
      <c r="I15" s="73">
        <f t="shared" si="1"/>
        <v>0</v>
      </c>
      <c r="J15" s="73">
        <f t="shared" si="8"/>
        <v>0</v>
      </c>
      <c r="K15" s="73">
        <f t="shared" si="2"/>
        <v>0</v>
      </c>
      <c r="L15" s="73">
        <f t="shared" si="7"/>
        <v>0</v>
      </c>
      <c r="M15" s="73">
        <f t="shared" si="3"/>
        <v>0</v>
      </c>
      <c r="N15" s="72">
        <f t="shared" si="4"/>
        <v>0</v>
      </c>
      <c r="O15" s="74">
        <f t="shared" si="5"/>
        <v>0</v>
      </c>
      <c r="P15" s="71">
        <v>0</v>
      </c>
      <c r="Q15" s="71">
        <v>0</v>
      </c>
    </row>
    <row r="16" spans="1:18" ht="20.100000000000001" customHeight="1">
      <c r="B16" s="69" t="s">
        <v>13</v>
      </c>
      <c r="C16" s="70"/>
      <c r="D16" s="70"/>
      <c r="E16" s="69">
        <f t="shared" si="0"/>
        <v>0</v>
      </c>
      <c r="F16" s="71"/>
      <c r="G16" s="71"/>
      <c r="H16" s="72">
        <f t="shared" si="6"/>
        <v>0</v>
      </c>
      <c r="I16" s="73">
        <f t="shared" si="1"/>
        <v>0</v>
      </c>
      <c r="J16" s="73">
        <f t="shared" si="8"/>
        <v>0</v>
      </c>
      <c r="K16" s="73">
        <f t="shared" si="2"/>
        <v>0</v>
      </c>
      <c r="L16" s="73">
        <f t="shared" si="7"/>
        <v>0</v>
      </c>
      <c r="M16" s="73">
        <f t="shared" si="3"/>
        <v>0</v>
      </c>
      <c r="N16" s="72">
        <f t="shared" si="4"/>
        <v>0</v>
      </c>
      <c r="O16" s="74">
        <f t="shared" si="5"/>
        <v>0</v>
      </c>
      <c r="P16" s="71">
        <v>0</v>
      </c>
      <c r="Q16" s="71">
        <v>0</v>
      </c>
    </row>
    <row r="17" spans="2:17" ht="20.100000000000001" customHeight="1">
      <c r="B17" s="69" t="s">
        <v>6</v>
      </c>
      <c r="C17" s="70"/>
      <c r="D17" s="70"/>
      <c r="E17" s="69">
        <f t="shared" si="0"/>
        <v>0</v>
      </c>
      <c r="F17" s="71"/>
      <c r="G17" s="71"/>
      <c r="H17" s="72">
        <f t="shared" si="6"/>
        <v>0</v>
      </c>
      <c r="I17" s="73">
        <f t="shared" si="1"/>
        <v>0</v>
      </c>
      <c r="J17" s="73">
        <f t="shared" si="8"/>
        <v>0</v>
      </c>
      <c r="K17" s="73">
        <f t="shared" si="2"/>
        <v>0</v>
      </c>
      <c r="L17" s="73">
        <f t="shared" si="7"/>
        <v>0</v>
      </c>
      <c r="M17" s="73">
        <f t="shared" si="3"/>
        <v>0</v>
      </c>
      <c r="N17" s="72">
        <f t="shared" si="4"/>
        <v>0</v>
      </c>
      <c r="O17" s="74">
        <f t="shared" si="5"/>
        <v>0</v>
      </c>
      <c r="P17" s="71">
        <v>0</v>
      </c>
      <c r="Q17" s="71">
        <v>0</v>
      </c>
    </row>
    <row r="18" spans="2:17" ht="20.100000000000001" customHeight="1">
      <c r="B18" s="69" t="s">
        <v>7</v>
      </c>
      <c r="C18" s="70"/>
      <c r="D18" s="70"/>
      <c r="E18" s="69">
        <f t="shared" si="0"/>
        <v>0</v>
      </c>
      <c r="F18" s="71"/>
      <c r="G18" s="71"/>
      <c r="H18" s="72">
        <f t="shared" si="6"/>
        <v>0</v>
      </c>
      <c r="I18" s="73">
        <f t="shared" si="1"/>
        <v>0</v>
      </c>
      <c r="J18" s="73">
        <f t="shared" si="8"/>
        <v>0</v>
      </c>
      <c r="K18" s="73">
        <f t="shared" si="2"/>
        <v>0</v>
      </c>
      <c r="L18" s="73">
        <f t="shared" si="7"/>
        <v>0</v>
      </c>
      <c r="M18" s="73">
        <f t="shared" si="3"/>
        <v>0</v>
      </c>
      <c r="N18" s="72">
        <f t="shared" si="4"/>
        <v>0</v>
      </c>
      <c r="O18" s="74">
        <f t="shared" si="5"/>
        <v>0</v>
      </c>
      <c r="P18" s="71">
        <v>0</v>
      </c>
      <c r="Q18" s="71">
        <v>0</v>
      </c>
    </row>
    <row r="19" spans="2:17" ht="20.100000000000001" customHeight="1" thickBot="1">
      <c r="B19" s="75" t="s">
        <v>8</v>
      </c>
      <c r="C19" s="76">
        <v>0</v>
      </c>
      <c r="D19" s="76">
        <v>0</v>
      </c>
      <c r="E19" s="75">
        <f t="shared" si="0"/>
        <v>0</v>
      </c>
      <c r="F19" s="77"/>
      <c r="G19" s="77"/>
      <c r="H19" s="78">
        <f t="shared" si="6"/>
        <v>0</v>
      </c>
      <c r="I19" s="79">
        <f>IF($I$7="〇",IF(C19=1,IF(H19/2&lt;30001,ROUNDDOWN(H19/2,-3),30000),IF(C19&gt;1,ROUNDDOWN(MIN(30000,H19/E19),-3),)),IF(E19=1,IF(H19/2&lt;20001,ROUNDDOWN(H19/2,-3),20000),IF(E19&gt;1,ROUNDDOWN(MIN(20000,H19/E19),-3),)))</f>
        <v>0</v>
      </c>
      <c r="J19" s="80">
        <f t="shared" si="8"/>
        <v>0</v>
      </c>
      <c r="K19" s="80">
        <f t="shared" si="2"/>
        <v>0</v>
      </c>
      <c r="L19" s="80">
        <f t="shared" si="7"/>
        <v>0</v>
      </c>
      <c r="M19" s="80">
        <f t="shared" si="3"/>
        <v>0</v>
      </c>
      <c r="N19" s="78">
        <f t="shared" si="4"/>
        <v>0</v>
      </c>
      <c r="O19" s="78">
        <f t="shared" si="5"/>
        <v>0</v>
      </c>
      <c r="P19" s="77">
        <v>0</v>
      </c>
      <c r="Q19" s="77">
        <v>0</v>
      </c>
    </row>
    <row r="20" spans="2:17" ht="20.100000000000001" customHeight="1" thickTop="1">
      <c r="B20" s="81" t="s">
        <v>137</v>
      </c>
      <c r="C20" s="81"/>
      <c r="D20" s="81"/>
      <c r="E20" s="81"/>
      <c r="F20" s="82">
        <f>SUM(F8:F19)</f>
        <v>0</v>
      </c>
      <c r="G20" s="82">
        <f>SUM(G8:G19)</f>
        <v>0</v>
      </c>
      <c r="H20" s="82">
        <f t="shared" ref="H20:O20" si="9">SUM(H8:H19)</f>
        <v>0</v>
      </c>
      <c r="I20" s="83">
        <f t="shared" si="9"/>
        <v>0</v>
      </c>
      <c r="J20" s="82">
        <f t="shared" si="9"/>
        <v>0</v>
      </c>
      <c r="K20" s="82">
        <f t="shared" si="9"/>
        <v>0</v>
      </c>
      <c r="L20" s="82">
        <f t="shared" si="9"/>
        <v>0</v>
      </c>
      <c r="M20" s="82">
        <f>SUM(M8:M19)</f>
        <v>0</v>
      </c>
      <c r="N20" s="82">
        <f t="shared" si="9"/>
        <v>0</v>
      </c>
      <c r="O20" s="84">
        <f t="shared" si="9"/>
        <v>0</v>
      </c>
      <c r="P20" s="85">
        <f>SUM(P8:P19)</f>
        <v>0</v>
      </c>
      <c r="Q20" s="85">
        <f>SUM(Q8:Q19)</f>
        <v>0</v>
      </c>
    </row>
    <row r="22" spans="2:17">
      <c r="B22" s="56" t="s">
        <v>110</v>
      </c>
    </row>
    <row r="23" spans="2:17">
      <c r="B23" s="56" t="s">
        <v>111</v>
      </c>
      <c r="O23" s="86"/>
      <c r="Q23" s="86"/>
    </row>
    <row r="24" spans="2:17" ht="18.75">
      <c r="Q24" s="86" t="s">
        <v>266</v>
      </c>
    </row>
  </sheetData>
  <mergeCells count="13">
    <mergeCell ref="O6:O7"/>
    <mergeCell ref="P6:P7"/>
    <mergeCell ref="Q6:Q7"/>
    <mergeCell ref="P3:Q3"/>
    <mergeCell ref="B4:O4"/>
    <mergeCell ref="B6:B7"/>
    <mergeCell ref="C6:C7"/>
    <mergeCell ref="D6:D7"/>
    <mergeCell ref="E6:E7"/>
    <mergeCell ref="F6:F7"/>
    <mergeCell ref="G6:G7"/>
    <mergeCell ref="H6:H7"/>
    <mergeCell ref="N6:N7"/>
  </mergeCells>
  <phoneticPr fontId="2"/>
  <pageMargins left="0.25" right="0.25" top="0.75" bottom="0.75" header="0.3" footer="0.3"/>
  <pageSetup paperSize="9" scale="90" orientation="landscape" horizontalDpi="1200" verticalDpi="1200"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pageSetUpPr fitToPage="1"/>
  </sheetPr>
  <dimension ref="A1:S34"/>
  <sheetViews>
    <sheetView view="pageBreakPreview" topLeftCell="A7" zoomScale="85" zoomScaleNormal="100" zoomScaleSheetLayoutView="85" workbookViewId="0">
      <selection activeCell="H27" sqref="H27:I27"/>
    </sheetView>
  </sheetViews>
  <sheetFormatPr defaultRowHeight="14.25" outlineLevelCol="1"/>
  <cols>
    <col min="1" max="1" width="1.625" style="55" customWidth="1"/>
    <col min="2" max="2" width="6.375" style="55" customWidth="1"/>
    <col min="3" max="3" width="25.625" style="55" customWidth="1"/>
    <col min="4" max="7" width="9.125" style="55" customWidth="1"/>
    <col min="8" max="8" width="10.125" style="55" customWidth="1"/>
    <col min="9" max="15" width="9.125" style="55" customWidth="1" outlineLevel="1"/>
    <col min="16" max="17" width="9.125" style="55" customWidth="1"/>
    <col min="18" max="16384" width="9" style="55"/>
  </cols>
  <sheetData>
    <row r="1" spans="1:19" ht="3.95" customHeight="1"/>
    <row r="2" spans="1:19">
      <c r="A2" s="56"/>
      <c r="B2" s="56" t="s">
        <v>269</v>
      </c>
      <c r="C2" s="56"/>
      <c r="Q2" s="56"/>
    </row>
    <row r="3" spans="1:19">
      <c r="A3" s="56"/>
      <c r="B3" s="56"/>
      <c r="C3" s="56"/>
      <c r="Q3" s="136" t="s">
        <v>147</v>
      </c>
      <c r="R3" s="137"/>
    </row>
    <row r="4" spans="1:19">
      <c r="B4" s="136" t="s">
        <v>280</v>
      </c>
      <c r="C4" s="136"/>
      <c r="D4" s="136"/>
      <c r="E4" s="136"/>
      <c r="F4" s="136"/>
      <c r="G4" s="136"/>
      <c r="H4" s="136"/>
      <c r="I4" s="136"/>
      <c r="J4" s="136"/>
      <c r="K4" s="136"/>
      <c r="L4" s="136"/>
      <c r="M4" s="136"/>
      <c r="N4" s="136"/>
      <c r="O4" s="136"/>
      <c r="P4" s="136"/>
      <c r="Q4" s="136"/>
    </row>
    <row r="6" spans="1:19">
      <c r="B6" s="145" t="s">
        <v>90</v>
      </c>
      <c r="C6" s="145"/>
      <c r="D6" s="138"/>
      <c r="E6" s="138"/>
      <c r="F6" s="138"/>
      <c r="G6" s="138"/>
      <c r="H6" s="138"/>
      <c r="I6" s="138"/>
      <c r="J6" s="57"/>
      <c r="K6" s="57"/>
      <c r="L6" s="57"/>
    </row>
    <row r="7" spans="1:19">
      <c r="B7" s="136" t="s">
        <v>88</v>
      </c>
      <c r="C7" s="136"/>
      <c r="D7" s="58"/>
      <c r="E7" s="56" t="s">
        <v>89</v>
      </c>
      <c r="G7" s="139"/>
      <c r="H7" s="139"/>
      <c r="I7" s="56"/>
      <c r="J7" s="56"/>
      <c r="K7" s="56"/>
      <c r="L7" s="56"/>
      <c r="S7" s="59"/>
    </row>
    <row r="8" spans="1:19" ht="15">
      <c r="S8" s="60"/>
    </row>
    <row r="9" spans="1:19" ht="15">
      <c r="B9" s="61"/>
      <c r="C9" s="61"/>
      <c r="D9" s="143" t="s">
        <v>100</v>
      </c>
      <c r="E9" s="143"/>
      <c r="F9" s="144"/>
      <c r="G9" s="144"/>
      <c r="H9" s="144"/>
      <c r="I9" s="144"/>
      <c r="J9" s="144"/>
      <c r="K9" s="144"/>
      <c r="L9" s="144"/>
      <c r="M9" s="144"/>
      <c r="N9" s="144"/>
      <c r="O9" s="144"/>
      <c r="P9" s="144"/>
      <c r="Q9" s="144"/>
      <c r="R9" s="144"/>
      <c r="S9" s="60"/>
    </row>
    <row r="10" spans="1:19">
      <c r="B10" s="61"/>
      <c r="C10" s="62" t="s">
        <v>155</v>
      </c>
      <c r="D10" s="140" t="s">
        <v>42</v>
      </c>
      <c r="E10" s="141"/>
      <c r="F10" s="141"/>
      <c r="G10" s="141"/>
      <c r="H10" s="142"/>
      <c r="I10" s="143" t="s">
        <v>92</v>
      </c>
      <c r="J10" s="143"/>
      <c r="K10" s="143"/>
      <c r="L10" s="143"/>
      <c r="M10" s="143"/>
      <c r="N10" s="140" t="s">
        <v>66</v>
      </c>
      <c r="O10" s="141"/>
      <c r="P10" s="141"/>
      <c r="Q10" s="141"/>
      <c r="R10" s="142"/>
      <c r="S10" s="59"/>
    </row>
    <row r="11" spans="1:19">
      <c r="B11" s="63">
        <v>1</v>
      </c>
      <c r="C11" s="100"/>
      <c r="D11" s="133"/>
      <c r="E11" s="134"/>
      <c r="F11" s="134"/>
      <c r="G11" s="134"/>
      <c r="H11" s="135"/>
      <c r="I11" s="146"/>
      <c r="J11" s="147"/>
      <c r="K11" s="64" t="s">
        <v>129</v>
      </c>
      <c r="L11" s="147"/>
      <c r="M11" s="148"/>
      <c r="N11" s="133"/>
      <c r="O11" s="134"/>
      <c r="P11" s="134"/>
      <c r="Q11" s="134"/>
      <c r="R11" s="135"/>
    </row>
    <row r="12" spans="1:19">
      <c r="B12" s="63">
        <v>2</v>
      </c>
      <c r="C12" s="100"/>
      <c r="D12" s="133"/>
      <c r="E12" s="134"/>
      <c r="F12" s="134"/>
      <c r="G12" s="134"/>
      <c r="H12" s="135"/>
      <c r="I12" s="146"/>
      <c r="J12" s="147"/>
      <c r="K12" s="64" t="s">
        <v>129</v>
      </c>
      <c r="L12" s="147"/>
      <c r="M12" s="148"/>
      <c r="N12" s="133"/>
      <c r="O12" s="134"/>
      <c r="P12" s="134"/>
      <c r="Q12" s="134"/>
      <c r="R12" s="135"/>
      <c r="S12" s="59"/>
    </row>
    <row r="13" spans="1:19">
      <c r="B13" s="63">
        <v>3</v>
      </c>
      <c r="C13" s="100"/>
      <c r="D13" s="133"/>
      <c r="E13" s="134"/>
      <c r="F13" s="134"/>
      <c r="G13" s="134"/>
      <c r="H13" s="135"/>
      <c r="I13" s="146"/>
      <c r="J13" s="147"/>
      <c r="K13" s="64" t="s">
        <v>129</v>
      </c>
      <c r="L13" s="147"/>
      <c r="M13" s="148"/>
      <c r="N13" s="133"/>
      <c r="O13" s="134"/>
      <c r="P13" s="134"/>
      <c r="Q13" s="134"/>
      <c r="R13" s="135"/>
    </row>
    <row r="14" spans="1:19">
      <c r="B14" s="63">
        <v>4</v>
      </c>
      <c r="C14" s="100"/>
      <c r="D14" s="133"/>
      <c r="E14" s="134"/>
      <c r="F14" s="134"/>
      <c r="G14" s="134"/>
      <c r="H14" s="135"/>
      <c r="I14" s="146"/>
      <c r="J14" s="147"/>
      <c r="K14" s="64" t="s">
        <v>129</v>
      </c>
      <c r="L14" s="147"/>
      <c r="M14" s="148"/>
      <c r="N14" s="133"/>
      <c r="O14" s="134"/>
      <c r="P14" s="134"/>
      <c r="Q14" s="134"/>
      <c r="R14" s="135"/>
    </row>
    <row r="15" spans="1:19">
      <c r="B15" s="63">
        <v>5</v>
      </c>
      <c r="C15" s="100"/>
      <c r="D15" s="133"/>
      <c r="E15" s="134"/>
      <c r="F15" s="134"/>
      <c r="G15" s="134"/>
      <c r="H15" s="135"/>
      <c r="I15" s="146"/>
      <c r="J15" s="147"/>
      <c r="K15" s="64" t="s">
        <v>129</v>
      </c>
      <c r="L15" s="147"/>
      <c r="M15" s="148"/>
      <c r="N15" s="133"/>
      <c r="O15" s="134"/>
      <c r="P15" s="134"/>
      <c r="Q15" s="134"/>
      <c r="R15" s="135"/>
    </row>
    <row r="16" spans="1:19">
      <c r="B16" s="140" t="s">
        <v>9</v>
      </c>
      <c r="C16" s="141"/>
      <c r="D16" s="141"/>
      <c r="E16" s="142"/>
      <c r="F16" s="140" t="s">
        <v>135</v>
      </c>
      <c r="G16" s="142"/>
      <c r="H16" s="140" t="s">
        <v>96</v>
      </c>
      <c r="I16" s="142"/>
      <c r="J16" s="140" t="s">
        <v>130</v>
      </c>
      <c r="K16" s="142"/>
      <c r="L16" s="140" t="s">
        <v>10</v>
      </c>
      <c r="M16" s="142"/>
      <c r="N16" s="140" t="s">
        <v>98</v>
      </c>
      <c r="O16" s="141"/>
      <c r="P16" s="142"/>
      <c r="Q16" s="140" t="s">
        <v>99</v>
      </c>
      <c r="R16" s="142"/>
    </row>
    <row r="17" spans="2:18">
      <c r="B17" s="150">
        <f>別紙⑤実績!F20</f>
        <v>0</v>
      </c>
      <c r="C17" s="151"/>
      <c r="D17" s="151"/>
      <c r="E17" s="152"/>
      <c r="F17" s="153">
        <f>別紙⑤実績!G20</f>
        <v>0</v>
      </c>
      <c r="G17" s="153"/>
      <c r="H17" s="150">
        <f>SUM(B17:G17)</f>
        <v>0</v>
      </c>
      <c r="I17" s="152"/>
      <c r="J17" s="150">
        <f>別紙⑤実績!N20</f>
        <v>0</v>
      </c>
      <c r="K17" s="152"/>
      <c r="L17" s="150">
        <f>別紙⑤実績!O20</f>
        <v>0</v>
      </c>
      <c r="M17" s="152"/>
      <c r="N17" s="150">
        <f>別紙⑤実績!P20</f>
        <v>0</v>
      </c>
      <c r="O17" s="151"/>
      <c r="P17" s="152"/>
      <c r="Q17" s="153">
        <f>別紙⑤実績!Q20</f>
        <v>0</v>
      </c>
      <c r="R17" s="153"/>
    </row>
    <row r="19" spans="2:18">
      <c r="B19" s="143" t="s">
        <v>101</v>
      </c>
      <c r="C19" s="143"/>
      <c r="D19" s="144"/>
      <c r="E19" s="144"/>
      <c r="F19" s="144"/>
      <c r="G19" s="149"/>
      <c r="H19" s="149"/>
      <c r="I19" s="149"/>
      <c r="J19" s="149"/>
      <c r="K19" s="149"/>
      <c r="L19" s="149"/>
      <c r="M19" s="149"/>
      <c r="N19" s="149"/>
      <c r="O19" s="149"/>
      <c r="P19" s="149"/>
      <c r="Q19" s="149"/>
      <c r="R19" s="149"/>
    </row>
    <row r="20" spans="2:18" s="65" customFormat="1" ht="47.25" customHeight="1">
      <c r="B20" s="143" t="s">
        <v>102</v>
      </c>
      <c r="C20" s="143"/>
      <c r="D20" s="144"/>
      <c r="E20" s="144"/>
      <c r="F20" s="144"/>
      <c r="G20" s="149"/>
      <c r="H20" s="149"/>
      <c r="I20" s="149"/>
      <c r="J20" s="149"/>
      <c r="K20" s="149"/>
      <c r="L20" s="149"/>
      <c r="M20" s="149"/>
      <c r="N20" s="149"/>
      <c r="O20" s="149"/>
      <c r="P20" s="149"/>
      <c r="Q20" s="149"/>
      <c r="R20" s="149"/>
    </row>
    <row r="22" spans="2:18">
      <c r="B22" s="136"/>
      <c r="C22" s="136"/>
      <c r="D22" s="136"/>
      <c r="E22" s="136"/>
      <c r="F22" s="136"/>
      <c r="G22" s="136"/>
      <c r="H22" s="136"/>
      <c r="I22" s="136"/>
    </row>
    <row r="23" spans="2:18">
      <c r="D23" s="160"/>
      <c r="E23" s="160"/>
      <c r="H23" s="160"/>
      <c r="I23" s="160"/>
    </row>
    <row r="24" spans="2:18">
      <c r="B24" s="56"/>
      <c r="D24" s="160"/>
      <c r="E24" s="160"/>
      <c r="H24" s="160"/>
      <c r="I24" s="160"/>
    </row>
    <row r="25" spans="2:18">
      <c r="B25" s="56"/>
      <c r="D25" s="160"/>
      <c r="E25" s="160"/>
      <c r="F25" s="56"/>
      <c r="H25" s="160"/>
      <c r="I25" s="160"/>
    </row>
    <row r="26" spans="2:18">
      <c r="B26" s="56"/>
      <c r="D26" s="160"/>
      <c r="E26" s="160"/>
      <c r="F26" s="56"/>
      <c r="H26" s="109"/>
      <c r="I26" s="109"/>
    </row>
    <row r="27" spans="2:18">
      <c r="D27" s="160"/>
      <c r="E27" s="160"/>
      <c r="H27" s="160"/>
      <c r="I27" s="160"/>
    </row>
    <row r="32" spans="2:18" ht="14.25" customHeight="1"/>
    <row r="33" spans="3:3">
      <c r="C33" s="56" t="s">
        <v>156</v>
      </c>
    </row>
    <row r="34" spans="3:3">
      <c r="C34" s="56" t="s">
        <v>157</v>
      </c>
    </row>
  </sheetData>
  <mergeCells count="59">
    <mergeCell ref="D10:H10"/>
    <mergeCell ref="I10:M10"/>
    <mergeCell ref="N10:R10"/>
    <mergeCell ref="Q3:R3"/>
    <mergeCell ref="B4:Q4"/>
    <mergeCell ref="D6:I6"/>
    <mergeCell ref="G7:H7"/>
    <mergeCell ref="D9:R9"/>
    <mergeCell ref="B6:C6"/>
    <mergeCell ref="B7:C7"/>
    <mergeCell ref="D11:H11"/>
    <mergeCell ref="I11:J11"/>
    <mergeCell ref="L11:M11"/>
    <mergeCell ref="N11:R11"/>
    <mergeCell ref="D12:H12"/>
    <mergeCell ref="I12:J12"/>
    <mergeCell ref="L12:M12"/>
    <mergeCell ref="N12:R12"/>
    <mergeCell ref="D13:H13"/>
    <mergeCell ref="I13:J13"/>
    <mergeCell ref="L13:M13"/>
    <mergeCell ref="N13:R13"/>
    <mergeCell ref="D14:H14"/>
    <mergeCell ref="I14:J14"/>
    <mergeCell ref="L14:M14"/>
    <mergeCell ref="N14:R14"/>
    <mergeCell ref="D15:H15"/>
    <mergeCell ref="I15:J15"/>
    <mergeCell ref="L15:M15"/>
    <mergeCell ref="N15:R15"/>
    <mergeCell ref="B16:E16"/>
    <mergeCell ref="F16:G16"/>
    <mergeCell ref="H16:I16"/>
    <mergeCell ref="J16:K16"/>
    <mergeCell ref="L16:M16"/>
    <mergeCell ref="N16:P16"/>
    <mergeCell ref="B19:F19"/>
    <mergeCell ref="G19:R19"/>
    <mergeCell ref="B20:F20"/>
    <mergeCell ref="G20:R20"/>
    <mergeCell ref="Q16:R16"/>
    <mergeCell ref="B17:E17"/>
    <mergeCell ref="F17:G17"/>
    <mergeCell ref="H17:I17"/>
    <mergeCell ref="J17:K17"/>
    <mergeCell ref="L17:M17"/>
    <mergeCell ref="N17:P17"/>
    <mergeCell ref="Q17:R17"/>
    <mergeCell ref="B22:E22"/>
    <mergeCell ref="F22:I22"/>
    <mergeCell ref="D23:E23"/>
    <mergeCell ref="H23:I23"/>
    <mergeCell ref="D24:E24"/>
    <mergeCell ref="H24:I24"/>
    <mergeCell ref="D25:E25"/>
    <mergeCell ref="H25:I25"/>
    <mergeCell ref="D26:E26"/>
    <mergeCell ref="D27:E27"/>
    <mergeCell ref="H27:I27"/>
  </mergeCells>
  <phoneticPr fontId="2"/>
  <dataValidations count="2">
    <dataValidation type="list" allowBlank="1" showInputMessage="1" showErrorMessage="1" sqref="I7" xr:uid="{00000000-0002-0000-2400-000000000000}">
      <formula1>"□,☑"</formula1>
    </dataValidation>
    <dataValidation type="list" allowBlank="1" showInputMessage="1" showErrorMessage="1" sqref="C11:C15" xr:uid="{00000000-0002-0000-2400-000001000000}">
      <formula1>$C$33:$C$34</formula1>
    </dataValidation>
  </dataValidations>
  <pageMargins left="0.25" right="0.25" top="0.75" bottom="0.75" header="0.3" footer="0.3"/>
  <pageSetup paperSize="9" scale="77" orientation="landscape" horizontalDpi="1200" verticalDpi="1200" r:id="rId1"/>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92D050"/>
    <pageSetUpPr fitToPage="1"/>
  </sheetPr>
  <dimension ref="A1:R24"/>
  <sheetViews>
    <sheetView view="pageBreakPreview" zoomScaleNormal="85" zoomScaleSheetLayoutView="100" workbookViewId="0">
      <selection activeCell="B4" sqref="B4:O4"/>
    </sheetView>
  </sheetViews>
  <sheetFormatPr defaultRowHeight="14.25" outlineLevelCol="1"/>
  <cols>
    <col min="1" max="1" width="1.625" style="55" customWidth="1"/>
    <col min="2" max="5" width="8.625" style="55" customWidth="1"/>
    <col min="6" max="8" width="9.125" style="55" customWidth="1"/>
    <col min="9" max="13" width="9.125" style="55" customWidth="1" outlineLevel="1"/>
    <col min="14" max="15" width="9.125" style="55" customWidth="1"/>
    <col min="16" max="16384" width="9" style="55"/>
  </cols>
  <sheetData>
    <row r="1" spans="1:18" ht="3.95" customHeight="1"/>
    <row r="2" spans="1:18">
      <c r="A2" s="56"/>
      <c r="B2" s="56" t="s">
        <v>236</v>
      </c>
      <c r="C2" s="56"/>
      <c r="D2" s="56"/>
      <c r="E2" s="56"/>
    </row>
    <row r="3" spans="1:18">
      <c r="A3" s="56"/>
      <c r="B3" s="56"/>
      <c r="C3" s="56"/>
      <c r="D3" s="56"/>
      <c r="E3" s="56"/>
      <c r="P3" s="136" t="s">
        <v>147</v>
      </c>
      <c r="Q3" s="137"/>
    </row>
    <row r="4" spans="1:18">
      <c r="B4" s="136" t="s">
        <v>281</v>
      </c>
      <c r="C4" s="136"/>
      <c r="D4" s="136"/>
      <c r="E4" s="136"/>
      <c r="F4" s="136"/>
      <c r="G4" s="136"/>
      <c r="H4" s="136"/>
      <c r="I4" s="136"/>
      <c r="J4" s="136"/>
      <c r="K4" s="136"/>
      <c r="L4" s="136"/>
      <c r="M4" s="136"/>
      <c r="N4" s="136"/>
      <c r="O4" s="136"/>
    </row>
    <row r="6" spans="1:18" ht="32.25" customHeight="1">
      <c r="B6" s="154"/>
      <c r="C6" s="156" t="s">
        <v>104</v>
      </c>
      <c r="D6" s="156" t="s">
        <v>109</v>
      </c>
      <c r="E6" s="158" t="s">
        <v>105</v>
      </c>
      <c r="F6" s="156" t="s">
        <v>9</v>
      </c>
      <c r="G6" s="156" t="s">
        <v>95</v>
      </c>
      <c r="H6" s="156" t="s">
        <v>107</v>
      </c>
      <c r="I6" s="68" t="s">
        <v>112</v>
      </c>
      <c r="J6" s="68" t="s">
        <v>113</v>
      </c>
      <c r="K6" s="68" t="s">
        <v>114</v>
      </c>
      <c r="L6" s="68" t="s">
        <v>115</v>
      </c>
      <c r="M6" s="68" t="s">
        <v>116</v>
      </c>
      <c r="N6" s="156" t="s">
        <v>117</v>
      </c>
      <c r="O6" s="156" t="s">
        <v>10</v>
      </c>
      <c r="P6" s="156" t="s">
        <v>118</v>
      </c>
      <c r="Q6" s="156" t="s">
        <v>119</v>
      </c>
    </row>
    <row r="7" spans="1:18" ht="15.75" customHeight="1">
      <c r="B7" s="155"/>
      <c r="C7" s="157"/>
      <c r="D7" s="157"/>
      <c r="E7" s="159"/>
      <c r="F7" s="157"/>
      <c r="G7" s="157"/>
      <c r="H7" s="157"/>
      <c r="I7" s="68" t="str">
        <f>IF(COUNTIF(⑤実績!C11,"*４*"),"〇","")</f>
        <v/>
      </c>
      <c r="J7" s="68" t="str">
        <f>IF(COUNTIF(⑤実績!C12,"*４年*"),"〇","")</f>
        <v/>
      </c>
      <c r="K7" s="68" t="str">
        <f>IF(COUNTIF(⑤実績!C13,"*４年*"),"〇","")</f>
        <v/>
      </c>
      <c r="L7" s="68" t="str">
        <f>IF(COUNTIF(⑤実績!C14,"*４年*"),"〇","")</f>
        <v/>
      </c>
      <c r="M7" s="68" t="str">
        <f>IF(COUNTIF(⑤実績!C14,"*４年*"),"〇","")</f>
        <v/>
      </c>
      <c r="N7" s="157"/>
      <c r="O7" s="157"/>
      <c r="P7" s="157"/>
      <c r="Q7" s="157"/>
    </row>
    <row r="8" spans="1:18" ht="20.100000000000001" customHeight="1">
      <c r="B8" s="69" t="s">
        <v>0</v>
      </c>
      <c r="C8" s="70"/>
      <c r="D8" s="70"/>
      <c r="E8" s="69">
        <f t="shared" ref="E8:E19" si="0">SUM(C8:D8)</f>
        <v>0</v>
      </c>
      <c r="F8" s="71"/>
      <c r="G8" s="71"/>
      <c r="H8" s="72">
        <f>F8+G8</f>
        <v>0</v>
      </c>
      <c r="I8" s="73">
        <f t="shared" ref="I8:I18" si="1">IF($I$7="〇",IF(C8=1,IF(H8/2&lt;30001,ROUNDDOWN(H8/2,-3),30000),IF(C8&gt;1,ROUNDDOWN(MIN(30000,H8/E8),-3),)),IF(E8=1,IF(H8/2&lt;20001,ROUNDDOWN(H8/2,-3),20000),IF(E8&gt;1,ROUNDDOWN(MIN(20000,H8/E8),-3),)))</f>
        <v>0</v>
      </c>
      <c r="J8" s="73">
        <f>IF($J$7="〇",IF($C8&gt;1,ROUNDDOWN(MIN(30000,$H8/$E8),-3),),IF($C8&gt;1,ROUNDDOWN(MIN(20000,$H8/$E8),-3),))</f>
        <v>0</v>
      </c>
      <c r="K8" s="73">
        <f>IF($K$7="〇",IF($C8&gt;2,ROUNDDOWN(MIN(30000,$H8/$E8),-3),),IF($C8&gt;2,ROUNDDOWN(MIN(20000,$H8/$E8),-3),))</f>
        <v>0</v>
      </c>
      <c r="L8" s="73">
        <f>IF($L$7="〇",IF($C8&gt;3,ROUNDDOWN(MIN(30000,$H8/$E8),-3),),IF($C8&gt;3,ROUNDDOWN(MIN(20000,$H8/$E8),-3),))</f>
        <v>0</v>
      </c>
      <c r="M8" s="73">
        <f>IF($M$7="〇",IF($C8&gt;4,ROUNDDOWN(MIN(30000,$H8/$E8),-3),),IF($C8&gt;4,ROUNDDOWN(MIN(20000,$H8/$E8),-3),))</f>
        <v>0</v>
      </c>
      <c r="N8" s="72">
        <f>SUM(I8:M8)</f>
        <v>0</v>
      </c>
      <c r="O8" s="74">
        <f>H8-P8-Q8-N8</f>
        <v>0</v>
      </c>
      <c r="P8" s="71">
        <v>0</v>
      </c>
      <c r="Q8" s="71">
        <v>0</v>
      </c>
      <c r="R8" s="59" t="s">
        <v>151</v>
      </c>
    </row>
    <row r="9" spans="1:18" ht="20.100000000000001" customHeight="1">
      <c r="B9" s="69" t="s">
        <v>1</v>
      </c>
      <c r="C9" s="70"/>
      <c r="D9" s="70"/>
      <c r="E9" s="69">
        <f t="shared" si="0"/>
        <v>0</v>
      </c>
      <c r="F9" s="71"/>
      <c r="G9" s="71"/>
      <c r="H9" s="72">
        <f>F9+G9</f>
        <v>0</v>
      </c>
      <c r="I9" s="73">
        <f t="shared" si="1"/>
        <v>0</v>
      </c>
      <c r="J9" s="73">
        <f>IF($J$7="〇",IF($C9&gt;1,ROUNDDOWN(MIN(30000,$H9/$E9),-3),),IF($C9&gt;1,ROUNDDOWN(MIN(20000,$H9/$E9),-3),))</f>
        <v>0</v>
      </c>
      <c r="K9" s="73">
        <f t="shared" ref="K9:K19" si="2">IF($K$7="〇",IF($C9&gt;2,ROUNDDOWN(MIN(30000,$H9/$E9),-3),),IF($C9&gt;2,ROUNDDOWN(MIN(20000,$H9/$E9),-3),))</f>
        <v>0</v>
      </c>
      <c r="L9" s="73">
        <f>IF($L$7="〇",IF($C9&gt;3,ROUNDDOWN(MIN(30000,$H9/$E9),-3),),IF($C9&gt;3,ROUNDDOWN(MIN(20000,$H9/$E9),-3),))</f>
        <v>0</v>
      </c>
      <c r="M9" s="73">
        <f t="shared" ref="M9:M19" si="3">IF($M$7="〇",IF($C9&gt;4,ROUNDDOWN(MIN(30000,$H9/$E9),-3),),IF($C9&gt;4,ROUNDDOWN(MIN(20000,$H9/$E9),-3),))</f>
        <v>0</v>
      </c>
      <c r="N9" s="72">
        <f t="shared" ref="N9:N19" si="4">SUM(I9:M9)</f>
        <v>0</v>
      </c>
      <c r="O9" s="74">
        <f t="shared" ref="O9:O19" si="5">H9-P9-Q9-N9</f>
        <v>0</v>
      </c>
      <c r="P9" s="71">
        <v>0</v>
      </c>
      <c r="Q9" s="71">
        <v>0</v>
      </c>
      <c r="R9" s="59" t="s">
        <v>152</v>
      </c>
    </row>
    <row r="10" spans="1:18" ht="20.100000000000001" customHeight="1">
      <c r="B10" s="69" t="s">
        <v>2</v>
      </c>
      <c r="C10" s="70"/>
      <c r="D10" s="70"/>
      <c r="E10" s="69">
        <f t="shared" si="0"/>
        <v>0</v>
      </c>
      <c r="F10" s="71"/>
      <c r="G10" s="71"/>
      <c r="H10" s="72">
        <f t="shared" ref="H10:H19" si="6">F10+G10</f>
        <v>0</v>
      </c>
      <c r="I10" s="73">
        <f t="shared" si="1"/>
        <v>0</v>
      </c>
      <c r="J10" s="73">
        <f>IF($J$7="〇",IF($C10&gt;1,ROUNDDOWN(MIN(30000,$H10/$E10),-3),),IF($C10&gt;1,ROUNDDOWN(MIN(20000,$H10/$E10),-3),))</f>
        <v>0</v>
      </c>
      <c r="K10" s="73">
        <f t="shared" si="2"/>
        <v>0</v>
      </c>
      <c r="L10" s="73">
        <f t="shared" ref="L10:L19" si="7">IF($L$7="〇",IF($C10&gt;3,ROUNDDOWN(MIN(30000,$H10/$E10),-3),),IF($C10&gt;3,ROUNDDOWN(MIN(20000,$H10/$E10),-3),))</f>
        <v>0</v>
      </c>
      <c r="M10" s="73">
        <f t="shared" si="3"/>
        <v>0</v>
      </c>
      <c r="N10" s="72">
        <f t="shared" si="4"/>
        <v>0</v>
      </c>
      <c r="O10" s="74">
        <f t="shared" si="5"/>
        <v>0</v>
      </c>
      <c r="P10" s="71">
        <v>0</v>
      </c>
      <c r="Q10" s="71">
        <v>0</v>
      </c>
      <c r="R10" s="59" t="s">
        <v>154</v>
      </c>
    </row>
    <row r="11" spans="1:18" ht="20.100000000000001" customHeight="1">
      <c r="B11" s="69" t="s">
        <v>3</v>
      </c>
      <c r="C11" s="70"/>
      <c r="D11" s="70"/>
      <c r="E11" s="69">
        <f t="shared" si="0"/>
        <v>0</v>
      </c>
      <c r="F11" s="71"/>
      <c r="G11" s="71"/>
      <c r="H11" s="72">
        <f t="shared" si="6"/>
        <v>0</v>
      </c>
      <c r="I11" s="73">
        <f t="shared" si="1"/>
        <v>0</v>
      </c>
      <c r="J11" s="73">
        <f>IF($J$7="〇",IF($C11&gt;1,ROUNDDOWN(MIN(30000,$H11/$E11),-3),),IF($C11&gt;1,ROUNDDOWN(MIN(20000,$H11/$E11),-3),))</f>
        <v>0</v>
      </c>
      <c r="K11" s="73">
        <f t="shared" si="2"/>
        <v>0</v>
      </c>
      <c r="L11" s="73">
        <f t="shared" si="7"/>
        <v>0</v>
      </c>
      <c r="M11" s="73">
        <f t="shared" si="3"/>
        <v>0</v>
      </c>
      <c r="N11" s="72">
        <f t="shared" si="4"/>
        <v>0</v>
      </c>
      <c r="O11" s="74">
        <f t="shared" si="5"/>
        <v>0</v>
      </c>
      <c r="P11" s="71">
        <v>0</v>
      </c>
      <c r="Q11" s="71">
        <v>0</v>
      </c>
      <c r="R11" s="59" t="s">
        <v>153</v>
      </c>
    </row>
    <row r="12" spans="1:18" ht="20.100000000000001" customHeight="1">
      <c r="B12" s="69" t="s">
        <v>4</v>
      </c>
      <c r="C12" s="70"/>
      <c r="D12" s="70"/>
      <c r="E12" s="69">
        <f t="shared" si="0"/>
        <v>0</v>
      </c>
      <c r="F12" s="71"/>
      <c r="G12" s="71"/>
      <c r="H12" s="72">
        <f t="shared" si="6"/>
        <v>0</v>
      </c>
      <c r="I12" s="73">
        <f t="shared" si="1"/>
        <v>0</v>
      </c>
      <c r="J12" s="73">
        <f t="shared" ref="J12:J19" si="8">IF($J$7="〇",IF($C12&gt;1,ROUNDDOWN(MIN(30000,$H12/$E12),-3),),IF($C12&gt;1,ROUNDDOWN(MIN(20000,$H12/$E12),-3),))</f>
        <v>0</v>
      </c>
      <c r="K12" s="73">
        <f t="shared" si="2"/>
        <v>0</v>
      </c>
      <c r="L12" s="73">
        <f t="shared" si="7"/>
        <v>0</v>
      </c>
      <c r="M12" s="73">
        <f t="shared" si="3"/>
        <v>0</v>
      </c>
      <c r="N12" s="72">
        <f t="shared" si="4"/>
        <v>0</v>
      </c>
      <c r="O12" s="74">
        <f t="shared" si="5"/>
        <v>0</v>
      </c>
      <c r="P12" s="71">
        <v>0</v>
      </c>
      <c r="Q12" s="71">
        <v>0</v>
      </c>
    </row>
    <row r="13" spans="1:18" ht="20.100000000000001" customHeight="1">
      <c r="B13" s="69" t="s">
        <v>5</v>
      </c>
      <c r="C13" s="70"/>
      <c r="D13" s="70"/>
      <c r="E13" s="69">
        <f t="shared" si="0"/>
        <v>0</v>
      </c>
      <c r="F13" s="71"/>
      <c r="G13" s="71"/>
      <c r="H13" s="72">
        <f t="shared" si="6"/>
        <v>0</v>
      </c>
      <c r="I13" s="73">
        <f t="shared" si="1"/>
        <v>0</v>
      </c>
      <c r="J13" s="73">
        <f t="shared" si="8"/>
        <v>0</v>
      </c>
      <c r="K13" s="73">
        <f t="shared" si="2"/>
        <v>0</v>
      </c>
      <c r="L13" s="73">
        <f t="shared" si="7"/>
        <v>0</v>
      </c>
      <c r="M13" s="73">
        <f t="shared" si="3"/>
        <v>0</v>
      </c>
      <c r="N13" s="72">
        <f t="shared" si="4"/>
        <v>0</v>
      </c>
      <c r="O13" s="74">
        <f t="shared" si="5"/>
        <v>0</v>
      </c>
      <c r="P13" s="71">
        <v>0</v>
      </c>
      <c r="Q13" s="71">
        <v>0</v>
      </c>
    </row>
    <row r="14" spans="1:18" ht="20.100000000000001" customHeight="1">
      <c r="B14" s="69" t="s">
        <v>11</v>
      </c>
      <c r="C14" s="70"/>
      <c r="D14" s="70"/>
      <c r="E14" s="69">
        <f t="shared" si="0"/>
        <v>0</v>
      </c>
      <c r="F14" s="71"/>
      <c r="G14" s="71"/>
      <c r="H14" s="72">
        <f t="shared" si="6"/>
        <v>0</v>
      </c>
      <c r="I14" s="73">
        <f t="shared" si="1"/>
        <v>0</v>
      </c>
      <c r="J14" s="73">
        <f t="shared" si="8"/>
        <v>0</v>
      </c>
      <c r="K14" s="73">
        <f t="shared" si="2"/>
        <v>0</v>
      </c>
      <c r="L14" s="73">
        <f t="shared" si="7"/>
        <v>0</v>
      </c>
      <c r="M14" s="73">
        <f t="shared" si="3"/>
        <v>0</v>
      </c>
      <c r="N14" s="72">
        <f t="shared" si="4"/>
        <v>0</v>
      </c>
      <c r="O14" s="74">
        <f t="shared" si="5"/>
        <v>0</v>
      </c>
      <c r="P14" s="71">
        <v>0</v>
      </c>
      <c r="Q14" s="71">
        <v>0</v>
      </c>
    </row>
    <row r="15" spans="1:18" ht="20.100000000000001" customHeight="1">
      <c r="B15" s="69" t="s">
        <v>12</v>
      </c>
      <c r="C15" s="70"/>
      <c r="D15" s="70"/>
      <c r="E15" s="69">
        <f t="shared" si="0"/>
        <v>0</v>
      </c>
      <c r="F15" s="71"/>
      <c r="G15" s="71"/>
      <c r="H15" s="72">
        <f t="shared" si="6"/>
        <v>0</v>
      </c>
      <c r="I15" s="73">
        <f t="shared" si="1"/>
        <v>0</v>
      </c>
      <c r="J15" s="73">
        <f t="shared" si="8"/>
        <v>0</v>
      </c>
      <c r="K15" s="73">
        <f t="shared" si="2"/>
        <v>0</v>
      </c>
      <c r="L15" s="73">
        <f t="shared" si="7"/>
        <v>0</v>
      </c>
      <c r="M15" s="73">
        <f t="shared" si="3"/>
        <v>0</v>
      </c>
      <c r="N15" s="72">
        <f t="shared" si="4"/>
        <v>0</v>
      </c>
      <c r="O15" s="74">
        <f t="shared" si="5"/>
        <v>0</v>
      </c>
      <c r="P15" s="71">
        <v>0</v>
      </c>
      <c r="Q15" s="71">
        <v>0</v>
      </c>
    </row>
    <row r="16" spans="1:18" ht="20.100000000000001" customHeight="1">
      <c r="B16" s="69" t="s">
        <v>13</v>
      </c>
      <c r="C16" s="70"/>
      <c r="D16" s="70"/>
      <c r="E16" s="69">
        <f t="shared" si="0"/>
        <v>0</v>
      </c>
      <c r="F16" s="71"/>
      <c r="G16" s="71"/>
      <c r="H16" s="72">
        <f t="shared" si="6"/>
        <v>0</v>
      </c>
      <c r="I16" s="73">
        <f t="shared" si="1"/>
        <v>0</v>
      </c>
      <c r="J16" s="73">
        <f t="shared" si="8"/>
        <v>0</v>
      </c>
      <c r="K16" s="73">
        <f t="shared" si="2"/>
        <v>0</v>
      </c>
      <c r="L16" s="73">
        <f t="shared" si="7"/>
        <v>0</v>
      </c>
      <c r="M16" s="73">
        <f t="shared" si="3"/>
        <v>0</v>
      </c>
      <c r="N16" s="72">
        <f t="shared" si="4"/>
        <v>0</v>
      </c>
      <c r="O16" s="74">
        <f t="shared" si="5"/>
        <v>0</v>
      </c>
      <c r="P16" s="71">
        <v>0</v>
      </c>
      <c r="Q16" s="71">
        <v>0</v>
      </c>
    </row>
    <row r="17" spans="2:17" ht="20.100000000000001" customHeight="1">
      <c r="B17" s="69" t="s">
        <v>6</v>
      </c>
      <c r="C17" s="70"/>
      <c r="D17" s="70"/>
      <c r="E17" s="69">
        <f t="shared" si="0"/>
        <v>0</v>
      </c>
      <c r="F17" s="71"/>
      <c r="G17" s="71"/>
      <c r="H17" s="72">
        <f t="shared" si="6"/>
        <v>0</v>
      </c>
      <c r="I17" s="73">
        <f t="shared" si="1"/>
        <v>0</v>
      </c>
      <c r="J17" s="73">
        <f t="shared" si="8"/>
        <v>0</v>
      </c>
      <c r="K17" s="73">
        <f t="shared" si="2"/>
        <v>0</v>
      </c>
      <c r="L17" s="73">
        <f t="shared" si="7"/>
        <v>0</v>
      </c>
      <c r="M17" s="73">
        <f t="shared" si="3"/>
        <v>0</v>
      </c>
      <c r="N17" s="72">
        <f t="shared" si="4"/>
        <v>0</v>
      </c>
      <c r="O17" s="74">
        <f t="shared" si="5"/>
        <v>0</v>
      </c>
      <c r="P17" s="71">
        <v>0</v>
      </c>
      <c r="Q17" s="71">
        <v>0</v>
      </c>
    </row>
    <row r="18" spans="2:17" ht="20.100000000000001" customHeight="1">
      <c r="B18" s="69" t="s">
        <v>7</v>
      </c>
      <c r="C18" s="70"/>
      <c r="D18" s="70"/>
      <c r="E18" s="69">
        <f t="shared" si="0"/>
        <v>0</v>
      </c>
      <c r="F18" s="71"/>
      <c r="G18" s="71"/>
      <c r="H18" s="72">
        <f t="shared" si="6"/>
        <v>0</v>
      </c>
      <c r="I18" s="73">
        <f t="shared" si="1"/>
        <v>0</v>
      </c>
      <c r="J18" s="73">
        <f t="shared" si="8"/>
        <v>0</v>
      </c>
      <c r="K18" s="73">
        <f t="shared" si="2"/>
        <v>0</v>
      </c>
      <c r="L18" s="73">
        <f t="shared" si="7"/>
        <v>0</v>
      </c>
      <c r="M18" s="73">
        <f t="shared" si="3"/>
        <v>0</v>
      </c>
      <c r="N18" s="72">
        <f t="shared" si="4"/>
        <v>0</v>
      </c>
      <c r="O18" s="74">
        <f t="shared" si="5"/>
        <v>0</v>
      </c>
      <c r="P18" s="71">
        <v>0</v>
      </c>
      <c r="Q18" s="71">
        <v>0</v>
      </c>
    </row>
    <row r="19" spans="2:17" ht="20.100000000000001" customHeight="1" thickBot="1">
      <c r="B19" s="75" t="s">
        <v>8</v>
      </c>
      <c r="C19" s="76"/>
      <c r="D19" s="76"/>
      <c r="E19" s="75">
        <f t="shared" si="0"/>
        <v>0</v>
      </c>
      <c r="F19" s="77"/>
      <c r="G19" s="77"/>
      <c r="H19" s="78">
        <f t="shared" si="6"/>
        <v>0</v>
      </c>
      <c r="I19" s="79">
        <f>IF($I$7="〇",IF(C19=1,IF(H19/2&lt;30001,ROUNDDOWN(H19/2,-3),30000),IF(C19&gt;1,ROUNDDOWN(MIN(30000,H19/E19),-3),)),IF(E19=1,IF(H19/2&lt;20001,ROUNDDOWN(H19/2,-3),20000),IF(E19&gt;1,ROUNDDOWN(MIN(20000,H19/E19),-3),)))</f>
        <v>0</v>
      </c>
      <c r="J19" s="80">
        <f t="shared" si="8"/>
        <v>0</v>
      </c>
      <c r="K19" s="80">
        <f t="shared" si="2"/>
        <v>0</v>
      </c>
      <c r="L19" s="80">
        <f t="shared" si="7"/>
        <v>0</v>
      </c>
      <c r="M19" s="80">
        <f t="shared" si="3"/>
        <v>0</v>
      </c>
      <c r="N19" s="78">
        <f t="shared" si="4"/>
        <v>0</v>
      </c>
      <c r="O19" s="78">
        <f t="shared" si="5"/>
        <v>0</v>
      </c>
      <c r="P19" s="77">
        <v>0</v>
      </c>
      <c r="Q19" s="77">
        <v>0</v>
      </c>
    </row>
    <row r="20" spans="2:17" ht="20.100000000000001" customHeight="1" thickTop="1">
      <c r="B20" s="81" t="s">
        <v>137</v>
      </c>
      <c r="C20" s="81"/>
      <c r="D20" s="81"/>
      <c r="E20" s="81"/>
      <c r="F20" s="82">
        <f>SUM(F8:F19)</f>
        <v>0</v>
      </c>
      <c r="G20" s="82">
        <f>SUM(G8:G19)</f>
        <v>0</v>
      </c>
      <c r="H20" s="82">
        <f t="shared" ref="H20:O20" si="9">SUM(H8:H19)</f>
        <v>0</v>
      </c>
      <c r="I20" s="83">
        <f t="shared" si="9"/>
        <v>0</v>
      </c>
      <c r="J20" s="82">
        <f t="shared" si="9"/>
        <v>0</v>
      </c>
      <c r="K20" s="82">
        <f t="shared" si="9"/>
        <v>0</v>
      </c>
      <c r="L20" s="82">
        <f t="shared" si="9"/>
        <v>0</v>
      </c>
      <c r="M20" s="82">
        <f>SUM(M8:M19)</f>
        <v>0</v>
      </c>
      <c r="N20" s="82">
        <f t="shared" si="9"/>
        <v>0</v>
      </c>
      <c r="O20" s="84">
        <f t="shared" si="9"/>
        <v>0</v>
      </c>
      <c r="P20" s="85">
        <f>SUM(P8:P19)</f>
        <v>0</v>
      </c>
      <c r="Q20" s="85">
        <f>SUM(Q8:Q19)</f>
        <v>0</v>
      </c>
    </row>
    <row r="22" spans="2:17">
      <c r="B22" s="56" t="s">
        <v>110</v>
      </c>
    </row>
    <row r="23" spans="2:17">
      <c r="B23" s="56" t="s">
        <v>111</v>
      </c>
      <c r="O23" s="86"/>
      <c r="Q23" s="86"/>
    </row>
    <row r="24" spans="2:17" ht="18.75">
      <c r="Q24" s="86" t="s">
        <v>266</v>
      </c>
    </row>
  </sheetData>
  <mergeCells count="13">
    <mergeCell ref="O6:O7"/>
    <mergeCell ref="P6:P7"/>
    <mergeCell ref="Q6:Q7"/>
    <mergeCell ref="P3:Q3"/>
    <mergeCell ref="B4:O4"/>
    <mergeCell ref="B6:B7"/>
    <mergeCell ref="C6:C7"/>
    <mergeCell ref="D6:D7"/>
    <mergeCell ref="E6:E7"/>
    <mergeCell ref="F6:F7"/>
    <mergeCell ref="G6:G7"/>
    <mergeCell ref="H6:H7"/>
    <mergeCell ref="N6:N7"/>
  </mergeCells>
  <phoneticPr fontId="2"/>
  <pageMargins left="0.25" right="0.25" top="0.75" bottom="0.75" header="0.3" footer="0.3"/>
  <pageSetup paperSize="9" scale="90" orientation="landscape" horizontalDpi="1200" verticalDpi="1200"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92D050"/>
    <pageSetUpPr fitToPage="1"/>
  </sheetPr>
  <dimension ref="A1:S34"/>
  <sheetViews>
    <sheetView view="pageBreakPreview" topLeftCell="A7" zoomScale="85" zoomScaleNormal="100" zoomScaleSheetLayoutView="85" workbookViewId="0">
      <selection activeCell="H27" sqref="H27:I27"/>
    </sheetView>
  </sheetViews>
  <sheetFormatPr defaultRowHeight="14.25" outlineLevelCol="1"/>
  <cols>
    <col min="1" max="1" width="1.625" style="55" customWidth="1"/>
    <col min="2" max="2" width="6.375" style="55" customWidth="1"/>
    <col min="3" max="3" width="25.625" style="55" customWidth="1"/>
    <col min="4" max="7" width="9.125" style="55" customWidth="1"/>
    <col min="8" max="8" width="10.125" style="55" customWidth="1"/>
    <col min="9" max="15" width="9.125" style="55" customWidth="1" outlineLevel="1"/>
    <col min="16" max="17" width="9.125" style="55" customWidth="1"/>
    <col min="18" max="16384" width="9" style="55"/>
  </cols>
  <sheetData>
    <row r="1" spans="1:19" ht="3.95" customHeight="1"/>
    <row r="2" spans="1:19">
      <c r="A2" s="56"/>
      <c r="B2" s="56" t="s">
        <v>269</v>
      </c>
      <c r="C2" s="56"/>
      <c r="Q2" s="56"/>
    </row>
    <row r="3" spans="1:19">
      <c r="A3" s="56"/>
      <c r="B3" s="56"/>
      <c r="C3" s="56"/>
      <c r="Q3" s="136" t="s">
        <v>148</v>
      </c>
      <c r="R3" s="137"/>
    </row>
    <row r="4" spans="1:19">
      <c r="B4" s="136" t="s">
        <v>280</v>
      </c>
      <c r="C4" s="136"/>
      <c r="D4" s="136"/>
      <c r="E4" s="136"/>
      <c r="F4" s="136"/>
      <c r="G4" s="136"/>
      <c r="H4" s="136"/>
      <c r="I4" s="136"/>
      <c r="J4" s="136"/>
      <c r="K4" s="136"/>
      <c r="L4" s="136"/>
      <c r="M4" s="136"/>
      <c r="N4" s="136"/>
      <c r="O4" s="136"/>
      <c r="P4" s="136"/>
      <c r="Q4" s="136"/>
    </row>
    <row r="6" spans="1:19">
      <c r="B6" s="145" t="s">
        <v>90</v>
      </c>
      <c r="C6" s="145"/>
      <c r="D6" s="138"/>
      <c r="E6" s="138"/>
      <c r="F6" s="138"/>
      <c r="G6" s="138"/>
      <c r="H6" s="138"/>
      <c r="I6" s="138"/>
      <c r="J6" s="57"/>
      <c r="K6" s="57"/>
      <c r="L6" s="57"/>
    </row>
    <row r="7" spans="1:19">
      <c r="B7" s="136" t="s">
        <v>88</v>
      </c>
      <c r="C7" s="136"/>
      <c r="D7" s="58"/>
      <c r="E7" s="56" t="s">
        <v>89</v>
      </c>
      <c r="G7" s="139"/>
      <c r="H7" s="139"/>
      <c r="I7" s="56"/>
      <c r="J7" s="56"/>
      <c r="K7" s="56"/>
      <c r="L7" s="56"/>
      <c r="S7" s="59"/>
    </row>
    <row r="8" spans="1:19" ht="15">
      <c r="S8" s="60"/>
    </row>
    <row r="9" spans="1:19" ht="15">
      <c r="B9" s="61"/>
      <c r="C9" s="61"/>
      <c r="D9" s="143" t="s">
        <v>100</v>
      </c>
      <c r="E9" s="143"/>
      <c r="F9" s="144"/>
      <c r="G9" s="144"/>
      <c r="H9" s="144"/>
      <c r="I9" s="144"/>
      <c r="J9" s="144"/>
      <c r="K9" s="144"/>
      <c r="L9" s="144"/>
      <c r="M9" s="144"/>
      <c r="N9" s="144"/>
      <c r="O9" s="144"/>
      <c r="P9" s="144"/>
      <c r="Q9" s="144"/>
      <c r="R9" s="144"/>
      <c r="S9" s="60"/>
    </row>
    <row r="10" spans="1:19">
      <c r="B10" s="61"/>
      <c r="C10" s="62" t="s">
        <v>155</v>
      </c>
      <c r="D10" s="140" t="s">
        <v>42</v>
      </c>
      <c r="E10" s="141"/>
      <c r="F10" s="141"/>
      <c r="G10" s="141"/>
      <c r="H10" s="142"/>
      <c r="I10" s="143" t="s">
        <v>92</v>
      </c>
      <c r="J10" s="143"/>
      <c r="K10" s="143"/>
      <c r="L10" s="143"/>
      <c r="M10" s="143"/>
      <c r="N10" s="140" t="s">
        <v>66</v>
      </c>
      <c r="O10" s="141"/>
      <c r="P10" s="141"/>
      <c r="Q10" s="141"/>
      <c r="R10" s="142"/>
      <c r="S10" s="59"/>
    </row>
    <row r="11" spans="1:19">
      <c r="B11" s="63">
        <v>1</v>
      </c>
      <c r="C11" s="100"/>
      <c r="D11" s="133"/>
      <c r="E11" s="134"/>
      <c r="F11" s="134"/>
      <c r="G11" s="134"/>
      <c r="H11" s="135"/>
      <c r="I11" s="146"/>
      <c r="J11" s="147"/>
      <c r="K11" s="64" t="s">
        <v>129</v>
      </c>
      <c r="L11" s="147"/>
      <c r="M11" s="148"/>
      <c r="N11" s="133"/>
      <c r="O11" s="134"/>
      <c r="P11" s="134"/>
      <c r="Q11" s="134"/>
      <c r="R11" s="135"/>
    </row>
    <row r="12" spans="1:19">
      <c r="B12" s="63">
        <v>2</v>
      </c>
      <c r="C12" s="100"/>
      <c r="D12" s="133"/>
      <c r="E12" s="134"/>
      <c r="F12" s="134"/>
      <c r="G12" s="134"/>
      <c r="H12" s="135"/>
      <c r="I12" s="146"/>
      <c r="J12" s="147"/>
      <c r="K12" s="64" t="s">
        <v>129</v>
      </c>
      <c r="L12" s="147"/>
      <c r="M12" s="148"/>
      <c r="N12" s="133"/>
      <c r="O12" s="134"/>
      <c r="P12" s="134"/>
      <c r="Q12" s="134"/>
      <c r="R12" s="135"/>
      <c r="S12" s="59"/>
    </row>
    <row r="13" spans="1:19">
      <c r="B13" s="63">
        <v>3</v>
      </c>
      <c r="C13" s="100"/>
      <c r="D13" s="133"/>
      <c r="E13" s="134"/>
      <c r="F13" s="134"/>
      <c r="G13" s="134"/>
      <c r="H13" s="135"/>
      <c r="I13" s="146"/>
      <c r="J13" s="147"/>
      <c r="K13" s="64" t="s">
        <v>129</v>
      </c>
      <c r="L13" s="147"/>
      <c r="M13" s="148"/>
      <c r="N13" s="133"/>
      <c r="O13" s="134"/>
      <c r="P13" s="134"/>
      <c r="Q13" s="134"/>
      <c r="R13" s="135"/>
    </row>
    <row r="14" spans="1:19">
      <c r="B14" s="63">
        <v>4</v>
      </c>
      <c r="C14" s="100"/>
      <c r="D14" s="133"/>
      <c r="E14" s="134"/>
      <c r="F14" s="134"/>
      <c r="G14" s="134"/>
      <c r="H14" s="135"/>
      <c r="I14" s="146"/>
      <c r="J14" s="147"/>
      <c r="K14" s="64" t="s">
        <v>129</v>
      </c>
      <c r="L14" s="147"/>
      <c r="M14" s="148"/>
      <c r="N14" s="133"/>
      <c r="O14" s="134"/>
      <c r="P14" s="134"/>
      <c r="Q14" s="134"/>
      <c r="R14" s="135"/>
    </row>
    <row r="15" spans="1:19">
      <c r="B15" s="63">
        <v>5</v>
      </c>
      <c r="C15" s="100"/>
      <c r="D15" s="133"/>
      <c r="E15" s="134"/>
      <c r="F15" s="134"/>
      <c r="G15" s="134"/>
      <c r="H15" s="135"/>
      <c r="I15" s="146"/>
      <c r="J15" s="147"/>
      <c r="K15" s="64" t="s">
        <v>129</v>
      </c>
      <c r="L15" s="147"/>
      <c r="M15" s="148"/>
      <c r="N15" s="133"/>
      <c r="O15" s="134"/>
      <c r="P15" s="134"/>
      <c r="Q15" s="134"/>
      <c r="R15" s="135"/>
    </row>
    <row r="16" spans="1:19">
      <c r="B16" s="140" t="s">
        <v>9</v>
      </c>
      <c r="C16" s="141"/>
      <c r="D16" s="141"/>
      <c r="E16" s="142"/>
      <c r="F16" s="140" t="s">
        <v>135</v>
      </c>
      <c r="G16" s="142"/>
      <c r="H16" s="140" t="s">
        <v>96</v>
      </c>
      <c r="I16" s="142"/>
      <c r="J16" s="140" t="s">
        <v>130</v>
      </c>
      <c r="K16" s="142"/>
      <c r="L16" s="140" t="s">
        <v>10</v>
      </c>
      <c r="M16" s="142"/>
      <c r="N16" s="140" t="s">
        <v>98</v>
      </c>
      <c r="O16" s="141"/>
      <c r="P16" s="142"/>
      <c r="Q16" s="140" t="s">
        <v>99</v>
      </c>
      <c r="R16" s="142"/>
    </row>
    <row r="17" spans="2:18">
      <c r="B17" s="150">
        <f>別紙⑥実績!F20</f>
        <v>0</v>
      </c>
      <c r="C17" s="151"/>
      <c r="D17" s="151"/>
      <c r="E17" s="152"/>
      <c r="F17" s="153">
        <f>別紙⑥実績!G20</f>
        <v>0</v>
      </c>
      <c r="G17" s="153"/>
      <c r="H17" s="150">
        <f>SUM(B17:G17)</f>
        <v>0</v>
      </c>
      <c r="I17" s="152"/>
      <c r="J17" s="150">
        <f>別紙⑥実績!N20</f>
        <v>0</v>
      </c>
      <c r="K17" s="152"/>
      <c r="L17" s="150">
        <f>別紙⑥実績!O20</f>
        <v>0</v>
      </c>
      <c r="M17" s="152"/>
      <c r="N17" s="150">
        <f>別紙⑥実績!P20</f>
        <v>0</v>
      </c>
      <c r="O17" s="151"/>
      <c r="P17" s="152"/>
      <c r="Q17" s="153">
        <f>別紙⑥実績!Q20</f>
        <v>0</v>
      </c>
      <c r="R17" s="153"/>
    </row>
    <row r="18" spans="2:18">
      <c r="B18" s="87"/>
      <c r="C18" s="87"/>
      <c r="D18" s="87"/>
      <c r="E18" s="87"/>
      <c r="F18" s="87"/>
      <c r="G18" s="87"/>
      <c r="H18" s="87"/>
      <c r="I18" s="87"/>
      <c r="J18" s="87"/>
      <c r="K18" s="87"/>
      <c r="L18" s="87"/>
      <c r="M18" s="87"/>
      <c r="N18" s="87"/>
      <c r="O18" s="87"/>
      <c r="P18" s="87"/>
      <c r="Q18" s="87"/>
      <c r="R18" s="87"/>
    </row>
    <row r="19" spans="2:18">
      <c r="B19" s="143" t="s">
        <v>101</v>
      </c>
      <c r="C19" s="143"/>
      <c r="D19" s="144"/>
      <c r="E19" s="144"/>
      <c r="F19" s="144"/>
      <c r="G19" s="149"/>
      <c r="H19" s="149"/>
      <c r="I19" s="149"/>
      <c r="J19" s="149"/>
      <c r="K19" s="149"/>
      <c r="L19" s="149"/>
      <c r="M19" s="149"/>
      <c r="N19" s="149"/>
      <c r="O19" s="149"/>
      <c r="P19" s="149"/>
      <c r="Q19" s="149"/>
      <c r="R19" s="149"/>
    </row>
    <row r="20" spans="2:18" s="65" customFormat="1" ht="47.25" customHeight="1">
      <c r="B20" s="143" t="s">
        <v>102</v>
      </c>
      <c r="C20" s="143"/>
      <c r="D20" s="144"/>
      <c r="E20" s="144"/>
      <c r="F20" s="144"/>
      <c r="G20" s="149"/>
      <c r="H20" s="149"/>
      <c r="I20" s="149"/>
      <c r="J20" s="149"/>
      <c r="K20" s="149"/>
      <c r="L20" s="149"/>
      <c r="M20" s="149"/>
      <c r="N20" s="149"/>
      <c r="O20" s="149"/>
      <c r="P20" s="149"/>
      <c r="Q20" s="149"/>
      <c r="R20" s="149"/>
    </row>
    <row r="21" spans="2:18">
      <c r="B21" s="87"/>
      <c r="C21" s="87"/>
      <c r="D21" s="87"/>
      <c r="E21" s="87"/>
      <c r="F21" s="87"/>
      <c r="G21" s="87"/>
      <c r="H21" s="87"/>
      <c r="I21" s="87"/>
      <c r="J21" s="87"/>
      <c r="K21" s="87"/>
      <c r="L21" s="87"/>
      <c r="M21" s="87"/>
      <c r="N21" s="87"/>
      <c r="O21" s="87"/>
      <c r="P21" s="87"/>
      <c r="Q21" s="87"/>
      <c r="R21" s="87"/>
    </row>
    <row r="22" spans="2:18">
      <c r="B22" s="136"/>
      <c r="C22" s="136"/>
      <c r="D22" s="136"/>
      <c r="E22" s="136"/>
      <c r="F22" s="136"/>
      <c r="G22" s="136"/>
      <c r="H22" s="136"/>
      <c r="I22" s="136"/>
      <c r="J22" s="87"/>
      <c r="K22" s="87"/>
      <c r="L22" s="87"/>
      <c r="M22" s="87"/>
      <c r="N22" s="87"/>
      <c r="O22" s="87"/>
      <c r="P22" s="87"/>
      <c r="Q22" s="87"/>
      <c r="R22" s="87"/>
    </row>
    <row r="23" spans="2:18">
      <c r="D23" s="160"/>
      <c r="E23" s="160"/>
      <c r="H23" s="160"/>
      <c r="I23" s="160"/>
      <c r="J23" s="87"/>
      <c r="K23" s="87"/>
      <c r="L23" s="87"/>
      <c r="M23" s="87"/>
      <c r="N23" s="87"/>
      <c r="O23" s="87"/>
      <c r="P23" s="87"/>
      <c r="Q23" s="87"/>
      <c r="R23" s="87"/>
    </row>
    <row r="24" spans="2:18">
      <c r="B24" s="56"/>
      <c r="D24" s="160"/>
      <c r="E24" s="160"/>
      <c r="H24" s="160"/>
      <c r="I24" s="160"/>
      <c r="J24" s="87"/>
      <c r="K24" s="87"/>
      <c r="L24" s="87"/>
      <c r="M24" s="87"/>
      <c r="N24" s="87"/>
      <c r="O24" s="87"/>
      <c r="P24" s="87"/>
      <c r="Q24" s="87"/>
      <c r="R24" s="87"/>
    </row>
    <row r="25" spans="2:18">
      <c r="B25" s="56"/>
      <c r="D25" s="160"/>
      <c r="E25" s="160"/>
      <c r="F25" s="56"/>
      <c r="H25" s="160"/>
      <c r="I25" s="160"/>
      <c r="J25" s="87"/>
      <c r="K25" s="87"/>
      <c r="L25" s="87"/>
      <c r="M25" s="87"/>
      <c r="N25" s="87"/>
      <c r="O25" s="87"/>
      <c r="P25" s="87"/>
      <c r="Q25" s="87"/>
      <c r="R25" s="87"/>
    </row>
    <row r="26" spans="2:18">
      <c r="B26" s="56"/>
      <c r="D26" s="160"/>
      <c r="E26" s="160"/>
      <c r="F26" s="56"/>
      <c r="H26" s="109"/>
      <c r="I26" s="109"/>
      <c r="J26" s="87"/>
      <c r="K26" s="87"/>
      <c r="L26" s="87"/>
      <c r="M26" s="87"/>
      <c r="N26" s="87"/>
      <c r="O26" s="87"/>
      <c r="P26" s="87"/>
      <c r="Q26" s="87"/>
      <c r="R26" s="87"/>
    </row>
    <row r="27" spans="2:18">
      <c r="D27" s="160"/>
      <c r="E27" s="160"/>
      <c r="H27" s="160"/>
      <c r="I27" s="160"/>
      <c r="J27" s="87"/>
      <c r="K27" s="87"/>
      <c r="L27" s="87"/>
      <c r="M27" s="87"/>
      <c r="N27" s="87"/>
      <c r="O27" s="87"/>
      <c r="P27" s="87"/>
      <c r="Q27" s="87"/>
      <c r="R27" s="87"/>
    </row>
    <row r="28" spans="2:18">
      <c r="B28" s="87"/>
      <c r="C28" s="87"/>
      <c r="D28" s="87"/>
      <c r="E28" s="87"/>
      <c r="F28" s="87"/>
      <c r="G28" s="87"/>
      <c r="H28" s="87"/>
      <c r="I28" s="87"/>
      <c r="J28" s="87"/>
      <c r="K28" s="87"/>
      <c r="L28" s="87"/>
      <c r="M28" s="87"/>
      <c r="N28" s="87"/>
      <c r="O28" s="87"/>
      <c r="P28" s="87"/>
      <c r="Q28" s="87"/>
      <c r="R28" s="87"/>
    </row>
    <row r="32" spans="2:18" ht="14.25" customHeight="1"/>
    <row r="33" spans="3:3">
      <c r="C33" s="56" t="s">
        <v>156</v>
      </c>
    </row>
    <row r="34" spans="3:3">
      <c r="C34" s="56" t="s">
        <v>157</v>
      </c>
    </row>
  </sheetData>
  <mergeCells count="59">
    <mergeCell ref="D10:H10"/>
    <mergeCell ref="I10:M10"/>
    <mergeCell ref="N10:R10"/>
    <mergeCell ref="Q3:R3"/>
    <mergeCell ref="B4:Q4"/>
    <mergeCell ref="D6:I6"/>
    <mergeCell ref="G7:H7"/>
    <mergeCell ref="D9:R9"/>
    <mergeCell ref="B6:C6"/>
    <mergeCell ref="B7:C7"/>
    <mergeCell ref="D11:H11"/>
    <mergeCell ref="I11:J11"/>
    <mergeCell ref="L11:M11"/>
    <mergeCell ref="N11:R11"/>
    <mergeCell ref="D12:H12"/>
    <mergeCell ref="I12:J12"/>
    <mergeCell ref="L12:M12"/>
    <mergeCell ref="N12:R12"/>
    <mergeCell ref="D13:H13"/>
    <mergeCell ref="I13:J13"/>
    <mergeCell ref="L13:M13"/>
    <mergeCell ref="N13:R13"/>
    <mergeCell ref="D14:H14"/>
    <mergeCell ref="I14:J14"/>
    <mergeCell ref="L14:M14"/>
    <mergeCell ref="N14:R14"/>
    <mergeCell ref="D15:H15"/>
    <mergeCell ref="I15:J15"/>
    <mergeCell ref="L15:M15"/>
    <mergeCell ref="N15:R15"/>
    <mergeCell ref="B16:E16"/>
    <mergeCell ref="F16:G16"/>
    <mergeCell ref="H16:I16"/>
    <mergeCell ref="J16:K16"/>
    <mergeCell ref="L16:M16"/>
    <mergeCell ref="N16:P16"/>
    <mergeCell ref="B19:F19"/>
    <mergeCell ref="G19:R19"/>
    <mergeCell ref="B20:F20"/>
    <mergeCell ref="G20:R20"/>
    <mergeCell ref="Q16:R16"/>
    <mergeCell ref="B17:E17"/>
    <mergeCell ref="F17:G17"/>
    <mergeCell ref="H17:I17"/>
    <mergeCell ref="J17:K17"/>
    <mergeCell ref="L17:M17"/>
    <mergeCell ref="N17:P17"/>
    <mergeCell ref="Q17:R17"/>
    <mergeCell ref="B22:E22"/>
    <mergeCell ref="F22:I22"/>
    <mergeCell ref="D23:E23"/>
    <mergeCell ref="H23:I23"/>
    <mergeCell ref="D24:E24"/>
    <mergeCell ref="H24:I24"/>
    <mergeCell ref="D25:E25"/>
    <mergeCell ref="H25:I25"/>
    <mergeCell ref="D26:E26"/>
    <mergeCell ref="D27:E27"/>
    <mergeCell ref="H27:I27"/>
  </mergeCells>
  <phoneticPr fontId="2"/>
  <dataValidations count="2">
    <dataValidation type="list" allowBlank="1" showInputMessage="1" showErrorMessage="1" sqref="C11:C15" xr:uid="{00000000-0002-0000-2600-000000000000}">
      <formula1>$C$33:$C$34</formula1>
    </dataValidation>
    <dataValidation type="list" allowBlank="1" showInputMessage="1" showErrorMessage="1" sqref="I7" xr:uid="{00000000-0002-0000-2600-000001000000}">
      <formula1>"□,☑"</formula1>
    </dataValidation>
  </dataValidations>
  <pageMargins left="0.25" right="0.25" top="0.75" bottom="0.75" header="0.3" footer="0.3"/>
  <pageSetup paperSize="9" scale="77" orientation="landscape" horizontalDpi="1200" verticalDpi="12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F31"/>
  <sheetViews>
    <sheetView view="pageBreakPreview" zoomScaleNormal="100" zoomScaleSheetLayoutView="100" workbookViewId="0">
      <selection activeCell="D11" sqref="D11"/>
    </sheetView>
  </sheetViews>
  <sheetFormatPr defaultRowHeight="13.5"/>
  <cols>
    <col min="1" max="1" width="9" style="34"/>
    <col min="2" max="4" width="15" style="34" customWidth="1"/>
    <col min="5" max="5" width="5" style="34" customWidth="1"/>
    <col min="6" max="6" width="17.375" style="34" customWidth="1"/>
    <col min="7" max="16384" width="9" style="34"/>
  </cols>
  <sheetData>
    <row r="1" spans="1:6">
      <c r="A1" s="34" t="s">
        <v>35</v>
      </c>
    </row>
    <row r="3" spans="1:6" ht="15" customHeight="1">
      <c r="A3" s="127" t="s">
        <v>36</v>
      </c>
      <c r="B3" s="127"/>
      <c r="C3" s="127"/>
      <c r="D3" s="127"/>
      <c r="E3" s="127"/>
      <c r="F3" s="127"/>
    </row>
    <row r="5" spans="1:6" ht="14.25" customHeight="1">
      <c r="A5" s="126" t="s">
        <v>37</v>
      </c>
      <c r="B5" s="126"/>
      <c r="C5" s="126"/>
      <c r="D5" s="126"/>
      <c r="E5" s="126"/>
      <c r="F5" s="126"/>
    </row>
    <row r="6" spans="1:6">
      <c r="A6" s="126"/>
      <c r="B6" s="126"/>
      <c r="C6" s="126"/>
      <c r="D6" s="126"/>
      <c r="E6" s="126"/>
      <c r="F6" s="126"/>
    </row>
    <row r="7" spans="1:6">
      <c r="A7" s="126"/>
      <c r="B7" s="126"/>
      <c r="C7" s="126"/>
      <c r="D7" s="126"/>
      <c r="E7" s="126"/>
      <c r="F7" s="126"/>
    </row>
    <row r="8" spans="1:6">
      <c r="A8" s="34" t="s">
        <v>38</v>
      </c>
    </row>
    <row r="10" spans="1:6">
      <c r="C10" s="34" t="s">
        <v>39</v>
      </c>
      <c r="D10" s="35"/>
      <c r="E10" s="35"/>
      <c r="F10" s="35"/>
    </row>
    <row r="11" spans="1:6">
      <c r="C11" s="34" t="s">
        <v>24</v>
      </c>
      <c r="D11" s="35"/>
      <c r="E11" s="35"/>
      <c r="F11" s="35"/>
    </row>
    <row r="13" spans="1:6">
      <c r="E13" s="125" t="s">
        <v>40</v>
      </c>
      <c r="F13" s="125"/>
    </row>
    <row r="15" spans="1:6" ht="42.75" customHeight="1">
      <c r="A15" s="41" t="s">
        <v>41</v>
      </c>
      <c r="B15" s="41" t="s">
        <v>42</v>
      </c>
      <c r="C15" s="41" t="s">
        <v>43</v>
      </c>
      <c r="D15" s="42" t="s">
        <v>261</v>
      </c>
      <c r="E15" s="42" t="s">
        <v>262</v>
      </c>
      <c r="F15" s="41" t="s">
        <v>44</v>
      </c>
    </row>
    <row r="16" spans="1:6" ht="42.75" customHeight="1">
      <c r="A16" s="43" t="s">
        <v>45</v>
      </c>
      <c r="B16" s="44"/>
      <c r="C16" s="44"/>
      <c r="D16" s="45" t="s">
        <v>46</v>
      </c>
      <c r="E16" s="44"/>
      <c r="F16" s="44"/>
    </row>
    <row r="17" spans="1:6" ht="42.75" customHeight="1">
      <c r="A17" s="46"/>
      <c r="B17" s="44"/>
      <c r="C17" s="44"/>
      <c r="D17" s="45" t="s">
        <v>46</v>
      </c>
      <c r="E17" s="44"/>
      <c r="F17" s="44"/>
    </row>
    <row r="18" spans="1:6" ht="42.75" customHeight="1">
      <c r="A18" s="46"/>
      <c r="B18" s="44"/>
      <c r="C18" s="44"/>
      <c r="D18" s="45" t="s">
        <v>46</v>
      </c>
      <c r="E18" s="44"/>
      <c r="F18" s="44"/>
    </row>
    <row r="19" spans="1:6" ht="42.75" customHeight="1">
      <c r="A19" s="46"/>
      <c r="B19" s="44"/>
      <c r="C19" s="44"/>
      <c r="D19" s="45" t="s">
        <v>46</v>
      </c>
      <c r="E19" s="44"/>
      <c r="F19" s="44"/>
    </row>
    <row r="20" spans="1:6" ht="42.75" customHeight="1">
      <c r="A20" s="46"/>
      <c r="B20" s="44"/>
      <c r="C20" s="44"/>
      <c r="D20" s="45" t="s">
        <v>46</v>
      </c>
      <c r="E20" s="44"/>
      <c r="F20" s="44"/>
    </row>
    <row r="21" spans="1:6" ht="42.75" customHeight="1">
      <c r="A21" s="46"/>
      <c r="B21" s="44"/>
      <c r="C21" s="44"/>
      <c r="D21" s="45" t="s">
        <v>46</v>
      </c>
      <c r="E21" s="44"/>
      <c r="F21" s="44"/>
    </row>
    <row r="22" spans="1:6" ht="42.75" customHeight="1">
      <c r="A22" s="46"/>
      <c r="B22" s="44"/>
      <c r="C22" s="44"/>
      <c r="D22" s="45" t="s">
        <v>46</v>
      </c>
      <c r="E22" s="44"/>
      <c r="F22" s="44"/>
    </row>
    <row r="23" spans="1:6" ht="42.75" customHeight="1">
      <c r="A23" s="46"/>
      <c r="B23" s="44"/>
      <c r="C23" s="44"/>
      <c r="D23" s="45" t="s">
        <v>46</v>
      </c>
      <c r="E23" s="44"/>
      <c r="F23" s="44"/>
    </row>
    <row r="24" spans="1:6" ht="42.75" customHeight="1">
      <c r="A24" s="46"/>
      <c r="B24" s="44"/>
      <c r="C24" s="44"/>
      <c r="D24" s="45" t="s">
        <v>46</v>
      </c>
      <c r="E24" s="44"/>
      <c r="F24" s="44"/>
    </row>
    <row r="25" spans="1:6" ht="42.75" customHeight="1">
      <c r="A25" s="46"/>
      <c r="B25" s="44"/>
      <c r="C25" s="44"/>
      <c r="D25" s="45" t="s">
        <v>46</v>
      </c>
      <c r="E25" s="44"/>
      <c r="F25" s="44"/>
    </row>
    <row r="31" spans="1:6">
      <c r="F31" s="38" t="s">
        <v>34</v>
      </c>
    </row>
  </sheetData>
  <mergeCells count="3">
    <mergeCell ref="A3:F3"/>
    <mergeCell ref="E13:F13"/>
    <mergeCell ref="A5:F7"/>
  </mergeCells>
  <phoneticPr fontId="2"/>
  <printOptions horizontalCentered="1"/>
  <pageMargins left="0.70866141732283472" right="0.70866141732283472" top="0.74803149606299213" bottom="0.74803149606299213" header="0.31496062992125984" footer="0.31496062992125984"/>
  <pageSetup paperSize="9" orientation="portrait" horizontalDpi="300" verticalDpi="3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92D050"/>
    <pageSetUpPr fitToPage="1"/>
  </sheetPr>
  <dimension ref="A1:R24"/>
  <sheetViews>
    <sheetView view="pageBreakPreview" topLeftCell="A3" zoomScaleNormal="85" zoomScaleSheetLayoutView="100" workbookViewId="0">
      <selection activeCell="B4" sqref="B4:O4"/>
    </sheetView>
  </sheetViews>
  <sheetFormatPr defaultRowHeight="14.25" outlineLevelCol="1"/>
  <cols>
    <col min="1" max="1" width="1.625" style="55" customWidth="1"/>
    <col min="2" max="5" width="8.625" style="55" customWidth="1"/>
    <col min="6" max="8" width="9.125" style="55" customWidth="1"/>
    <col min="9" max="13" width="9.125" style="55" customWidth="1" outlineLevel="1"/>
    <col min="14" max="15" width="9.125" style="55" customWidth="1"/>
    <col min="16" max="16384" width="9" style="55"/>
  </cols>
  <sheetData>
    <row r="1" spans="1:18" ht="3.95" customHeight="1"/>
    <row r="2" spans="1:18">
      <c r="A2" s="56"/>
      <c r="B2" s="56" t="s">
        <v>236</v>
      </c>
      <c r="C2" s="56"/>
      <c r="D2" s="56"/>
      <c r="E2" s="56"/>
    </row>
    <row r="3" spans="1:18">
      <c r="A3" s="56"/>
      <c r="B3" s="56"/>
      <c r="C3" s="56"/>
      <c r="D3" s="56"/>
      <c r="E3" s="56"/>
      <c r="P3" s="136" t="s">
        <v>148</v>
      </c>
      <c r="Q3" s="137"/>
    </row>
    <row r="4" spans="1:18">
      <c r="B4" s="136" t="s">
        <v>281</v>
      </c>
      <c r="C4" s="136"/>
      <c r="D4" s="136"/>
      <c r="E4" s="136"/>
      <c r="F4" s="136"/>
      <c r="G4" s="136"/>
      <c r="H4" s="136"/>
      <c r="I4" s="136"/>
      <c r="J4" s="136"/>
      <c r="K4" s="136"/>
      <c r="L4" s="136"/>
      <c r="M4" s="136"/>
      <c r="N4" s="136"/>
      <c r="O4" s="136"/>
    </row>
    <row r="6" spans="1:18" ht="32.25" customHeight="1">
      <c r="B6" s="154"/>
      <c r="C6" s="156" t="s">
        <v>104</v>
      </c>
      <c r="D6" s="156" t="s">
        <v>109</v>
      </c>
      <c r="E6" s="158" t="s">
        <v>105</v>
      </c>
      <c r="F6" s="156" t="s">
        <v>9</v>
      </c>
      <c r="G6" s="156" t="s">
        <v>95</v>
      </c>
      <c r="H6" s="156" t="s">
        <v>107</v>
      </c>
      <c r="I6" s="68" t="s">
        <v>112</v>
      </c>
      <c r="J6" s="68" t="s">
        <v>113</v>
      </c>
      <c r="K6" s="68" t="s">
        <v>114</v>
      </c>
      <c r="L6" s="68" t="s">
        <v>115</v>
      </c>
      <c r="M6" s="68" t="s">
        <v>116</v>
      </c>
      <c r="N6" s="156" t="s">
        <v>117</v>
      </c>
      <c r="O6" s="156" t="s">
        <v>10</v>
      </c>
      <c r="P6" s="156" t="s">
        <v>118</v>
      </c>
      <c r="Q6" s="156" t="s">
        <v>119</v>
      </c>
    </row>
    <row r="7" spans="1:18" ht="15.75" customHeight="1">
      <c r="B7" s="155"/>
      <c r="C7" s="157"/>
      <c r="D7" s="157"/>
      <c r="E7" s="159"/>
      <c r="F7" s="157"/>
      <c r="G7" s="157"/>
      <c r="H7" s="157"/>
      <c r="I7" s="68" t="str">
        <f>IF(COUNTIF(⑥実績!C11,"*４*"),"〇","")</f>
        <v/>
      </c>
      <c r="J7" s="68" t="str">
        <f>IF(COUNTIF(⑥実績!C12,"*４年*"),"〇","")</f>
        <v/>
      </c>
      <c r="K7" s="68" t="str">
        <f>IF(COUNTIF(⑥実績!C13,"*４年*"),"〇","")</f>
        <v/>
      </c>
      <c r="L7" s="68" t="str">
        <f>IF(COUNTIF(⑥実績!C14,"*４年*"),"〇","")</f>
        <v/>
      </c>
      <c r="M7" s="68" t="str">
        <f>IF(COUNTIF(⑥実績!C14,"*４年*"),"〇","")</f>
        <v/>
      </c>
      <c r="N7" s="157"/>
      <c r="O7" s="157"/>
      <c r="P7" s="157"/>
      <c r="Q7" s="157"/>
    </row>
    <row r="8" spans="1:18" ht="20.100000000000001" customHeight="1">
      <c r="B8" s="69" t="s">
        <v>0</v>
      </c>
      <c r="C8" s="70"/>
      <c r="D8" s="70"/>
      <c r="E8" s="69">
        <f t="shared" ref="E8:E19" si="0">SUM(C8:D8)</f>
        <v>0</v>
      </c>
      <c r="F8" s="71"/>
      <c r="G8" s="71"/>
      <c r="H8" s="72">
        <f>F8+G8</f>
        <v>0</v>
      </c>
      <c r="I8" s="73">
        <f t="shared" ref="I8:I18" si="1">IF($I$7="〇",IF(C8=1,IF(H8/2&lt;30001,ROUNDDOWN(H8/2,-3),30000),IF(C8&gt;1,ROUNDDOWN(MIN(30000,H8/E8),-3),)),IF(E8=1,IF(H8/2&lt;20001,ROUNDDOWN(H8/2,-3),20000),IF(E8&gt;1,ROUNDDOWN(MIN(20000,H8/E8),-3),)))</f>
        <v>0</v>
      </c>
      <c r="J8" s="73">
        <f>IF($J$7="〇",IF($C8&gt;1,ROUNDDOWN(MIN(30000,$H8/$E8),-3),),IF($C8&gt;1,ROUNDDOWN(MIN(20000,$H8/$E8),-3),))</f>
        <v>0</v>
      </c>
      <c r="K8" s="73">
        <f>IF($K$7="〇",IF($C8&gt;2,ROUNDDOWN(MIN(30000,$H8/$E8),-3),),IF($C8&gt;2,ROUNDDOWN(MIN(20000,$H8/$E8),-3),))</f>
        <v>0</v>
      </c>
      <c r="L8" s="73">
        <f>IF($L$7="〇",IF($C8&gt;3,ROUNDDOWN(MIN(30000,$H8/$E8),-3),),IF($C8&gt;3,ROUNDDOWN(MIN(20000,$H8/$E8),-3),))</f>
        <v>0</v>
      </c>
      <c r="M8" s="73">
        <f>IF($M$7="〇",IF($C8&gt;4,ROUNDDOWN(MIN(30000,$H8/$E8),-3),),IF($C8&gt;4,ROUNDDOWN(MIN(20000,$H8/$E8),-3),))</f>
        <v>0</v>
      </c>
      <c r="N8" s="72">
        <f>SUM(I8:M8)</f>
        <v>0</v>
      </c>
      <c r="O8" s="74">
        <f t="shared" ref="O8:O19" si="2">H8-P8-Q8-N8</f>
        <v>0</v>
      </c>
      <c r="P8" s="71">
        <v>0</v>
      </c>
      <c r="Q8" s="71">
        <v>0</v>
      </c>
      <c r="R8" s="59" t="s">
        <v>151</v>
      </c>
    </row>
    <row r="9" spans="1:18" ht="20.100000000000001" customHeight="1">
      <c r="B9" s="69" t="s">
        <v>1</v>
      </c>
      <c r="C9" s="70"/>
      <c r="D9" s="70"/>
      <c r="E9" s="69">
        <f t="shared" si="0"/>
        <v>0</v>
      </c>
      <c r="F9" s="71"/>
      <c r="G9" s="71"/>
      <c r="H9" s="72">
        <f>F9+G9</f>
        <v>0</v>
      </c>
      <c r="I9" s="73">
        <f t="shared" si="1"/>
        <v>0</v>
      </c>
      <c r="J9" s="73">
        <f>IF($J$7="〇",IF($C9&gt;1,ROUNDDOWN(MIN(30000,$H9/$E9),-3),),IF($C9&gt;1,ROUNDDOWN(MIN(20000,$H9/$E9),-3),))</f>
        <v>0</v>
      </c>
      <c r="K9" s="73">
        <f t="shared" ref="K9:K19" si="3">IF($K$7="〇",IF($C9&gt;2,ROUNDDOWN(MIN(30000,$H9/$E9),-3),),IF($C9&gt;2,ROUNDDOWN(MIN(20000,$H9/$E9),-3),))</f>
        <v>0</v>
      </c>
      <c r="L9" s="73">
        <f>IF($L$7="〇",IF($C9&gt;3,ROUNDDOWN(MIN(30000,$H9/$E9),-3),),IF($C9&gt;3,ROUNDDOWN(MIN(20000,$H9/$E9),-3),))</f>
        <v>0</v>
      </c>
      <c r="M9" s="73">
        <f t="shared" ref="M9:M19" si="4">IF($M$7="〇",IF($C9&gt;4,ROUNDDOWN(MIN(30000,$H9/$E9),-3),),IF($C9&gt;4,ROUNDDOWN(MIN(20000,$H9/$E9),-3),))</f>
        <v>0</v>
      </c>
      <c r="N9" s="72">
        <f t="shared" ref="N9:N19" si="5">SUM(I9:M9)</f>
        <v>0</v>
      </c>
      <c r="O9" s="74">
        <f t="shared" si="2"/>
        <v>0</v>
      </c>
      <c r="P9" s="71">
        <v>0</v>
      </c>
      <c r="Q9" s="71">
        <v>0</v>
      </c>
      <c r="R9" s="59" t="s">
        <v>152</v>
      </c>
    </row>
    <row r="10" spans="1:18" ht="20.100000000000001" customHeight="1">
      <c r="B10" s="69" t="s">
        <v>2</v>
      </c>
      <c r="C10" s="70"/>
      <c r="D10" s="70"/>
      <c r="E10" s="69">
        <f t="shared" si="0"/>
        <v>0</v>
      </c>
      <c r="F10" s="71"/>
      <c r="G10" s="71"/>
      <c r="H10" s="72">
        <f t="shared" ref="H10:H19" si="6">F10+G10</f>
        <v>0</v>
      </c>
      <c r="I10" s="73">
        <f t="shared" si="1"/>
        <v>0</v>
      </c>
      <c r="J10" s="73">
        <f>IF($J$7="〇",IF($C10&gt;1,ROUNDDOWN(MIN(30000,$H10/$E10),-3),),IF($C10&gt;1,ROUNDDOWN(MIN(20000,$H10/$E10),-3),))</f>
        <v>0</v>
      </c>
      <c r="K10" s="73">
        <f t="shared" si="3"/>
        <v>0</v>
      </c>
      <c r="L10" s="73">
        <f t="shared" ref="L10:L19" si="7">IF($L$7="〇",IF($C10&gt;3,ROUNDDOWN(MIN(30000,$H10/$E10),-3),),IF($C10&gt;3,ROUNDDOWN(MIN(20000,$H10/$E10),-3),))</f>
        <v>0</v>
      </c>
      <c r="M10" s="73">
        <f t="shared" si="4"/>
        <v>0</v>
      </c>
      <c r="N10" s="72">
        <f t="shared" si="5"/>
        <v>0</v>
      </c>
      <c r="O10" s="74">
        <f t="shared" si="2"/>
        <v>0</v>
      </c>
      <c r="P10" s="71">
        <v>0</v>
      </c>
      <c r="Q10" s="71">
        <v>0</v>
      </c>
      <c r="R10" s="59" t="s">
        <v>154</v>
      </c>
    </row>
    <row r="11" spans="1:18" ht="20.100000000000001" customHeight="1">
      <c r="B11" s="69" t="s">
        <v>3</v>
      </c>
      <c r="C11" s="70"/>
      <c r="D11" s="70"/>
      <c r="E11" s="69">
        <f t="shared" si="0"/>
        <v>0</v>
      </c>
      <c r="F11" s="71"/>
      <c r="G11" s="71"/>
      <c r="H11" s="72">
        <f t="shared" si="6"/>
        <v>0</v>
      </c>
      <c r="I11" s="73">
        <f t="shared" si="1"/>
        <v>0</v>
      </c>
      <c r="J11" s="73">
        <f>IF($J$7="〇",IF($C11&gt;1,ROUNDDOWN(MIN(30000,$H11/$E11),-3),),IF($C11&gt;1,ROUNDDOWN(MIN(20000,$H11/$E11),-3),))</f>
        <v>0</v>
      </c>
      <c r="K11" s="73">
        <f t="shared" si="3"/>
        <v>0</v>
      </c>
      <c r="L11" s="73">
        <f t="shared" si="7"/>
        <v>0</v>
      </c>
      <c r="M11" s="73">
        <f t="shared" si="4"/>
        <v>0</v>
      </c>
      <c r="N11" s="72">
        <f t="shared" si="5"/>
        <v>0</v>
      </c>
      <c r="O11" s="74">
        <f t="shared" si="2"/>
        <v>0</v>
      </c>
      <c r="P11" s="71">
        <v>0</v>
      </c>
      <c r="Q11" s="71">
        <v>0</v>
      </c>
      <c r="R11" s="59" t="s">
        <v>153</v>
      </c>
    </row>
    <row r="12" spans="1:18" ht="20.100000000000001" customHeight="1">
      <c r="B12" s="69" t="s">
        <v>4</v>
      </c>
      <c r="C12" s="70"/>
      <c r="D12" s="70"/>
      <c r="E12" s="69">
        <f t="shared" si="0"/>
        <v>0</v>
      </c>
      <c r="F12" s="71"/>
      <c r="G12" s="71"/>
      <c r="H12" s="72">
        <f t="shared" si="6"/>
        <v>0</v>
      </c>
      <c r="I12" s="73">
        <f t="shared" si="1"/>
        <v>0</v>
      </c>
      <c r="J12" s="73">
        <f t="shared" ref="J12:J19" si="8">IF($J$7="〇",IF($C12&gt;1,ROUNDDOWN(MIN(30000,$H12/$E12),-3),),IF($C12&gt;1,ROUNDDOWN(MIN(20000,$H12/$E12),-3),))</f>
        <v>0</v>
      </c>
      <c r="K12" s="73">
        <f t="shared" si="3"/>
        <v>0</v>
      </c>
      <c r="L12" s="73">
        <f t="shared" si="7"/>
        <v>0</v>
      </c>
      <c r="M12" s="73">
        <f t="shared" si="4"/>
        <v>0</v>
      </c>
      <c r="N12" s="72">
        <f t="shared" si="5"/>
        <v>0</v>
      </c>
      <c r="O12" s="74">
        <f t="shared" si="2"/>
        <v>0</v>
      </c>
      <c r="P12" s="71">
        <v>0</v>
      </c>
      <c r="Q12" s="71">
        <v>0</v>
      </c>
    </row>
    <row r="13" spans="1:18" ht="20.100000000000001" customHeight="1">
      <c r="B13" s="69" t="s">
        <v>5</v>
      </c>
      <c r="C13" s="70"/>
      <c r="D13" s="70"/>
      <c r="E13" s="69">
        <f t="shared" si="0"/>
        <v>0</v>
      </c>
      <c r="F13" s="71"/>
      <c r="G13" s="71"/>
      <c r="H13" s="72">
        <f t="shared" si="6"/>
        <v>0</v>
      </c>
      <c r="I13" s="73">
        <f t="shared" si="1"/>
        <v>0</v>
      </c>
      <c r="J13" s="73">
        <f t="shared" si="8"/>
        <v>0</v>
      </c>
      <c r="K13" s="73">
        <f t="shared" si="3"/>
        <v>0</v>
      </c>
      <c r="L13" s="73">
        <f t="shared" si="7"/>
        <v>0</v>
      </c>
      <c r="M13" s="73">
        <f t="shared" si="4"/>
        <v>0</v>
      </c>
      <c r="N13" s="72">
        <f t="shared" si="5"/>
        <v>0</v>
      </c>
      <c r="O13" s="74">
        <f t="shared" si="2"/>
        <v>0</v>
      </c>
      <c r="P13" s="71">
        <v>0</v>
      </c>
      <c r="Q13" s="71">
        <v>0</v>
      </c>
    </row>
    <row r="14" spans="1:18" ht="20.100000000000001" customHeight="1">
      <c r="B14" s="69" t="s">
        <v>11</v>
      </c>
      <c r="C14" s="70"/>
      <c r="D14" s="70"/>
      <c r="E14" s="69">
        <f t="shared" si="0"/>
        <v>0</v>
      </c>
      <c r="F14" s="71"/>
      <c r="G14" s="71"/>
      <c r="H14" s="72">
        <f t="shared" si="6"/>
        <v>0</v>
      </c>
      <c r="I14" s="73">
        <f t="shared" si="1"/>
        <v>0</v>
      </c>
      <c r="J14" s="73">
        <f t="shared" si="8"/>
        <v>0</v>
      </c>
      <c r="K14" s="73">
        <f t="shared" si="3"/>
        <v>0</v>
      </c>
      <c r="L14" s="73">
        <f t="shared" si="7"/>
        <v>0</v>
      </c>
      <c r="M14" s="73">
        <f t="shared" si="4"/>
        <v>0</v>
      </c>
      <c r="N14" s="72">
        <f t="shared" si="5"/>
        <v>0</v>
      </c>
      <c r="O14" s="74">
        <f t="shared" si="2"/>
        <v>0</v>
      </c>
      <c r="P14" s="71">
        <v>0</v>
      </c>
      <c r="Q14" s="71">
        <v>0</v>
      </c>
    </row>
    <row r="15" spans="1:18" ht="20.100000000000001" customHeight="1">
      <c r="B15" s="69" t="s">
        <v>12</v>
      </c>
      <c r="C15" s="70"/>
      <c r="D15" s="70"/>
      <c r="E15" s="69">
        <f t="shared" si="0"/>
        <v>0</v>
      </c>
      <c r="F15" s="71"/>
      <c r="G15" s="71"/>
      <c r="H15" s="72">
        <f t="shared" si="6"/>
        <v>0</v>
      </c>
      <c r="I15" s="73">
        <f t="shared" si="1"/>
        <v>0</v>
      </c>
      <c r="J15" s="73">
        <f t="shared" si="8"/>
        <v>0</v>
      </c>
      <c r="K15" s="73">
        <f t="shared" si="3"/>
        <v>0</v>
      </c>
      <c r="L15" s="73">
        <f t="shared" si="7"/>
        <v>0</v>
      </c>
      <c r="M15" s="73">
        <f t="shared" si="4"/>
        <v>0</v>
      </c>
      <c r="N15" s="72">
        <f t="shared" si="5"/>
        <v>0</v>
      </c>
      <c r="O15" s="74">
        <f t="shared" si="2"/>
        <v>0</v>
      </c>
      <c r="P15" s="71">
        <v>0</v>
      </c>
      <c r="Q15" s="71">
        <v>0</v>
      </c>
    </row>
    <row r="16" spans="1:18" ht="20.100000000000001" customHeight="1">
      <c r="B16" s="69" t="s">
        <v>13</v>
      </c>
      <c r="C16" s="70"/>
      <c r="D16" s="70"/>
      <c r="E16" s="69">
        <f t="shared" si="0"/>
        <v>0</v>
      </c>
      <c r="F16" s="71"/>
      <c r="G16" s="71"/>
      <c r="H16" s="72">
        <f t="shared" si="6"/>
        <v>0</v>
      </c>
      <c r="I16" s="73">
        <f t="shared" si="1"/>
        <v>0</v>
      </c>
      <c r="J16" s="73">
        <f t="shared" si="8"/>
        <v>0</v>
      </c>
      <c r="K16" s="73">
        <f t="shared" si="3"/>
        <v>0</v>
      </c>
      <c r="L16" s="73">
        <f t="shared" si="7"/>
        <v>0</v>
      </c>
      <c r="M16" s="73">
        <f t="shared" si="4"/>
        <v>0</v>
      </c>
      <c r="N16" s="72">
        <f t="shared" si="5"/>
        <v>0</v>
      </c>
      <c r="O16" s="74">
        <f t="shared" si="2"/>
        <v>0</v>
      </c>
      <c r="P16" s="71">
        <v>0</v>
      </c>
      <c r="Q16" s="71">
        <v>0</v>
      </c>
    </row>
    <row r="17" spans="2:17" ht="20.100000000000001" customHeight="1">
      <c r="B17" s="69" t="s">
        <v>6</v>
      </c>
      <c r="C17" s="70"/>
      <c r="D17" s="70"/>
      <c r="E17" s="69">
        <f t="shared" si="0"/>
        <v>0</v>
      </c>
      <c r="F17" s="71"/>
      <c r="G17" s="71"/>
      <c r="H17" s="72">
        <f t="shared" si="6"/>
        <v>0</v>
      </c>
      <c r="I17" s="73">
        <f t="shared" si="1"/>
        <v>0</v>
      </c>
      <c r="J17" s="73">
        <f t="shared" si="8"/>
        <v>0</v>
      </c>
      <c r="K17" s="73">
        <f t="shared" si="3"/>
        <v>0</v>
      </c>
      <c r="L17" s="73">
        <f t="shared" si="7"/>
        <v>0</v>
      </c>
      <c r="M17" s="73">
        <f t="shared" si="4"/>
        <v>0</v>
      </c>
      <c r="N17" s="72">
        <f t="shared" si="5"/>
        <v>0</v>
      </c>
      <c r="O17" s="74">
        <f t="shared" si="2"/>
        <v>0</v>
      </c>
      <c r="P17" s="71">
        <v>0</v>
      </c>
      <c r="Q17" s="71">
        <v>0</v>
      </c>
    </row>
    <row r="18" spans="2:17" ht="20.100000000000001" customHeight="1">
      <c r="B18" s="69" t="s">
        <v>7</v>
      </c>
      <c r="C18" s="70"/>
      <c r="D18" s="70"/>
      <c r="E18" s="69">
        <f t="shared" si="0"/>
        <v>0</v>
      </c>
      <c r="F18" s="71"/>
      <c r="G18" s="71"/>
      <c r="H18" s="72">
        <f t="shared" si="6"/>
        <v>0</v>
      </c>
      <c r="I18" s="73">
        <f t="shared" si="1"/>
        <v>0</v>
      </c>
      <c r="J18" s="73">
        <f t="shared" si="8"/>
        <v>0</v>
      </c>
      <c r="K18" s="73">
        <f t="shared" si="3"/>
        <v>0</v>
      </c>
      <c r="L18" s="73">
        <f t="shared" si="7"/>
        <v>0</v>
      </c>
      <c r="M18" s="73">
        <f t="shared" si="4"/>
        <v>0</v>
      </c>
      <c r="N18" s="72">
        <f t="shared" si="5"/>
        <v>0</v>
      </c>
      <c r="O18" s="74">
        <f t="shared" si="2"/>
        <v>0</v>
      </c>
      <c r="P18" s="71">
        <v>0</v>
      </c>
      <c r="Q18" s="71">
        <v>0</v>
      </c>
    </row>
    <row r="19" spans="2:17" ht="20.100000000000001" customHeight="1" thickBot="1">
      <c r="B19" s="75" t="s">
        <v>8</v>
      </c>
      <c r="C19" s="76"/>
      <c r="D19" s="76"/>
      <c r="E19" s="75">
        <f t="shared" si="0"/>
        <v>0</v>
      </c>
      <c r="F19" s="77"/>
      <c r="G19" s="77"/>
      <c r="H19" s="78">
        <f t="shared" si="6"/>
        <v>0</v>
      </c>
      <c r="I19" s="79">
        <f>IF($I$7="〇",IF(C19=1,IF(H19/2&lt;30001,ROUNDDOWN(H19/2,-3),30000),IF(C19&gt;1,ROUNDDOWN(MIN(30000,H19/E19),-3),)),IF(E19=1,IF(H19/2&lt;20001,ROUNDDOWN(H19/2,-3),20000),IF(E19&gt;1,ROUNDDOWN(MIN(20000,H19/E19),-3),)))</f>
        <v>0</v>
      </c>
      <c r="J19" s="80">
        <f t="shared" si="8"/>
        <v>0</v>
      </c>
      <c r="K19" s="80">
        <f t="shared" si="3"/>
        <v>0</v>
      </c>
      <c r="L19" s="80">
        <f t="shared" si="7"/>
        <v>0</v>
      </c>
      <c r="M19" s="80">
        <f t="shared" si="4"/>
        <v>0</v>
      </c>
      <c r="N19" s="78">
        <f t="shared" si="5"/>
        <v>0</v>
      </c>
      <c r="O19" s="78">
        <f t="shared" si="2"/>
        <v>0</v>
      </c>
      <c r="P19" s="77">
        <v>0</v>
      </c>
      <c r="Q19" s="77">
        <v>0</v>
      </c>
    </row>
    <row r="20" spans="2:17" ht="20.100000000000001" customHeight="1" thickTop="1">
      <c r="B20" s="81" t="s">
        <v>137</v>
      </c>
      <c r="C20" s="81"/>
      <c r="D20" s="81"/>
      <c r="E20" s="81"/>
      <c r="F20" s="82">
        <f>SUM(F8:F19)</f>
        <v>0</v>
      </c>
      <c r="G20" s="82">
        <f>SUM(G8:G19)</f>
        <v>0</v>
      </c>
      <c r="H20" s="82">
        <f t="shared" ref="H20:O20" si="9">SUM(H8:H19)</f>
        <v>0</v>
      </c>
      <c r="I20" s="83">
        <f t="shared" si="9"/>
        <v>0</v>
      </c>
      <c r="J20" s="82">
        <f t="shared" si="9"/>
        <v>0</v>
      </c>
      <c r="K20" s="82">
        <f t="shared" si="9"/>
        <v>0</v>
      </c>
      <c r="L20" s="82">
        <f t="shared" si="9"/>
        <v>0</v>
      </c>
      <c r="M20" s="82">
        <f>SUM(M8:M19)</f>
        <v>0</v>
      </c>
      <c r="N20" s="82">
        <f t="shared" si="9"/>
        <v>0</v>
      </c>
      <c r="O20" s="84">
        <f t="shared" si="9"/>
        <v>0</v>
      </c>
      <c r="P20" s="85">
        <f>SUM(P8:P19)</f>
        <v>0</v>
      </c>
      <c r="Q20" s="85">
        <f>SUM(Q8:Q19)</f>
        <v>0</v>
      </c>
    </row>
    <row r="22" spans="2:17">
      <c r="B22" s="56" t="s">
        <v>110</v>
      </c>
    </row>
    <row r="23" spans="2:17">
      <c r="B23" s="56" t="s">
        <v>111</v>
      </c>
      <c r="O23" s="86"/>
      <c r="Q23" s="86"/>
    </row>
    <row r="24" spans="2:17" ht="18.75">
      <c r="Q24" s="86" t="s">
        <v>266</v>
      </c>
    </row>
  </sheetData>
  <mergeCells count="13">
    <mergeCell ref="O6:O7"/>
    <mergeCell ref="P6:P7"/>
    <mergeCell ref="Q6:Q7"/>
    <mergeCell ref="P3:Q3"/>
    <mergeCell ref="B4:O4"/>
    <mergeCell ref="B6:B7"/>
    <mergeCell ref="C6:C7"/>
    <mergeCell ref="D6:D7"/>
    <mergeCell ref="E6:E7"/>
    <mergeCell ref="F6:F7"/>
    <mergeCell ref="G6:G7"/>
    <mergeCell ref="H6:H7"/>
    <mergeCell ref="N6:N7"/>
  </mergeCells>
  <phoneticPr fontId="2"/>
  <pageMargins left="0.25" right="0.25" top="0.75" bottom="0.75" header="0.3" footer="0.3"/>
  <pageSetup paperSize="9" scale="90" orientation="landscape" horizontalDpi="1200" verticalDpi="1200" r:id="rId1"/>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92D050"/>
    <pageSetUpPr fitToPage="1"/>
  </sheetPr>
  <dimension ref="A1:S34"/>
  <sheetViews>
    <sheetView view="pageBreakPreview" topLeftCell="A10" zoomScale="85" zoomScaleNormal="100" zoomScaleSheetLayoutView="85" workbookViewId="0">
      <selection activeCell="H27" sqref="H27:I27"/>
    </sheetView>
  </sheetViews>
  <sheetFormatPr defaultRowHeight="14.25" outlineLevelCol="1"/>
  <cols>
    <col min="1" max="1" width="1.625" style="55" customWidth="1"/>
    <col min="2" max="2" width="6.375" style="55" customWidth="1"/>
    <col min="3" max="3" width="25.625" style="55" customWidth="1"/>
    <col min="4" max="7" width="9.125" style="55" customWidth="1"/>
    <col min="8" max="8" width="10.125" style="55" customWidth="1"/>
    <col min="9" max="15" width="9.125" style="55" customWidth="1" outlineLevel="1"/>
    <col min="16" max="17" width="9.125" style="55" customWidth="1"/>
    <col min="18" max="16384" width="9" style="55"/>
  </cols>
  <sheetData>
    <row r="1" spans="1:19" ht="3.95" customHeight="1"/>
    <row r="2" spans="1:19">
      <c r="A2" s="56"/>
      <c r="B2" s="56" t="s">
        <v>269</v>
      </c>
      <c r="C2" s="56"/>
      <c r="Q2" s="56"/>
    </row>
    <row r="3" spans="1:19">
      <c r="A3" s="56"/>
      <c r="B3" s="56"/>
      <c r="C3" s="56"/>
      <c r="Q3" s="136" t="s">
        <v>149</v>
      </c>
      <c r="R3" s="137"/>
    </row>
    <row r="4" spans="1:19">
      <c r="B4" s="136" t="s">
        <v>280</v>
      </c>
      <c r="C4" s="136"/>
      <c r="D4" s="136"/>
      <c r="E4" s="136"/>
      <c r="F4" s="136"/>
      <c r="G4" s="136"/>
      <c r="H4" s="136"/>
      <c r="I4" s="136"/>
      <c r="J4" s="136"/>
      <c r="K4" s="136"/>
      <c r="L4" s="136"/>
      <c r="M4" s="136"/>
      <c r="N4" s="136"/>
      <c r="O4" s="136"/>
      <c r="P4" s="136"/>
      <c r="Q4" s="136"/>
    </row>
    <row r="6" spans="1:19">
      <c r="B6" s="145" t="s">
        <v>90</v>
      </c>
      <c r="C6" s="145"/>
      <c r="D6" s="138"/>
      <c r="E6" s="138"/>
      <c r="F6" s="138"/>
      <c r="G6" s="138"/>
      <c r="H6" s="138"/>
      <c r="I6" s="138"/>
      <c r="J6" s="57"/>
      <c r="K6" s="57"/>
      <c r="L6" s="57"/>
    </row>
    <row r="7" spans="1:19">
      <c r="B7" s="136" t="s">
        <v>88</v>
      </c>
      <c r="C7" s="136"/>
      <c r="D7" s="58"/>
      <c r="E7" s="56" t="s">
        <v>89</v>
      </c>
      <c r="G7" s="139"/>
      <c r="H7" s="139"/>
      <c r="I7" s="56"/>
      <c r="J7" s="56"/>
      <c r="K7" s="56"/>
      <c r="L7" s="56"/>
      <c r="S7" s="59"/>
    </row>
    <row r="8" spans="1:19" ht="15">
      <c r="S8" s="60"/>
    </row>
    <row r="9" spans="1:19" ht="15">
      <c r="B9" s="61"/>
      <c r="C9" s="61"/>
      <c r="D9" s="143" t="s">
        <v>100</v>
      </c>
      <c r="E9" s="143"/>
      <c r="F9" s="144"/>
      <c r="G9" s="144"/>
      <c r="H9" s="144"/>
      <c r="I9" s="144"/>
      <c r="J9" s="144"/>
      <c r="K9" s="144"/>
      <c r="L9" s="144"/>
      <c r="M9" s="144"/>
      <c r="N9" s="144"/>
      <c r="O9" s="144"/>
      <c r="P9" s="144"/>
      <c r="Q9" s="144"/>
      <c r="R9" s="144"/>
      <c r="S9" s="60"/>
    </row>
    <row r="10" spans="1:19">
      <c r="B10" s="61"/>
      <c r="C10" s="62" t="s">
        <v>155</v>
      </c>
      <c r="D10" s="140" t="s">
        <v>42</v>
      </c>
      <c r="E10" s="141"/>
      <c r="F10" s="141"/>
      <c r="G10" s="141"/>
      <c r="H10" s="142"/>
      <c r="I10" s="143" t="s">
        <v>92</v>
      </c>
      <c r="J10" s="143"/>
      <c r="K10" s="143"/>
      <c r="L10" s="143"/>
      <c r="M10" s="143"/>
      <c r="N10" s="140" t="s">
        <v>66</v>
      </c>
      <c r="O10" s="141"/>
      <c r="P10" s="141"/>
      <c r="Q10" s="141"/>
      <c r="R10" s="142"/>
      <c r="S10" s="59"/>
    </row>
    <row r="11" spans="1:19">
      <c r="B11" s="63">
        <v>1</v>
      </c>
      <c r="C11" s="100"/>
      <c r="D11" s="133"/>
      <c r="E11" s="134"/>
      <c r="F11" s="134"/>
      <c r="G11" s="134"/>
      <c r="H11" s="135"/>
      <c r="I11" s="146"/>
      <c r="J11" s="147"/>
      <c r="K11" s="64" t="s">
        <v>129</v>
      </c>
      <c r="L11" s="147"/>
      <c r="M11" s="148"/>
      <c r="N11" s="133"/>
      <c r="O11" s="134"/>
      <c r="P11" s="134"/>
      <c r="Q11" s="134"/>
      <c r="R11" s="135"/>
    </row>
    <row r="12" spans="1:19">
      <c r="B12" s="63">
        <v>2</v>
      </c>
      <c r="C12" s="100"/>
      <c r="D12" s="133"/>
      <c r="E12" s="134"/>
      <c r="F12" s="134"/>
      <c r="G12" s="134"/>
      <c r="H12" s="135"/>
      <c r="I12" s="146"/>
      <c r="J12" s="147"/>
      <c r="K12" s="64" t="s">
        <v>129</v>
      </c>
      <c r="L12" s="147"/>
      <c r="M12" s="148"/>
      <c r="N12" s="133"/>
      <c r="O12" s="134"/>
      <c r="P12" s="134"/>
      <c r="Q12" s="134"/>
      <c r="R12" s="135"/>
      <c r="S12" s="59"/>
    </row>
    <row r="13" spans="1:19">
      <c r="B13" s="63">
        <v>3</v>
      </c>
      <c r="C13" s="100"/>
      <c r="D13" s="133"/>
      <c r="E13" s="134"/>
      <c r="F13" s="134"/>
      <c r="G13" s="134"/>
      <c r="H13" s="135"/>
      <c r="I13" s="146"/>
      <c r="J13" s="147"/>
      <c r="K13" s="64" t="s">
        <v>129</v>
      </c>
      <c r="L13" s="147"/>
      <c r="M13" s="148"/>
      <c r="N13" s="133"/>
      <c r="O13" s="134"/>
      <c r="P13" s="134"/>
      <c r="Q13" s="134"/>
      <c r="R13" s="135"/>
    </row>
    <row r="14" spans="1:19">
      <c r="B14" s="63">
        <v>4</v>
      </c>
      <c r="C14" s="100"/>
      <c r="D14" s="133"/>
      <c r="E14" s="134"/>
      <c r="F14" s="134"/>
      <c r="G14" s="134"/>
      <c r="H14" s="135"/>
      <c r="I14" s="146"/>
      <c r="J14" s="147"/>
      <c r="K14" s="64" t="s">
        <v>129</v>
      </c>
      <c r="L14" s="147"/>
      <c r="M14" s="148"/>
      <c r="N14" s="133"/>
      <c r="O14" s="134"/>
      <c r="P14" s="134"/>
      <c r="Q14" s="134"/>
      <c r="R14" s="135"/>
    </row>
    <row r="15" spans="1:19">
      <c r="B15" s="63">
        <v>5</v>
      </c>
      <c r="C15" s="100"/>
      <c r="D15" s="133"/>
      <c r="E15" s="134"/>
      <c r="F15" s="134"/>
      <c r="G15" s="134"/>
      <c r="H15" s="135"/>
      <c r="I15" s="146"/>
      <c r="J15" s="147"/>
      <c r="K15" s="64" t="s">
        <v>129</v>
      </c>
      <c r="L15" s="147"/>
      <c r="M15" s="148"/>
      <c r="N15" s="133"/>
      <c r="O15" s="134"/>
      <c r="P15" s="134"/>
      <c r="Q15" s="134"/>
      <c r="R15" s="135"/>
    </row>
    <row r="16" spans="1:19">
      <c r="B16" s="140" t="s">
        <v>9</v>
      </c>
      <c r="C16" s="141"/>
      <c r="D16" s="141"/>
      <c r="E16" s="142"/>
      <c r="F16" s="140" t="s">
        <v>135</v>
      </c>
      <c r="G16" s="142"/>
      <c r="H16" s="140" t="s">
        <v>96</v>
      </c>
      <c r="I16" s="142"/>
      <c r="J16" s="140" t="s">
        <v>130</v>
      </c>
      <c r="K16" s="142"/>
      <c r="L16" s="140" t="s">
        <v>10</v>
      </c>
      <c r="M16" s="142"/>
      <c r="N16" s="140" t="s">
        <v>98</v>
      </c>
      <c r="O16" s="141"/>
      <c r="P16" s="142"/>
      <c r="Q16" s="140" t="s">
        <v>99</v>
      </c>
      <c r="R16" s="142"/>
    </row>
    <row r="17" spans="2:18">
      <c r="B17" s="150">
        <f>別紙⑦実績!F20</f>
        <v>0</v>
      </c>
      <c r="C17" s="151"/>
      <c r="D17" s="151"/>
      <c r="E17" s="152"/>
      <c r="F17" s="153">
        <f>別紙⑦実績!G20</f>
        <v>0</v>
      </c>
      <c r="G17" s="153"/>
      <c r="H17" s="150">
        <f>SUM(B17:G17)</f>
        <v>0</v>
      </c>
      <c r="I17" s="152"/>
      <c r="J17" s="150">
        <f>別紙⑦実績!N20</f>
        <v>0</v>
      </c>
      <c r="K17" s="152"/>
      <c r="L17" s="150">
        <f>別紙⑦実績!O20</f>
        <v>0</v>
      </c>
      <c r="M17" s="152"/>
      <c r="N17" s="150">
        <f>別紙⑦実績!P20</f>
        <v>0</v>
      </c>
      <c r="O17" s="151"/>
      <c r="P17" s="152"/>
      <c r="Q17" s="153">
        <f>別紙⑦実績!Q20</f>
        <v>0</v>
      </c>
      <c r="R17" s="153"/>
    </row>
    <row r="18" spans="2:18">
      <c r="B18" s="87"/>
      <c r="C18" s="87"/>
      <c r="D18" s="87"/>
      <c r="E18" s="87"/>
      <c r="F18" s="87"/>
      <c r="G18" s="87"/>
      <c r="H18" s="87"/>
      <c r="I18" s="87"/>
      <c r="J18" s="87"/>
      <c r="K18" s="87"/>
      <c r="L18" s="87"/>
      <c r="M18" s="87"/>
      <c r="N18" s="87"/>
      <c r="O18" s="87"/>
      <c r="P18" s="87"/>
      <c r="Q18" s="87"/>
      <c r="R18" s="87"/>
    </row>
    <row r="19" spans="2:18">
      <c r="B19" s="143" t="s">
        <v>101</v>
      </c>
      <c r="C19" s="143"/>
      <c r="D19" s="144"/>
      <c r="E19" s="144"/>
      <c r="F19" s="144"/>
      <c r="G19" s="149"/>
      <c r="H19" s="149"/>
      <c r="I19" s="149"/>
      <c r="J19" s="149"/>
      <c r="K19" s="149"/>
      <c r="L19" s="149"/>
      <c r="M19" s="149"/>
      <c r="N19" s="149"/>
      <c r="O19" s="149"/>
      <c r="P19" s="149"/>
      <c r="Q19" s="149"/>
      <c r="R19" s="149"/>
    </row>
    <row r="20" spans="2:18" s="65" customFormat="1" ht="47.25" customHeight="1">
      <c r="B20" s="143" t="s">
        <v>102</v>
      </c>
      <c r="C20" s="143"/>
      <c r="D20" s="144"/>
      <c r="E20" s="144"/>
      <c r="F20" s="144"/>
      <c r="G20" s="149"/>
      <c r="H20" s="149"/>
      <c r="I20" s="149"/>
      <c r="J20" s="149"/>
      <c r="K20" s="149"/>
      <c r="L20" s="149"/>
      <c r="M20" s="149"/>
      <c r="N20" s="149"/>
      <c r="O20" s="149"/>
      <c r="P20" s="149"/>
      <c r="Q20" s="149"/>
      <c r="R20" s="149"/>
    </row>
    <row r="21" spans="2:18">
      <c r="B21" s="87"/>
      <c r="C21" s="87"/>
      <c r="D21" s="87"/>
      <c r="E21" s="87"/>
      <c r="F21" s="87"/>
      <c r="G21" s="87"/>
      <c r="H21" s="87"/>
      <c r="I21" s="87"/>
      <c r="J21" s="87"/>
      <c r="K21" s="87"/>
      <c r="L21" s="87"/>
      <c r="M21" s="87"/>
      <c r="N21" s="87"/>
      <c r="O21" s="87"/>
      <c r="P21" s="87"/>
      <c r="Q21" s="87"/>
      <c r="R21" s="87"/>
    </row>
    <row r="22" spans="2:18">
      <c r="B22" s="136"/>
      <c r="C22" s="136"/>
      <c r="D22" s="136"/>
      <c r="E22" s="136"/>
      <c r="F22" s="136"/>
      <c r="G22" s="136"/>
      <c r="H22" s="136"/>
      <c r="I22" s="136"/>
      <c r="J22" s="87"/>
      <c r="K22" s="87"/>
      <c r="L22" s="87"/>
      <c r="M22" s="87"/>
      <c r="N22" s="87"/>
      <c r="O22" s="87"/>
      <c r="P22" s="87"/>
      <c r="Q22" s="87"/>
      <c r="R22" s="87"/>
    </row>
    <row r="23" spans="2:18">
      <c r="D23" s="160"/>
      <c r="E23" s="160"/>
      <c r="H23" s="160"/>
      <c r="I23" s="160"/>
      <c r="J23" s="87"/>
      <c r="K23" s="87"/>
      <c r="L23" s="87"/>
      <c r="M23" s="87"/>
      <c r="N23" s="87"/>
      <c r="O23" s="87"/>
      <c r="P23" s="87"/>
      <c r="Q23" s="87"/>
      <c r="R23" s="87"/>
    </row>
    <row r="24" spans="2:18">
      <c r="B24" s="56"/>
      <c r="D24" s="160"/>
      <c r="E24" s="160"/>
      <c r="H24" s="160"/>
      <c r="I24" s="160"/>
      <c r="J24" s="87"/>
      <c r="K24" s="87"/>
      <c r="L24" s="87"/>
      <c r="M24" s="87"/>
      <c r="N24" s="87"/>
      <c r="O24" s="87"/>
      <c r="P24" s="87"/>
      <c r="Q24" s="87"/>
      <c r="R24" s="87"/>
    </row>
    <row r="25" spans="2:18">
      <c r="B25" s="56"/>
      <c r="D25" s="160"/>
      <c r="E25" s="160"/>
      <c r="F25" s="56"/>
      <c r="H25" s="160"/>
      <c r="I25" s="160"/>
      <c r="J25" s="87"/>
      <c r="K25" s="87"/>
      <c r="L25" s="87"/>
      <c r="M25" s="87"/>
      <c r="N25" s="87"/>
      <c r="O25" s="87"/>
      <c r="P25" s="87"/>
      <c r="Q25" s="87"/>
      <c r="R25" s="87"/>
    </row>
    <row r="26" spans="2:18">
      <c r="B26" s="56"/>
      <c r="D26" s="160"/>
      <c r="E26" s="160"/>
      <c r="F26" s="56"/>
      <c r="H26" s="109"/>
      <c r="I26" s="109"/>
      <c r="J26" s="87"/>
      <c r="K26" s="87"/>
      <c r="L26" s="87"/>
      <c r="M26" s="87"/>
      <c r="N26" s="87"/>
      <c r="O26" s="87"/>
      <c r="P26" s="87"/>
      <c r="Q26" s="87"/>
      <c r="R26" s="87"/>
    </row>
    <row r="27" spans="2:18">
      <c r="D27" s="160"/>
      <c r="E27" s="160"/>
      <c r="H27" s="160"/>
      <c r="I27" s="160"/>
      <c r="J27" s="87"/>
      <c r="K27" s="87"/>
      <c r="L27" s="87"/>
      <c r="M27" s="87"/>
      <c r="N27" s="87"/>
      <c r="O27" s="87"/>
      <c r="P27" s="87"/>
      <c r="Q27" s="87"/>
      <c r="R27" s="87"/>
    </row>
    <row r="28" spans="2:18">
      <c r="B28" s="87"/>
      <c r="C28" s="87"/>
      <c r="D28" s="87"/>
      <c r="E28" s="87"/>
      <c r="F28" s="87"/>
      <c r="G28" s="87"/>
      <c r="H28" s="87"/>
      <c r="I28" s="87"/>
      <c r="J28" s="87"/>
      <c r="K28" s="87"/>
      <c r="L28" s="87"/>
      <c r="M28" s="87"/>
      <c r="N28" s="87"/>
      <c r="O28" s="87"/>
      <c r="P28" s="87"/>
      <c r="Q28" s="87"/>
      <c r="R28" s="87"/>
    </row>
    <row r="32" spans="2:18" ht="14.25" customHeight="1"/>
    <row r="33" spans="3:3">
      <c r="C33" s="56" t="s">
        <v>156</v>
      </c>
    </row>
    <row r="34" spans="3:3">
      <c r="C34" s="56" t="s">
        <v>157</v>
      </c>
    </row>
  </sheetData>
  <mergeCells count="59">
    <mergeCell ref="D10:H10"/>
    <mergeCell ref="I10:M10"/>
    <mergeCell ref="N10:R10"/>
    <mergeCell ref="Q3:R3"/>
    <mergeCell ref="B4:Q4"/>
    <mergeCell ref="D6:I6"/>
    <mergeCell ref="G7:H7"/>
    <mergeCell ref="D9:R9"/>
    <mergeCell ref="B6:C6"/>
    <mergeCell ref="B7:C7"/>
    <mergeCell ref="D11:H11"/>
    <mergeCell ref="I11:J11"/>
    <mergeCell ref="L11:M11"/>
    <mergeCell ref="N11:R11"/>
    <mergeCell ref="D12:H12"/>
    <mergeCell ref="I12:J12"/>
    <mergeCell ref="L12:M12"/>
    <mergeCell ref="N12:R12"/>
    <mergeCell ref="D13:H13"/>
    <mergeCell ref="I13:J13"/>
    <mergeCell ref="L13:M13"/>
    <mergeCell ref="N13:R13"/>
    <mergeCell ref="D14:H14"/>
    <mergeCell ref="I14:J14"/>
    <mergeCell ref="L14:M14"/>
    <mergeCell ref="N14:R14"/>
    <mergeCell ref="D15:H15"/>
    <mergeCell ref="I15:J15"/>
    <mergeCell ref="L15:M15"/>
    <mergeCell ref="N15:R15"/>
    <mergeCell ref="B16:E16"/>
    <mergeCell ref="F16:G16"/>
    <mergeCell ref="H16:I16"/>
    <mergeCell ref="J16:K16"/>
    <mergeCell ref="L16:M16"/>
    <mergeCell ref="N16:P16"/>
    <mergeCell ref="B19:F19"/>
    <mergeCell ref="G19:R19"/>
    <mergeCell ref="B20:F20"/>
    <mergeCell ref="G20:R20"/>
    <mergeCell ref="Q16:R16"/>
    <mergeCell ref="B17:E17"/>
    <mergeCell ref="F17:G17"/>
    <mergeCell ref="H17:I17"/>
    <mergeCell ref="J17:K17"/>
    <mergeCell ref="L17:M17"/>
    <mergeCell ref="N17:P17"/>
    <mergeCell ref="Q17:R17"/>
    <mergeCell ref="B22:E22"/>
    <mergeCell ref="F22:I22"/>
    <mergeCell ref="D23:E23"/>
    <mergeCell ref="H23:I23"/>
    <mergeCell ref="D24:E24"/>
    <mergeCell ref="H24:I24"/>
    <mergeCell ref="D25:E25"/>
    <mergeCell ref="H25:I25"/>
    <mergeCell ref="D26:E26"/>
    <mergeCell ref="D27:E27"/>
    <mergeCell ref="H27:I27"/>
  </mergeCells>
  <phoneticPr fontId="2"/>
  <dataValidations count="2">
    <dataValidation type="list" allowBlank="1" showInputMessage="1" showErrorMessage="1" sqref="C11:C15" xr:uid="{00000000-0002-0000-2800-000000000000}">
      <formula1>$C$33:$C$34</formula1>
    </dataValidation>
    <dataValidation type="list" allowBlank="1" showInputMessage="1" showErrorMessage="1" sqref="I7" xr:uid="{00000000-0002-0000-2800-000001000000}">
      <formula1>"□,☑"</formula1>
    </dataValidation>
  </dataValidations>
  <pageMargins left="0.25" right="0.25" top="0.75" bottom="0.75" header="0.3" footer="0.3"/>
  <pageSetup paperSize="9" scale="77" orientation="landscape" horizontalDpi="1200" verticalDpi="1200" r:id="rId1"/>
  <legacy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92D050"/>
    <pageSetUpPr fitToPage="1"/>
  </sheetPr>
  <dimension ref="A1:R24"/>
  <sheetViews>
    <sheetView view="pageBreakPreview" zoomScaleNormal="85" zoomScaleSheetLayoutView="100" workbookViewId="0">
      <selection activeCell="B4" sqref="B4:O4"/>
    </sheetView>
  </sheetViews>
  <sheetFormatPr defaultRowHeight="14.25" outlineLevelCol="1"/>
  <cols>
    <col min="1" max="1" width="1.625" style="55" customWidth="1"/>
    <col min="2" max="5" width="8.625" style="55" customWidth="1"/>
    <col min="6" max="8" width="9.125" style="55" customWidth="1"/>
    <col min="9" max="13" width="9.125" style="55" customWidth="1" outlineLevel="1"/>
    <col min="14" max="15" width="9.125" style="55" customWidth="1"/>
    <col min="16" max="16384" width="9" style="55"/>
  </cols>
  <sheetData>
    <row r="1" spans="1:18" ht="3.95" customHeight="1"/>
    <row r="2" spans="1:18">
      <c r="A2" s="56"/>
      <c r="B2" s="56" t="s">
        <v>236</v>
      </c>
      <c r="C2" s="56"/>
      <c r="D2" s="56"/>
      <c r="E2" s="56"/>
    </row>
    <row r="3" spans="1:18">
      <c r="A3" s="56"/>
      <c r="B3" s="56"/>
      <c r="C3" s="56"/>
      <c r="D3" s="56"/>
      <c r="E3" s="56"/>
      <c r="P3" s="136" t="s">
        <v>149</v>
      </c>
      <c r="Q3" s="137"/>
    </row>
    <row r="4" spans="1:18">
      <c r="B4" s="136" t="s">
        <v>281</v>
      </c>
      <c r="C4" s="136"/>
      <c r="D4" s="136"/>
      <c r="E4" s="136"/>
      <c r="F4" s="136"/>
      <c r="G4" s="136"/>
      <c r="H4" s="136"/>
      <c r="I4" s="136"/>
      <c r="J4" s="136"/>
      <c r="K4" s="136"/>
      <c r="L4" s="136"/>
      <c r="M4" s="136"/>
      <c r="N4" s="136"/>
      <c r="O4" s="136"/>
    </row>
    <row r="6" spans="1:18" ht="32.25" customHeight="1">
      <c r="B6" s="154"/>
      <c r="C6" s="156" t="s">
        <v>104</v>
      </c>
      <c r="D6" s="156" t="s">
        <v>109</v>
      </c>
      <c r="E6" s="158" t="s">
        <v>105</v>
      </c>
      <c r="F6" s="156" t="s">
        <v>9</v>
      </c>
      <c r="G6" s="156" t="s">
        <v>95</v>
      </c>
      <c r="H6" s="156" t="s">
        <v>107</v>
      </c>
      <c r="I6" s="68" t="s">
        <v>112</v>
      </c>
      <c r="J6" s="68" t="s">
        <v>113</v>
      </c>
      <c r="K6" s="68" t="s">
        <v>114</v>
      </c>
      <c r="L6" s="68" t="s">
        <v>115</v>
      </c>
      <c r="M6" s="68" t="s">
        <v>116</v>
      </c>
      <c r="N6" s="156" t="s">
        <v>117</v>
      </c>
      <c r="O6" s="156" t="s">
        <v>10</v>
      </c>
      <c r="P6" s="156" t="s">
        <v>118</v>
      </c>
      <c r="Q6" s="156" t="s">
        <v>119</v>
      </c>
    </row>
    <row r="7" spans="1:18" ht="15.75" customHeight="1">
      <c r="B7" s="155"/>
      <c r="C7" s="157"/>
      <c r="D7" s="157"/>
      <c r="E7" s="159"/>
      <c r="F7" s="157"/>
      <c r="G7" s="157"/>
      <c r="H7" s="157"/>
      <c r="I7" s="68" t="str">
        <f>IF(COUNTIF(⑦実績!C11,"*４*"),"〇","")</f>
        <v/>
      </c>
      <c r="J7" s="68" t="str">
        <f>IF(COUNTIF(⑦実績!C12,"*４年*"),"〇","")</f>
        <v/>
      </c>
      <c r="K7" s="68" t="str">
        <f>IF(COUNTIF(⑦実績!C13,"*４年*"),"〇","")</f>
        <v/>
      </c>
      <c r="L7" s="68" t="str">
        <f>IF(COUNTIF(⑦実績!C14,"*４年*"),"〇","")</f>
        <v/>
      </c>
      <c r="M7" s="68" t="str">
        <f>IF(COUNTIF(⑦実績!C14,"*４年*"),"〇","")</f>
        <v/>
      </c>
      <c r="N7" s="157"/>
      <c r="O7" s="157"/>
      <c r="P7" s="157"/>
      <c r="Q7" s="157"/>
    </row>
    <row r="8" spans="1:18" ht="20.100000000000001" customHeight="1">
      <c r="B8" s="69" t="s">
        <v>0</v>
      </c>
      <c r="C8" s="70"/>
      <c r="D8" s="70"/>
      <c r="E8" s="69">
        <f t="shared" ref="E8:E19" si="0">SUM(C8:D8)</f>
        <v>0</v>
      </c>
      <c r="F8" s="71"/>
      <c r="G8" s="71"/>
      <c r="H8" s="72">
        <f>F8+G8</f>
        <v>0</v>
      </c>
      <c r="I8" s="73">
        <f t="shared" ref="I8:I18" si="1">IF($I$7="〇",IF(C8=1,IF(H8/2&lt;30001,ROUNDDOWN(H8/2,-3),30000),IF(C8&gt;1,ROUNDDOWN(MIN(30000,H8/E8),-3),)),IF(E8=1,IF(H8/2&lt;20001,ROUNDDOWN(H8/2,-3),20000),IF(E8&gt;1,ROUNDDOWN(MIN(20000,H8/E8),-3),)))</f>
        <v>0</v>
      </c>
      <c r="J8" s="73">
        <f>IF($J$7="〇",IF($C8&gt;1,ROUNDDOWN(MIN(30000,$H8/$E8),-3),),IF($C8&gt;1,ROUNDDOWN(MIN(20000,$H8/$E8),-3),))</f>
        <v>0</v>
      </c>
      <c r="K8" s="73">
        <f>IF($K$7="〇",IF($C8&gt;2,ROUNDDOWN(MIN(30000,$H8/$E8),-3),),IF($C8&gt;2,ROUNDDOWN(MIN(20000,$H8/$E8),-3),))</f>
        <v>0</v>
      </c>
      <c r="L8" s="73">
        <f>IF($L$7="〇",IF($C8&gt;3,ROUNDDOWN(MIN(30000,$H8/$E8),-3),),IF($C8&gt;3,ROUNDDOWN(MIN(20000,$H8/$E8),-3),))</f>
        <v>0</v>
      </c>
      <c r="M8" s="73">
        <f>IF($M$7="〇",IF($C8&gt;4,ROUNDDOWN(MIN(30000,$H8/$E8),-3),),IF($C8&gt;4,ROUNDDOWN(MIN(20000,$H8/$E8),-3),))</f>
        <v>0</v>
      </c>
      <c r="N8" s="72">
        <f>SUM(I8:M8)</f>
        <v>0</v>
      </c>
      <c r="O8" s="74">
        <f t="shared" ref="O8:O19" si="2">H8-P8-Q8-N8</f>
        <v>0</v>
      </c>
      <c r="P8" s="71">
        <v>0</v>
      </c>
      <c r="Q8" s="71">
        <v>0</v>
      </c>
      <c r="R8" s="59" t="s">
        <v>151</v>
      </c>
    </row>
    <row r="9" spans="1:18" ht="20.100000000000001" customHeight="1">
      <c r="B9" s="69" t="s">
        <v>1</v>
      </c>
      <c r="C9" s="70"/>
      <c r="D9" s="70"/>
      <c r="E9" s="69">
        <f t="shared" si="0"/>
        <v>0</v>
      </c>
      <c r="F9" s="71"/>
      <c r="G9" s="71"/>
      <c r="H9" s="72">
        <f>F9+G9</f>
        <v>0</v>
      </c>
      <c r="I9" s="73">
        <f t="shared" si="1"/>
        <v>0</v>
      </c>
      <c r="J9" s="73">
        <f>IF($J$7="〇",IF($C9&gt;1,ROUNDDOWN(MIN(30000,$H9/$E9),-3),),IF($C9&gt;1,ROUNDDOWN(MIN(20000,$H9/$E9),-3),))</f>
        <v>0</v>
      </c>
      <c r="K9" s="73">
        <f t="shared" ref="K9:K19" si="3">IF($K$7="〇",IF($C9&gt;2,ROUNDDOWN(MIN(30000,$H9/$E9),-3),),IF($C9&gt;2,ROUNDDOWN(MIN(20000,$H9/$E9),-3),))</f>
        <v>0</v>
      </c>
      <c r="L9" s="73">
        <f>IF($L$7="〇",IF($C9&gt;3,ROUNDDOWN(MIN(30000,$H9/$E9),-3),),IF($C9&gt;3,ROUNDDOWN(MIN(20000,$H9/$E9),-3),))</f>
        <v>0</v>
      </c>
      <c r="M9" s="73">
        <f t="shared" ref="M9:M19" si="4">IF($M$7="〇",IF($C9&gt;4,ROUNDDOWN(MIN(30000,$H9/$E9),-3),),IF($C9&gt;4,ROUNDDOWN(MIN(20000,$H9/$E9),-3),))</f>
        <v>0</v>
      </c>
      <c r="N9" s="72">
        <f t="shared" ref="N9:N19" si="5">SUM(I9:M9)</f>
        <v>0</v>
      </c>
      <c r="O9" s="74">
        <f t="shared" si="2"/>
        <v>0</v>
      </c>
      <c r="P9" s="71">
        <v>0</v>
      </c>
      <c r="Q9" s="71">
        <v>0</v>
      </c>
      <c r="R9" s="59" t="s">
        <v>152</v>
      </c>
    </row>
    <row r="10" spans="1:18" ht="20.100000000000001" customHeight="1">
      <c r="B10" s="69" t="s">
        <v>2</v>
      </c>
      <c r="C10" s="70"/>
      <c r="D10" s="70"/>
      <c r="E10" s="69">
        <f t="shared" si="0"/>
        <v>0</v>
      </c>
      <c r="F10" s="71"/>
      <c r="G10" s="71"/>
      <c r="H10" s="72">
        <f t="shared" ref="H10:H19" si="6">F10+G10</f>
        <v>0</v>
      </c>
      <c r="I10" s="73">
        <f t="shared" si="1"/>
        <v>0</v>
      </c>
      <c r="J10" s="73">
        <f>IF($J$7="〇",IF($C10&gt;1,ROUNDDOWN(MIN(30000,$H10/$E10),-3),),IF($C10&gt;1,ROUNDDOWN(MIN(20000,$H10/$E10),-3),))</f>
        <v>0</v>
      </c>
      <c r="K10" s="73">
        <f t="shared" si="3"/>
        <v>0</v>
      </c>
      <c r="L10" s="73">
        <f t="shared" ref="L10:L19" si="7">IF($L$7="〇",IF($C10&gt;3,ROUNDDOWN(MIN(30000,$H10/$E10),-3),),IF($C10&gt;3,ROUNDDOWN(MIN(20000,$H10/$E10),-3),))</f>
        <v>0</v>
      </c>
      <c r="M10" s="73">
        <f t="shared" si="4"/>
        <v>0</v>
      </c>
      <c r="N10" s="72">
        <f t="shared" si="5"/>
        <v>0</v>
      </c>
      <c r="O10" s="74">
        <f t="shared" si="2"/>
        <v>0</v>
      </c>
      <c r="P10" s="71">
        <v>0</v>
      </c>
      <c r="Q10" s="71">
        <v>0</v>
      </c>
      <c r="R10" s="59" t="s">
        <v>154</v>
      </c>
    </row>
    <row r="11" spans="1:18" ht="20.100000000000001" customHeight="1">
      <c r="B11" s="69" t="s">
        <v>3</v>
      </c>
      <c r="C11" s="70"/>
      <c r="D11" s="70"/>
      <c r="E11" s="69">
        <f t="shared" si="0"/>
        <v>0</v>
      </c>
      <c r="F11" s="71"/>
      <c r="G11" s="71"/>
      <c r="H11" s="72">
        <f t="shared" si="6"/>
        <v>0</v>
      </c>
      <c r="I11" s="73">
        <f t="shared" si="1"/>
        <v>0</v>
      </c>
      <c r="J11" s="73">
        <f>IF($J$7="〇",IF($C11&gt;1,ROUNDDOWN(MIN(30000,$H11/$E11),-3),),IF($C11&gt;1,ROUNDDOWN(MIN(20000,$H11/$E11),-3),))</f>
        <v>0</v>
      </c>
      <c r="K11" s="73">
        <f t="shared" si="3"/>
        <v>0</v>
      </c>
      <c r="L11" s="73">
        <f t="shared" si="7"/>
        <v>0</v>
      </c>
      <c r="M11" s="73">
        <f t="shared" si="4"/>
        <v>0</v>
      </c>
      <c r="N11" s="72">
        <f t="shared" si="5"/>
        <v>0</v>
      </c>
      <c r="O11" s="74">
        <f t="shared" si="2"/>
        <v>0</v>
      </c>
      <c r="P11" s="71">
        <v>0</v>
      </c>
      <c r="Q11" s="71">
        <v>0</v>
      </c>
      <c r="R11" s="59" t="s">
        <v>153</v>
      </c>
    </row>
    <row r="12" spans="1:18" ht="20.100000000000001" customHeight="1">
      <c r="B12" s="69" t="s">
        <v>4</v>
      </c>
      <c r="C12" s="70"/>
      <c r="D12" s="70"/>
      <c r="E12" s="69">
        <f t="shared" si="0"/>
        <v>0</v>
      </c>
      <c r="F12" s="71"/>
      <c r="G12" s="71"/>
      <c r="H12" s="72">
        <f t="shared" si="6"/>
        <v>0</v>
      </c>
      <c r="I12" s="73">
        <f t="shared" si="1"/>
        <v>0</v>
      </c>
      <c r="J12" s="73">
        <f t="shared" ref="J12:J19" si="8">IF($J$7="〇",IF($C12&gt;1,ROUNDDOWN(MIN(30000,$H12/$E12),-3),),IF($C12&gt;1,ROUNDDOWN(MIN(20000,$H12/$E12),-3),))</f>
        <v>0</v>
      </c>
      <c r="K12" s="73">
        <f t="shared" si="3"/>
        <v>0</v>
      </c>
      <c r="L12" s="73">
        <f t="shared" si="7"/>
        <v>0</v>
      </c>
      <c r="M12" s="73">
        <f t="shared" si="4"/>
        <v>0</v>
      </c>
      <c r="N12" s="72">
        <f t="shared" si="5"/>
        <v>0</v>
      </c>
      <c r="O12" s="74">
        <f t="shared" si="2"/>
        <v>0</v>
      </c>
      <c r="P12" s="71">
        <v>0</v>
      </c>
      <c r="Q12" s="71">
        <v>0</v>
      </c>
    </row>
    <row r="13" spans="1:18" ht="20.100000000000001" customHeight="1">
      <c r="B13" s="69" t="s">
        <v>5</v>
      </c>
      <c r="C13" s="70"/>
      <c r="D13" s="70"/>
      <c r="E13" s="69">
        <f t="shared" si="0"/>
        <v>0</v>
      </c>
      <c r="F13" s="71"/>
      <c r="G13" s="71"/>
      <c r="H13" s="72">
        <f t="shared" si="6"/>
        <v>0</v>
      </c>
      <c r="I13" s="73">
        <f t="shared" si="1"/>
        <v>0</v>
      </c>
      <c r="J13" s="73">
        <f t="shared" si="8"/>
        <v>0</v>
      </c>
      <c r="K13" s="73">
        <f t="shared" si="3"/>
        <v>0</v>
      </c>
      <c r="L13" s="73">
        <f t="shared" si="7"/>
        <v>0</v>
      </c>
      <c r="M13" s="73">
        <f t="shared" si="4"/>
        <v>0</v>
      </c>
      <c r="N13" s="72">
        <f t="shared" si="5"/>
        <v>0</v>
      </c>
      <c r="O13" s="74">
        <f t="shared" si="2"/>
        <v>0</v>
      </c>
      <c r="P13" s="71">
        <v>0</v>
      </c>
      <c r="Q13" s="71">
        <v>0</v>
      </c>
    </row>
    <row r="14" spans="1:18" ht="20.100000000000001" customHeight="1">
      <c r="B14" s="69" t="s">
        <v>11</v>
      </c>
      <c r="C14" s="70"/>
      <c r="D14" s="70"/>
      <c r="E14" s="69">
        <f t="shared" si="0"/>
        <v>0</v>
      </c>
      <c r="F14" s="71"/>
      <c r="G14" s="71"/>
      <c r="H14" s="72">
        <f t="shared" si="6"/>
        <v>0</v>
      </c>
      <c r="I14" s="73">
        <f t="shared" si="1"/>
        <v>0</v>
      </c>
      <c r="J14" s="73">
        <f t="shared" si="8"/>
        <v>0</v>
      </c>
      <c r="K14" s="73">
        <f t="shared" si="3"/>
        <v>0</v>
      </c>
      <c r="L14" s="73">
        <f t="shared" si="7"/>
        <v>0</v>
      </c>
      <c r="M14" s="73">
        <f t="shared" si="4"/>
        <v>0</v>
      </c>
      <c r="N14" s="72">
        <f t="shared" si="5"/>
        <v>0</v>
      </c>
      <c r="O14" s="74">
        <f t="shared" si="2"/>
        <v>0</v>
      </c>
      <c r="P14" s="71">
        <v>0</v>
      </c>
      <c r="Q14" s="71">
        <v>0</v>
      </c>
    </row>
    <row r="15" spans="1:18" ht="20.100000000000001" customHeight="1">
      <c r="B15" s="69" t="s">
        <v>12</v>
      </c>
      <c r="C15" s="70"/>
      <c r="D15" s="70"/>
      <c r="E15" s="69">
        <f t="shared" si="0"/>
        <v>0</v>
      </c>
      <c r="F15" s="71"/>
      <c r="G15" s="71"/>
      <c r="H15" s="72">
        <f t="shared" si="6"/>
        <v>0</v>
      </c>
      <c r="I15" s="73">
        <f t="shared" si="1"/>
        <v>0</v>
      </c>
      <c r="J15" s="73">
        <f t="shared" si="8"/>
        <v>0</v>
      </c>
      <c r="K15" s="73">
        <f t="shared" si="3"/>
        <v>0</v>
      </c>
      <c r="L15" s="73">
        <f t="shared" si="7"/>
        <v>0</v>
      </c>
      <c r="M15" s="73">
        <f t="shared" si="4"/>
        <v>0</v>
      </c>
      <c r="N15" s="72">
        <f t="shared" si="5"/>
        <v>0</v>
      </c>
      <c r="O15" s="74">
        <f t="shared" si="2"/>
        <v>0</v>
      </c>
      <c r="P15" s="71">
        <v>0</v>
      </c>
      <c r="Q15" s="71">
        <v>0</v>
      </c>
    </row>
    <row r="16" spans="1:18" ht="20.100000000000001" customHeight="1">
      <c r="B16" s="69" t="s">
        <v>13</v>
      </c>
      <c r="C16" s="70"/>
      <c r="D16" s="70"/>
      <c r="E16" s="69">
        <f t="shared" si="0"/>
        <v>0</v>
      </c>
      <c r="F16" s="71"/>
      <c r="G16" s="71"/>
      <c r="H16" s="72">
        <f t="shared" si="6"/>
        <v>0</v>
      </c>
      <c r="I16" s="73">
        <f t="shared" si="1"/>
        <v>0</v>
      </c>
      <c r="J16" s="73">
        <f t="shared" si="8"/>
        <v>0</v>
      </c>
      <c r="K16" s="73">
        <f t="shared" si="3"/>
        <v>0</v>
      </c>
      <c r="L16" s="73">
        <f t="shared" si="7"/>
        <v>0</v>
      </c>
      <c r="M16" s="73">
        <f t="shared" si="4"/>
        <v>0</v>
      </c>
      <c r="N16" s="72">
        <f t="shared" si="5"/>
        <v>0</v>
      </c>
      <c r="O16" s="74">
        <f t="shared" si="2"/>
        <v>0</v>
      </c>
      <c r="P16" s="71">
        <v>0</v>
      </c>
      <c r="Q16" s="71">
        <v>0</v>
      </c>
    </row>
    <row r="17" spans="2:17" ht="20.100000000000001" customHeight="1">
      <c r="B17" s="69" t="s">
        <v>6</v>
      </c>
      <c r="C17" s="70"/>
      <c r="D17" s="70"/>
      <c r="E17" s="69">
        <f t="shared" si="0"/>
        <v>0</v>
      </c>
      <c r="F17" s="71"/>
      <c r="G17" s="71"/>
      <c r="H17" s="72">
        <f t="shared" si="6"/>
        <v>0</v>
      </c>
      <c r="I17" s="73">
        <f t="shared" si="1"/>
        <v>0</v>
      </c>
      <c r="J17" s="73">
        <f t="shared" si="8"/>
        <v>0</v>
      </c>
      <c r="K17" s="73">
        <f t="shared" si="3"/>
        <v>0</v>
      </c>
      <c r="L17" s="73">
        <f t="shared" si="7"/>
        <v>0</v>
      </c>
      <c r="M17" s="73">
        <f t="shared" si="4"/>
        <v>0</v>
      </c>
      <c r="N17" s="72">
        <f t="shared" si="5"/>
        <v>0</v>
      </c>
      <c r="O17" s="74">
        <f t="shared" si="2"/>
        <v>0</v>
      </c>
      <c r="P17" s="71">
        <v>0</v>
      </c>
      <c r="Q17" s="71">
        <v>0</v>
      </c>
    </row>
    <row r="18" spans="2:17" ht="20.100000000000001" customHeight="1">
      <c r="B18" s="69" t="s">
        <v>7</v>
      </c>
      <c r="C18" s="70"/>
      <c r="D18" s="70"/>
      <c r="E18" s="69">
        <f t="shared" si="0"/>
        <v>0</v>
      </c>
      <c r="F18" s="71"/>
      <c r="G18" s="71"/>
      <c r="H18" s="72">
        <f t="shared" si="6"/>
        <v>0</v>
      </c>
      <c r="I18" s="73">
        <f t="shared" si="1"/>
        <v>0</v>
      </c>
      <c r="J18" s="73">
        <f t="shared" si="8"/>
        <v>0</v>
      </c>
      <c r="K18" s="73">
        <f t="shared" si="3"/>
        <v>0</v>
      </c>
      <c r="L18" s="73">
        <f t="shared" si="7"/>
        <v>0</v>
      </c>
      <c r="M18" s="73">
        <f t="shared" si="4"/>
        <v>0</v>
      </c>
      <c r="N18" s="72">
        <f t="shared" si="5"/>
        <v>0</v>
      </c>
      <c r="O18" s="74">
        <f t="shared" si="2"/>
        <v>0</v>
      </c>
      <c r="P18" s="71">
        <v>0</v>
      </c>
      <c r="Q18" s="71">
        <v>0</v>
      </c>
    </row>
    <row r="19" spans="2:17" ht="20.100000000000001" customHeight="1" thickBot="1">
      <c r="B19" s="75" t="s">
        <v>8</v>
      </c>
      <c r="C19" s="76"/>
      <c r="D19" s="76"/>
      <c r="E19" s="75">
        <f t="shared" si="0"/>
        <v>0</v>
      </c>
      <c r="F19" s="77"/>
      <c r="G19" s="77"/>
      <c r="H19" s="78">
        <f t="shared" si="6"/>
        <v>0</v>
      </c>
      <c r="I19" s="79">
        <f>IF($I$7="〇",IF(C19=1,IF(H19/2&lt;30001,ROUNDDOWN(H19/2,-3),30000),IF(C19&gt;1,ROUNDDOWN(MIN(30000,H19/E19),-3),)),IF(E19=1,IF(H19/2&lt;20001,ROUNDDOWN(H19/2,-3),20000),IF(E19&gt;1,ROUNDDOWN(MIN(20000,H19/E19),-3),)))</f>
        <v>0</v>
      </c>
      <c r="J19" s="80">
        <f t="shared" si="8"/>
        <v>0</v>
      </c>
      <c r="K19" s="80">
        <f t="shared" si="3"/>
        <v>0</v>
      </c>
      <c r="L19" s="80">
        <f t="shared" si="7"/>
        <v>0</v>
      </c>
      <c r="M19" s="80">
        <f t="shared" si="4"/>
        <v>0</v>
      </c>
      <c r="N19" s="78">
        <f t="shared" si="5"/>
        <v>0</v>
      </c>
      <c r="O19" s="78">
        <f t="shared" si="2"/>
        <v>0</v>
      </c>
      <c r="P19" s="77">
        <v>0</v>
      </c>
      <c r="Q19" s="77">
        <v>0</v>
      </c>
    </row>
    <row r="20" spans="2:17" ht="20.100000000000001" customHeight="1" thickTop="1">
      <c r="B20" s="81" t="s">
        <v>137</v>
      </c>
      <c r="C20" s="81"/>
      <c r="D20" s="81"/>
      <c r="E20" s="81"/>
      <c r="F20" s="82">
        <f>SUM(F8:F19)</f>
        <v>0</v>
      </c>
      <c r="G20" s="82">
        <f>SUM(G8:G19)</f>
        <v>0</v>
      </c>
      <c r="H20" s="82">
        <f t="shared" ref="H20:O20" si="9">SUM(H8:H19)</f>
        <v>0</v>
      </c>
      <c r="I20" s="83">
        <f t="shared" si="9"/>
        <v>0</v>
      </c>
      <c r="J20" s="82">
        <f t="shared" si="9"/>
        <v>0</v>
      </c>
      <c r="K20" s="82">
        <f t="shared" si="9"/>
        <v>0</v>
      </c>
      <c r="L20" s="82">
        <f t="shared" si="9"/>
        <v>0</v>
      </c>
      <c r="M20" s="82">
        <f>SUM(M8:M19)</f>
        <v>0</v>
      </c>
      <c r="N20" s="82">
        <f t="shared" si="9"/>
        <v>0</v>
      </c>
      <c r="O20" s="84">
        <f t="shared" si="9"/>
        <v>0</v>
      </c>
      <c r="P20" s="85">
        <f>SUM(P8:P19)</f>
        <v>0</v>
      </c>
      <c r="Q20" s="85">
        <f>SUM(Q8:Q19)</f>
        <v>0</v>
      </c>
    </row>
    <row r="22" spans="2:17">
      <c r="B22" s="56" t="s">
        <v>110</v>
      </c>
    </row>
    <row r="23" spans="2:17">
      <c r="B23" s="56" t="s">
        <v>111</v>
      </c>
      <c r="O23" s="86"/>
      <c r="Q23" s="86"/>
    </row>
    <row r="24" spans="2:17" ht="18.75">
      <c r="Q24" s="86" t="s">
        <v>266</v>
      </c>
    </row>
  </sheetData>
  <mergeCells count="13">
    <mergeCell ref="O6:O7"/>
    <mergeCell ref="P6:P7"/>
    <mergeCell ref="Q6:Q7"/>
    <mergeCell ref="P3:Q3"/>
    <mergeCell ref="B4:O4"/>
    <mergeCell ref="B6:B7"/>
    <mergeCell ref="C6:C7"/>
    <mergeCell ref="D6:D7"/>
    <mergeCell ref="E6:E7"/>
    <mergeCell ref="F6:F7"/>
    <mergeCell ref="G6:G7"/>
    <mergeCell ref="H6:H7"/>
    <mergeCell ref="N6:N7"/>
  </mergeCells>
  <phoneticPr fontId="2"/>
  <pageMargins left="0.25" right="0.25" top="0.75" bottom="0.75" header="0.3" footer="0.3"/>
  <pageSetup paperSize="9" scale="90" orientation="landscape" horizontalDpi="1200" verticalDpi="1200" r:id="rId1"/>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92D050"/>
    <pageSetUpPr fitToPage="1"/>
  </sheetPr>
  <dimension ref="A1:S34"/>
  <sheetViews>
    <sheetView view="pageBreakPreview" zoomScale="85" zoomScaleNormal="100" zoomScaleSheetLayoutView="85" workbookViewId="0">
      <selection activeCell="D25" sqref="D25:E25"/>
    </sheetView>
  </sheetViews>
  <sheetFormatPr defaultRowHeight="14.25" outlineLevelCol="1"/>
  <cols>
    <col min="1" max="1" width="1.625" style="55" customWidth="1"/>
    <col min="2" max="2" width="6.375" style="55" customWidth="1"/>
    <col min="3" max="3" width="25.625" style="55" customWidth="1"/>
    <col min="4" max="7" width="9.125" style="55" customWidth="1"/>
    <col min="8" max="8" width="10.125" style="55" customWidth="1"/>
    <col min="9" max="15" width="9.125" style="55" customWidth="1" outlineLevel="1"/>
    <col min="16" max="17" width="9.125" style="55" customWidth="1"/>
    <col min="18" max="16384" width="9" style="55"/>
  </cols>
  <sheetData>
    <row r="1" spans="1:19" ht="3.95" customHeight="1"/>
    <row r="2" spans="1:19">
      <c r="A2" s="56"/>
      <c r="B2" s="56" t="s">
        <v>269</v>
      </c>
      <c r="C2" s="56"/>
      <c r="Q2" s="56"/>
    </row>
    <row r="3" spans="1:19">
      <c r="A3" s="56"/>
      <c r="B3" s="56"/>
      <c r="C3" s="56"/>
      <c r="Q3" s="136" t="s">
        <v>150</v>
      </c>
      <c r="R3" s="137"/>
    </row>
    <row r="4" spans="1:19">
      <c r="B4" s="136" t="s">
        <v>280</v>
      </c>
      <c r="C4" s="136"/>
      <c r="D4" s="136"/>
      <c r="E4" s="136"/>
      <c r="F4" s="136"/>
      <c r="G4" s="136"/>
      <c r="H4" s="136"/>
      <c r="I4" s="136"/>
      <c r="J4" s="136"/>
      <c r="K4" s="136"/>
      <c r="L4" s="136"/>
      <c r="M4" s="136"/>
      <c r="N4" s="136"/>
      <c r="O4" s="136"/>
      <c r="P4" s="136"/>
      <c r="Q4" s="136"/>
    </row>
    <row r="6" spans="1:19">
      <c r="B6" s="145" t="s">
        <v>90</v>
      </c>
      <c r="C6" s="145"/>
      <c r="D6" s="138"/>
      <c r="E6" s="138"/>
      <c r="F6" s="138"/>
      <c r="G6" s="138"/>
      <c r="H6" s="138"/>
      <c r="I6" s="138"/>
      <c r="J6" s="57"/>
      <c r="K6" s="57"/>
      <c r="L6" s="57"/>
    </row>
    <row r="7" spans="1:19">
      <c r="B7" s="136" t="s">
        <v>88</v>
      </c>
      <c r="C7" s="136"/>
      <c r="D7" s="58"/>
      <c r="E7" s="56" t="s">
        <v>89</v>
      </c>
      <c r="G7" s="139"/>
      <c r="H7" s="139"/>
      <c r="I7" s="56"/>
      <c r="J7" s="56"/>
      <c r="K7" s="56"/>
      <c r="L7" s="56"/>
      <c r="S7" s="59"/>
    </row>
    <row r="8" spans="1:19" ht="15">
      <c r="S8" s="60"/>
    </row>
    <row r="9" spans="1:19" ht="15">
      <c r="B9" s="61"/>
      <c r="C9" s="61"/>
      <c r="D9" s="143" t="s">
        <v>100</v>
      </c>
      <c r="E9" s="143"/>
      <c r="F9" s="144"/>
      <c r="G9" s="144"/>
      <c r="H9" s="144"/>
      <c r="I9" s="144"/>
      <c r="J9" s="144"/>
      <c r="K9" s="144"/>
      <c r="L9" s="144"/>
      <c r="M9" s="144"/>
      <c r="N9" s="144"/>
      <c r="O9" s="144"/>
      <c r="P9" s="144"/>
      <c r="Q9" s="144"/>
      <c r="R9" s="144"/>
      <c r="S9" s="60"/>
    </row>
    <row r="10" spans="1:19">
      <c r="B10" s="61"/>
      <c r="C10" s="62" t="s">
        <v>155</v>
      </c>
      <c r="D10" s="140" t="s">
        <v>42</v>
      </c>
      <c r="E10" s="141"/>
      <c r="F10" s="141"/>
      <c r="G10" s="141"/>
      <c r="H10" s="142"/>
      <c r="I10" s="143" t="s">
        <v>92</v>
      </c>
      <c r="J10" s="143"/>
      <c r="K10" s="143"/>
      <c r="L10" s="143"/>
      <c r="M10" s="143"/>
      <c r="N10" s="140" t="s">
        <v>66</v>
      </c>
      <c r="O10" s="141"/>
      <c r="P10" s="141"/>
      <c r="Q10" s="141"/>
      <c r="R10" s="142"/>
      <c r="S10" s="59"/>
    </row>
    <row r="11" spans="1:19">
      <c r="B11" s="63">
        <v>1</v>
      </c>
      <c r="C11" s="100"/>
      <c r="D11" s="133"/>
      <c r="E11" s="134"/>
      <c r="F11" s="134"/>
      <c r="G11" s="134"/>
      <c r="H11" s="135"/>
      <c r="I11" s="146"/>
      <c r="J11" s="147"/>
      <c r="K11" s="64" t="s">
        <v>129</v>
      </c>
      <c r="L11" s="147"/>
      <c r="M11" s="148"/>
      <c r="N11" s="133"/>
      <c r="O11" s="134"/>
      <c r="P11" s="134"/>
      <c r="Q11" s="134"/>
      <c r="R11" s="135"/>
    </row>
    <row r="12" spans="1:19">
      <c r="B12" s="63">
        <v>2</v>
      </c>
      <c r="C12" s="100"/>
      <c r="D12" s="133"/>
      <c r="E12" s="134"/>
      <c r="F12" s="134"/>
      <c r="G12" s="134"/>
      <c r="H12" s="135"/>
      <c r="I12" s="146"/>
      <c r="J12" s="147"/>
      <c r="K12" s="64" t="s">
        <v>129</v>
      </c>
      <c r="L12" s="147"/>
      <c r="M12" s="148"/>
      <c r="N12" s="133"/>
      <c r="O12" s="134"/>
      <c r="P12" s="134"/>
      <c r="Q12" s="134"/>
      <c r="R12" s="135"/>
      <c r="S12" s="59"/>
    </row>
    <row r="13" spans="1:19">
      <c r="B13" s="63">
        <v>3</v>
      </c>
      <c r="C13" s="100"/>
      <c r="D13" s="133"/>
      <c r="E13" s="134"/>
      <c r="F13" s="134"/>
      <c r="G13" s="134"/>
      <c r="H13" s="135"/>
      <c r="I13" s="146"/>
      <c r="J13" s="147"/>
      <c r="K13" s="64" t="s">
        <v>129</v>
      </c>
      <c r="L13" s="147"/>
      <c r="M13" s="148"/>
      <c r="N13" s="133"/>
      <c r="O13" s="134"/>
      <c r="P13" s="134"/>
      <c r="Q13" s="134"/>
      <c r="R13" s="135"/>
    </row>
    <row r="14" spans="1:19">
      <c r="B14" s="63">
        <v>4</v>
      </c>
      <c r="C14" s="100"/>
      <c r="D14" s="133"/>
      <c r="E14" s="134"/>
      <c r="F14" s="134"/>
      <c r="G14" s="134"/>
      <c r="H14" s="135"/>
      <c r="I14" s="146"/>
      <c r="J14" s="147"/>
      <c r="K14" s="64" t="s">
        <v>129</v>
      </c>
      <c r="L14" s="147"/>
      <c r="M14" s="148"/>
      <c r="N14" s="133"/>
      <c r="O14" s="134"/>
      <c r="P14" s="134"/>
      <c r="Q14" s="134"/>
      <c r="R14" s="135"/>
    </row>
    <row r="15" spans="1:19">
      <c r="B15" s="63">
        <v>5</v>
      </c>
      <c r="C15" s="100"/>
      <c r="D15" s="133"/>
      <c r="E15" s="134"/>
      <c r="F15" s="134"/>
      <c r="G15" s="134"/>
      <c r="H15" s="135"/>
      <c r="I15" s="146"/>
      <c r="J15" s="147"/>
      <c r="K15" s="64" t="s">
        <v>129</v>
      </c>
      <c r="L15" s="147"/>
      <c r="M15" s="148"/>
      <c r="N15" s="133"/>
      <c r="O15" s="134"/>
      <c r="P15" s="134"/>
      <c r="Q15" s="134"/>
      <c r="R15" s="135"/>
    </row>
    <row r="16" spans="1:19">
      <c r="B16" s="140" t="s">
        <v>9</v>
      </c>
      <c r="C16" s="141"/>
      <c r="D16" s="141"/>
      <c r="E16" s="142"/>
      <c r="F16" s="140" t="s">
        <v>135</v>
      </c>
      <c r="G16" s="142"/>
      <c r="H16" s="140" t="s">
        <v>96</v>
      </c>
      <c r="I16" s="142"/>
      <c r="J16" s="140" t="s">
        <v>130</v>
      </c>
      <c r="K16" s="142"/>
      <c r="L16" s="140" t="s">
        <v>10</v>
      </c>
      <c r="M16" s="142"/>
      <c r="N16" s="140" t="s">
        <v>98</v>
      </c>
      <c r="O16" s="141"/>
      <c r="P16" s="142"/>
      <c r="Q16" s="140" t="s">
        <v>99</v>
      </c>
      <c r="R16" s="142"/>
    </row>
    <row r="17" spans="2:18">
      <c r="B17" s="150">
        <f>別紙⑧実績!F20</f>
        <v>0</v>
      </c>
      <c r="C17" s="151"/>
      <c r="D17" s="151"/>
      <c r="E17" s="152"/>
      <c r="F17" s="153">
        <f>別紙⑧実績!G20</f>
        <v>0</v>
      </c>
      <c r="G17" s="153"/>
      <c r="H17" s="150">
        <f>SUM(B17:G17)</f>
        <v>0</v>
      </c>
      <c r="I17" s="152"/>
      <c r="J17" s="150">
        <f>別紙⑧実績!N20</f>
        <v>0</v>
      </c>
      <c r="K17" s="152"/>
      <c r="L17" s="150">
        <f>別紙⑧実績!O20</f>
        <v>0</v>
      </c>
      <c r="M17" s="152"/>
      <c r="N17" s="150">
        <f>別紙⑧実績!P20</f>
        <v>0</v>
      </c>
      <c r="O17" s="151"/>
      <c r="P17" s="152"/>
      <c r="Q17" s="153">
        <f>別紙⑧実績!Q20</f>
        <v>0</v>
      </c>
      <c r="R17" s="153"/>
    </row>
    <row r="18" spans="2:18">
      <c r="B18" s="87"/>
      <c r="C18" s="87"/>
      <c r="D18" s="87"/>
      <c r="E18" s="87"/>
      <c r="F18" s="87"/>
      <c r="G18" s="87"/>
      <c r="H18" s="87"/>
      <c r="I18" s="87"/>
      <c r="J18" s="87"/>
      <c r="K18" s="87"/>
      <c r="L18" s="87"/>
      <c r="M18" s="87"/>
      <c r="N18" s="87"/>
      <c r="O18" s="87"/>
      <c r="P18" s="87"/>
      <c r="Q18" s="87"/>
      <c r="R18" s="87"/>
    </row>
    <row r="19" spans="2:18">
      <c r="B19" s="143" t="s">
        <v>101</v>
      </c>
      <c r="C19" s="143"/>
      <c r="D19" s="144"/>
      <c r="E19" s="144"/>
      <c r="F19" s="144"/>
      <c r="G19" s="149"/>
      <c r="H19" s="149"/>
      <c r="I19" s="149"/>
      <c r="J19" s="149"/>
      <c r="K19" s="149"/>
      <c r="L19" s="149"/>
      <c r="M19" s="149"/>
      <c r="N19" s="149"/>
      <c r="O19" s="149"/>
      <c r="P19" s="149"/>
      <c r="Q19" s="149"/>
      <c r="R19" s="149"/>
    </row>
    <row r="20" spans="2:18" s="65" customFormat="1" ht="47.25" customHeight="1">
      <c r="B20" s="143" t="s">
        <v>102</v>
      </c>
      <c r="C20" s="143"/>
      <c r="D20" s="144"/>
      <c r="E20" s="144"/>
      <c r="F20" s="144"/>
      <c r="G20" s="149"/>
      <c r="H20" s="149"/>
      <c r="I20" s="149"/>
      <c r="J20" s="149"/>
      <c r="K20" s="149"/>
      <c r="L20" s="149"/>
      <c r="M20" s="149"/>
      <c r="N20" s="149"/>
      <c r="O20" s="149"/>
      <c r="P20" s="149"/>
      <c r="Q20" s="149"/>
      <c r="R20" s="149"/>
    </row>
    <row r="21" spans="2:18">
      <c r="B21" s="87"/>
      <c r="C21" s="87"/>
      <c r="D21" s="87"/>
      <c r="E21" s="87"/>
      <c r="F21" s="87"/>
      <c r="G21" s="87"/>
      <c r="H21" s="87"/>
      <c r="I21" s="87"/>
      <c r="J21" s="87"/>
      <c r="K21" s="87"/>
      <c r="L21" s="87"/>
      <c r="M21" s="87"/>
      <c r="N21" s="87"/>
      <c r="O21" s="87"/>
      <c r="P21" s="87"/>
      <c r="Q21" s="87"/>
      <c r="R21" s="87"/>
    </row>
    <row r="22" spans="2:18">
      <c r="B22" s="136"/>
      <c r="C22" s="136"/>
      <c r="D22" s="136"/>
      <c r="E22" s="136"/>
      <c r="F22" s="136"/>
      <c r="G22" s="136"/>
      <c r="H22" s="136"/>
      <c r="I22" s="136"/>
      <c r="J22" s="87"/>
      <c r="K22" s="87"/>
      <c r="L22" s="87"/>
      <c r="M22" s="87"/>
      <c r="N22" s="87"/>
      <c r="O22" s="87"/>
      <c r="P22" s="87"/>
      <c r="Q22" s="87"/>
      <c r="R22" s="87"/>
    </row>
    <row r="23" spans="2:18">
      <c r="D23" s="160"/>
      <c r="E23" s="160"/>
      <c r="H23" s="160"/>
      <c r="I23" s="160"/>
      <c r="J23" s="87"/>
      <c r="K23" s="87"/>
      <c r="L23" s="87"/>
      <c r="M23" s="87"/>
      <c r="N23" s="87"/>
      <c r="O23" s="87"/>
      <c r="P23" s="87"/>
      <c r="Q23" s="87"/>
      <c r="R23" s="87"/>
    </row>
    <row r="24" spans="2:18">
      <c r="B24" s="56"/>
      <c r="D24" s="160"/>
      <c r="E24" s="160"/>
      <c r="H24" s="160"/>
      <c r="I24" s="160"/>
      <c r="J24" s="87"/>
      <c r="K24" s="87"/>
      <c r="L24" s="87"/>
      <c r="M24" s="87"/>
      <c r="N24" s="87"/>
      <c r="O24" s="87"/>
      <c r="P24" s="87"/>
      <c r="Q24" s="87"/>
      <c r="R24" s="87"/>
    </row>
    <row r="25" spans="2:18">
      <c r="B25" s="56"/>
      <c r="D25" s="160"/>
      <c r="E25" s="160"/>
      <c r="F25" s="56"/>
      <c r="H25" s="160"/>
      <c r="I25" s="160"/>
      <c r="J25" s="87"/>
      <c r="K25" s="87"/>
      <c r="L25" s="87"/>
      <c r="M25" s="87"/>
      <c r="N25" s="87"/>
      <c r="O25" s="87"/>
      <c r="P25" s="87"/>
      <c r="Q25" s="87"/>
      <c r="R25" s="87"/>
    </row>
    <row r="26" spans="2:18">
      <c r="B26" s="56"/>
      <c r="D26" s="160"/>
      <c r="E26" s="160"/>
      <c r="F26" s="56"/>
      <c r="H26" s="109"/>
      <c r="I26" s="109"/>
      <c r="J26" s="87"/>
      <c r="K26" s="87"/>
      <c r="L26" s="87"/>
      <c r="M26" s="87"/>
      <c r="N26" s="87"/>
      <c r="O26" s="87"/>
      <c r="P26" s="87"/>
      <c r="Q26" s="87"/>
      <c r="R26" s="87"/>
    </row>
    <row r="27" spans="2:18">
      <c r="D27" s="160"/>
      <c r="E27" s="160"/>
      <c r="H27" s="160"/>
      <c r="I27" s="160"/>
      <c r="J27" s="87"/>
      <c r="K27" s="87"/>
      <c r="L27" s="87"/>
      <c r="M27" s="87"/>
      <c r="N27" s="87"/>
      <c r="O27" s="87"/>
      <c r="P27" s="87"/>
      <c r="Q27" s="87"/>
      <c r="R27" s="87"/>
    </row>
    <row r="32" spans="2:18" ht="14.25" customHeight="1"/>
    <row r="33" spans="3:3">
      <c r="C33" s="56" t="s">
        <v>156</v>
      </c>
    </row>
    <row r="34" spans="3:3">
      <c r="C34" s="56" t="s">
        <v>157</v>
      </c>
    </row>
  </sheetData>
  <mergeCells count="59">
    <mergeCell ref="D10:H10"/>
    <mergeCell ref="I10:M10"/>
    <mergeCell ref="N10:R10"/>
    <mergeCell ref="Q3:R3"/>
    <mergeCell ref="B4:Q4"/>
    <mergeCell ref="D6:I6"/>
    <mergeCell ref="G7:H7"/>
    <mergeCell ref="D9:R9"/>
    <mergeCell ref="B6:C6"/>
    <mergeCell ref="B7:C7"/>
    <mergeCell ref="D11:H11"/>
    <mergeCell ref="I11:J11"/>
    <mergeCell ref="L11:M11"/>
    <mergeCell ref="N11:R11"/>
    <mergeCell ref="D12:H12"/>
    <mergeCell ref="I12:J12"/>
    <mergeCell ref="L12:M12"/>
    <mergeCell ref="N12:R12"/>
    <mergeCell ref="D13:H13"/>
    <mergeCell ref="I13:J13"/>
    <mergeCell ref="L13:M13"/>
    <mergeCell ref="N13:R13"/>
    <mergeCell ref="D14:H14"/>
    <mergeCell ref="I14:J14"/>
    <mergeCell ref="L14:M14"/>
    <mergeCell ref="N14:R14"/>
    <mergeCell ref="D15:H15"/>
    <mergeCell ref="I15:J15"/>
    <mergeCell ref="L15:M15"/>
    <mergeCell ref="N15:R15"/>
    <mergeCell ref="B16:E16"/>
    <mergeCell ref="F16:G16"/>
    <mergeCell ref="H16:I16"/>
    <mergeCell ref="J16:K16"/>
    <mergeCell ref="L16:M16"/>
    <mergeCell ref="N16:P16"/>
    <mergeCell ref="B19:F19"/>
    <mergeCell ref="G19:R19"/>
    <mergeCell ref="B20:F20"/>
    <mergeCell ref="G20:R20"/>
    <mergeCell ref="Q16:R16"/>
    <mergeCell ref="B17:E17"/>
    <mergeCell ref="F17:G17"/>
    <mergeCell ref="H17:I17"/>
    <mergeCell ref="J17:K17"/>
    <mergeCell ref="L17:M17"/>
    <mergeCell ref="N17:P17"/>
    <mergeCell ref="Q17:R17"/>
    <mergeCell ref="B22:E22"/>
    <mergeCell ref="F22:I22"/>
    <mergeCell ref="D23:E23"/>
    <mergeCell ref="H23:I23"/>
    <mergeCell ref="D24:E24"/>
    <mergeCell ref="H24:I24"/>
    <mergeCell ref="D25:E25"/>
    <mergeCell ref="H25:I25"/>
    <mergeCell ref="D26:E26"/>
    <mergeCell ref="D27:E27"/>
    <mergeCell ref="H27:I27"/>
  </mergeCells>
  <phoneticPr fontId="2"/>
  <dataValidations count="2">
    <dataValidation type="list" allowBlank="1" showInputMessage="1" showErrorMessage="1" sqref="I7" xr:uid="{00000000-0002-0000-2A00-000000000000}">
      <formula1>"□,☑"</formula1>
    </dataValidation>
    <dataValidation type="list" allowBlank="1" showInputMessage="1" showErrorMessage="1" sqref="C11:C15" xr:uid="{00000000-0002-0000-2A00-000001000000}">
      <formula1>$C$33:$C$34</formula1>
    </dataValidation>
  </dataValidations>
  <pageMargins left="0.25" right="0.25" top="0.75" bottom="0.75" header="0.3" footer="0.3"/>
  <pageSetup paperSize="9" scale="77" orientation="landscape" horizontalDpi="1200" verticalDpi="1200" r:id="rId1"/>
  <legacy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92D050"/>
    <pageSetUpPr fitToPage="1"/>
  </sheetPr>
  <dimension ref="A1:R24"/>
  <sheetViews>
    <sheetView view="pageBreakPreview" zoomScaleNormal="85" zoomScaleSheetLayoutView="100" workbookViewId="0">
      <selection activeCell="B4" sqref="B4:O4"/>
    </sheetView>
  </sheetViews>
  <sheetFormatPr defaultRowHeight="14.25" outlineLevelCol="1"/>
  <cols>
    <col min="1" max="1" width="1.625" style="55" customWidth="1"/>
    <col min="2" max="5" width="8.625" style="55" customWidth="1"/>
    <col min="6" max="8" width="9.125" style="55" customWidth="1"/>
    <col min="9" max="13" width="9.125" style="55" customWidth="1" outlineLevel="1"/>
    <col min="14" max="15" width="9.125" style="55" customWidth="1"/>
    <col min="16" max="16384" width="9" style="55"/>
  </cols>
  <sheetData>
    <row r="1" spans="1:18" ht="3.95" customHeight="1"/>
    <row r="2" spans="1:18">
      <c r="A2" s="56"/>
      <c r="B2" s="56" t="s">
        <v>236</v>
      </c>
      <c r="C2" s="56"/>
      <c r="D2" s="56"/>
      <c r="E2" s="56"/>
    </row>
    <row r="3" spans="1:18">
      <c r="A3" s="56"/>
      <c r="B3" s="56"/>
      <c r="C3" s="56"/>
      <c r="D3" s="56"/>
      <c r="E3" s="56"/>
      <c r="P3" s="136" t="s">
        <v>150</v>
      </c>
      <c r="Q3" s="137"/>
    </row>
    <row r="4" spans="1:18">
      <c r="B4" s="136" t="s">
        <v>281</v>
      </c>
      <c r="C4" s="136"/>
      <c r="D4" s="136"/>
      <c r="E4" s="136"/>
      <c r="F4" s="136"/>
      <c r="G4" s="136"/>
      <c r="H4" s="136"/>
      <c r="I4" s="136"/>
      <c r="J4" s="136"/>
      <c r="K4" s="136"/>
      <c r="L4" s="136"/>
      <c r="M4" s="136"/>
      <c r="N4" s="136"/>
      <c r="O4" s="136"/>
    </row>
    <row r="6" spans="1:18" ht="32.25" customHeight="1">
      <c r="B6" s="154"/>
      <c r="C6" s="156" t="s">
        <v>104</v>
      </c>
      <c r="D6" s="156" t="s">
        <v>109</v>
      </c>
      <c r="E6" s="158" t="s">
        <v>105</v>
      </c>
      <c r="F6" s="156" t="s">
        <v>9</v>
      </c>
      <c r="G6" s="156" t="s">
        <v>95</v>
      </c>
      <c r="H6" s="156" t="s">
        <v>107</v>
      </c>
      <c r="I6" s="68" t="s">
        <v>112</v>
      </c>
      <c r="J6" s="68" t="s">
        <v>113</v>
      </c>
      <c r="K6" s="68" t="s">
        <v>114</v>
      </c>
      <c r="L6" s="68" t="s">
        <v>115</v>
      </c>
      <c r="M6" s="68" t="s">
        <v>116</v>
      </c>
      <c r="N6" s="156" t="s">
        <v>117</v>
      </c>
      <c r="O6" s="156" t="s">
        <v>10</v>
      </c>
      <c r="P6" s="156" t="s">
        <v>118</v>
      </c>
      <c r="Q6" s="156" t="s">
        <v>119</v>
      </c>
    </row>
    <row r="7" spans="1:18" ht="15.75" customHeight="1">
      <c r="B7" s="155"/>
      <c r="C7" s="157"/>
      <c r="D7" s="157"/>
      <c r="E7" s="159"/>
      <c r="F7" s="157"/>
      <c r="G7" s="157"/>
      <c r="H7" s="157"/>
      <c r="I7" s="68" t="str">
        <f>IF(COUNTIF(⑧実績!C11,"*４*"),"〇","")</f>
        <v/>
      </c>
      <c r="J7" s="68" t="str">
        <f>IF(COUNTIF(⑧実績!C12,"*４年*"),"〇","")</f>
        <v/>
      </c>
      <c r="K7" s="68" t="str">
        <f>IF(COUNTIF(⑧実績!C13,"*４年*"),"〇","")</f>
        <v/>
      </c>
      <c r="L7" s="68" t="str">
        <f>IF(COUNTIF(⑧実績!C14,"*４年*"),"〇","")</f>
        <v/>
      </c>
      <c r="M7" s="68" t="str">
        <f>IF(COUNTIF(⑧実績!C14,"*４年*"),"〇","")</f>
        <v/>
      </c>
      <c r="N7" s="157"/>
      <c r="O7" s="157"/>
      <c r="P7" s="157"/>
      <c r="Q7" s="157"/>
    </row>
    <row r="8" spans="1:18" ht="20.100000000000001" customHeight="1">
      <c r="B8" s="69" t="s">
        <v>0</v>
      </c>
      <c r="C8" s="70"/>
      <c r="D8" s="70"/>
      <c r="E8" s="69">
        <f t="shared" ref="E8:E19" si="0">SUM(C8:D8)</f>
        <v>0</v>
      </c>
      <c r="F8" s="71"/>
      <c r="G8" s="71"/>
      <c r="H8" s="72">
        <f>F8+G8</f>
        <v>0</v>
      </c>
      <c r="I8" s="73">
        <f t="shared" ref="I8:I18" si="1">IF($I$7="〇",IF(C8=1,IF(H8/2&lt;30001,ROUNDDOWN(H8/2,-3),30000),IF(C8&gt;1,ROUNDDOWN(MIN(30000,H8/E8),-3),)),IF(E8=1,IF(H8/2&lt;20001,ROUNDDOWN(H8/2,-3),20000),IF(E8&gt;1,ROUNDDOWN(MIN(20000,H8/E8),-3),)))</f>
        <v>0</v>
      </c>
      <c r="J8" s="73">
        <f>IF($J$7="〇",IF($C8&gt;1,ROUNDDOWN(MIN(30000,$H8/$E8),-3),),IF($C8&gt;1,ROUNDDOWN(MIN(20000,$H8/$E8),-3),))</f>
        <v>0</v>
      </c>
      <c r="K8" s="73">
        <f>IF($K$7="〇",IF($C8&gt;2,ROUNDDOWN(MIN(30000,$H8/$E8),-3),),IF($C8&gt;2,ROUNDDOWN(MIN(20000,$H8/$E8),-3),))</f>
        <v>0</v>
      </c>
      <c r="L8" s="73">
        <f>IF($L$7="〇",IF($C8&gt;3,ROUNDDOWN(MIN(30000,$H8/$E8),-3),),IF($C8&gt;3,ROUNDDOWN(MIN(20000,$H8/$E8),-3),))</f>
        <v>0</v>
      </c>
      <c r="M8" s="73">
        <f>IF($M$7="〇",IF($C8&gt;4,ROUNDDOWN(MIN(30000,$H8/$E8),-3),),IF($C8&gt;4,ROUNDDOWN(MIN(20000,$H8/$E8),-3),))</f>
        <v>0</v>
      </c>
      <c r="N8" s="72">
        <f>SUM(I8:M8)</f>
        <v>0</v>
      </c>
      <c r="O8" s="74">
        <f>H8-P8-Q8-N8</f>
        <v>0</v>
      </c>
      <c r="P8" s="71">
        <v>0</v>
      </c>
      <c r="Q8" s="71">
        <v>0</v>
      </c>
      <c r="R8" s="59" t="s">
        <v>151</v>
      </c>
    </row>
    <row r="9" spans="1:18" ht="20.100000000000001" customHeight="1">
      <c r="B9" s="69" t="s">
        <v>1</v>
      </c>
      <c r="C9" s="70"/>
      <c r="D9" s="70"/>
      <c r="E9" s="69">
        <f t="shared" si="0"/>
        <v>0</v>
      </c>
      <c r="F9" s="71"/>
      <c r="G9" s="71"/>
      <c r="H9" s="72">
        <f>F9+G9</f>
        <v>0</v>
      </c>
      <c r="I9" s="73">
        <f t="shared" si="1"/>
        <v>0</v>
      </c>
      <c r="J9" s="73">
        <f>IF($J$7="〇",IF($C9&gt;1,ROUNDDOWN(MIN(30000,$H9/$E9),-3),),IF($C9&gt;1,ROUNDDOWN(MIN(20000,$H9/$E9),-3),))</f>
        <v>0</v>
      </c>
      <c r="K9" s="73">
        <f t="shared" ref="K9:K19" si="2">IF($K$7="〇",IF($C9&gt;2,ROUNDDOWN(MIN(30000,$H9/$E9),-3),),IF($C9&gt;2,ROUNDDOWN(MIN(20000,$H9/$E9),-3),))</f>
        <v>0</v>
      </c>
      <c r="L9" s="73">
        <f>IF($L$7="〇",IF($C9&gt;3,ROUNDDOWN(MIN(30000,$H9/$E9),-3),),IF($C9&gt;3,ROUNDDOWN(MIN(20000,$H9/$E9),-3),))</f>
        <v>0</v>
      </c>
      <c r="M9" s="73">
        <f t="shared" ref="M9:M19" si="3">IF($M$7="〇",IF($C9&gt;4,ROUNDDOWN(MIN(30000,$H9/$E9),-3),),IF($C9&gt;4,ROUNDDOWN(MIN(20000,$H9/$E9),-3),))</f>
        <v>0</v>
      </c>
      <c r="N9" s="72">
        <f t="shared" ref="N9:N19" si="4">SUM(I9:M9)</f>
        <v>0</v>
      </c>
      <c r="O9" s="74">
        <f t="shared" ref="O9:O19" si="5">H9-N9-P9-Q9</f>
        <v>0</v>
      </c>
      <c r="P9" s="71">
        <v>0</v>
      </c>
      <c r="Q9" s="71">
        <v>0</v>
      </c>
      <c r="R9" s="59" t="s">
        <v>152</v>
      </c>
    </row>
    <row r="10" spans="1:18" ht="20.100000000000001" customHeight="1">
      <c r="B10" s="69" t="s">
        <v>2</v>
      </c>
      <c r="C10" s="70"/>
      <c r="D10" s="70"/>
      <c r="E10" s="69">
        <f t="shared" si="0"/>
        <v>0</v>
      </c>
      <c r="F10" s="71"/>
      <c r="G10" s="71"/>
      <c r="H10" s="72">
        <f t="shared" ref="H10:H19" si="6">F10+G10</f>
        <v>0</v>
      </c>
      <c r="I10" s="73">
        <f t="shared" si="1"/>
        <v>0</v>
      </c>
      <c r="J10" s="73">
        <f>IF($J$7="〇",IF($C10&gt;1,ROUNDDOWN(MIN(30000,$H10/$E10),-3),),IF($C10&gt;1,ROUNDDOWN(MIN(20000,$H10/$E10),-3),))</f>
        <v>0</v>
      </c>
      <c r="K10" s="73">
        <f t="shared" si="2"/>
        <v>0</v>
      </c>
      <c r="L10" s="73">
        <f t="shared" ref="L10:L19" si="7">IF($L$7="〇",IF($C10&gt;3,ROUNDDOWN(MIN(30000,$H10/$E10),-3),),IF($C10&gt;3,ROUNDDOWN(MIN(20000,$H10/$E10),-3),))</f>
        <v>0</v>
      </c>
      <c r="M10" s="73">
        <f t="shared" si="3"/>
        <v>0</v>
      </c>
      <c r="N10" s="72">
        <f t="shared" si="4"/>
        <v>0</v>
      </c>
      <c r="O10" s="74">
        <f t="shared" si="5"/>
        <v>0</v>
      </c>
      <c r="P10" s="71">
        <v>0</v>
      </c>
      <c r="Q10" s="71">
        <v>0</v>
      </c>
      <c r="R10" s="59" t="s">
        <v>154</v>
      </c>
    </row>
    <row r="11" spans="1:18" ht="20.100000000000001" customHeight="1">
      <c r="B11" s="69" t="s">
        <v>3</v>
      </c>
      <c r="C11" s="70"/>
      <c r="D11" s="70"/>
      <c r="E11" s="69">
        <f t="shared" si="0"/>
        <v>0</v>
      </c>
      <c r="F11" s="71"/>
      <c r="G11" s="71"/>
      <c r="H11" s="72">
        <f t="shared" si="6"/>
        <v>0</v>
      </c>
      <c r="I11" s="73">
        <f t="shared" si="1"/>
        <v>0</v>
      </c>
      <c r="J11" s="73">
        <f>IF($J$7="〇",IF($C11&gt;1,ROUNDDOWN(MIN(30000,$H11/$E11),-3),),IF($C11&gt;1,ROUNDDOWN(MIN(20000,$H11/$E11),-3),))</f>
        <v>0</v>
      </c>
      <c r="K11" s="73">
        <f t="shared" si="2"/>
        <v>0</v>
      </c>
      <c r="L11" s="73">
        <f t="shared" si="7"/>
        <v>0</v>
      </c>
      <c r="M11" s="73">
        <f t="shared" si="3"/>
        <v>0</v>
      </c>
      <c r="N11" s="72">
        <f t="shared" si="4"/>
        <v>0</v>
      </c>
      <c r="O11" s="74">
        <f t="shared" si="5"/>
        <v>0</v>
      </c>
      <c r="P11" s="71">
        <v>0</v>
      </c>
      <c r="Q11" s="71">
        <v>0</v>
      </c>
      <c r="R11" s="59" t="s">
        <v>153</v>
      </c>
    </row>
    <row r="12" spans="1:18" ht="20.100000000000001" customHeight="1">
      <c r="B12" s="69" t="s">
        <v>4</v>
      </c>
      <c r="C12" s="70"/>
      <c r="D12" s="70"/>
      <c r="E12" s="69">
        <f t="shared" si="0"/>
        <v>0</v>
      </c>
      <c r="F12" s="71"/>
      <c r="G12" s="71"/>
      <c r="H12" s="72">
        <f t="shared" si="6"/>
        <v>0</v>
      </c>
      <c r="I12" s="73">
        <f t="shared" si="1"/>
        <v>0</v>
      </c>
      <c r="J12" s="73">
        <f t="shared" ref="J12:J19" si="8">IF($J$7="〇",IF($C12&gt;1,ROUNDDOWN(MIN(30000,$H12/$E12),-3),),IF($C12&gt;1,ROUNDDOWN(MIN(20000,$H12/$E12),-3),))</f>
        <v>0</v>
      </c>
      <c r="K12" s="73">
        <f t="shared" si="2"/>
        <v>0</v>
      </c>
      <c r="L12" s="73">
        <f t="shared" si="7"/>
        <v>0</v>
      </c>
      <c r="M12" s="73">
        <f t="shared" si="3"/>
        <v>0</v>
      </c>
      <c r="N12" s="72">
        <f t="shared" si="4"/>
        <v>0</v>
      </c>
      <c r="O12" s="74">
        <f t="shared" si="5"/>
        <v>0</v>
      </c>
      <c r="P12" s="71">
        <v>0</v>
      </c>
      <c r="Q12" s="71">
        <v>0</v>
      </c>
    </row>
    <row r="13" spans="1:18" ht="20.100000000000001" customHeight="1">
      <c r="B13" s="69" t="s">
        <v>5</v>
      </c>
      <c r="C13" s="70"/>
      <c r="D13" s="70"/>
      <c r="E13" s="69">
        <f t="shared" si="0"/>
        <v>0</v>
      </c>
      <c r="F13" s="71"/>
      <c r="G13" s="71"/>
      <c r="H13" s="72">
        <f t="shared" si="6"/>
        <v>0</v>
      </c>
      <c r="I13" s="73">
        <f t="shared" si="1"/>
        <v>0</v>
      </c>
      <c r="J13" s="73">
        <f t="shared" si="8"/>
        <v>0</v>
      </c>
      <c r="K13" s="73">
        <f t="shared" si="2"/>
        <v>0</v>
      </c>
      <c r="L13" s="73">
        <f t="shared" si="7"/>
        <v>0</v>
      </c>
      <c r="M13" s="73">
        <f t="shared" si="3"/>
        <v>0</v>
      </c>
      <c r="N13" s="72">
        <f t="shared" si="4"/>
        <v>0</v>
      </c>
      <c r="O13" s="74">
        <f t="shared" si="5"/>
        <v>0</v>
      </c>
      <c r="P13" s="71">
        <v>0</v>
      </c>
      <c r="Q13" s="71">
        <v>0</v>
      </c>
    </row>
    <row r="14" spans="1:18" ht="20.100000000000001" customHeight="1">
      <c r="B14" s="69" t="s">
        <v>11</v>
      </c>
      <c r="C14" s="70"/>
      <c r="D14" s="70"/>
      <c r="E14" s="69">
        <f t="shared" si="0"/>
        <v>0</v>
      </c>
      <c r="F14" s="71"/>
      <c r="G14" s="71"/>
      <c r="H14" s="72">
        <f t="shared" si="6"/>
        <v>0</v>
      </c>
      <c r="I14" s="73">
        <f t="shared" si="1"/>
        <v>0</v>
      </c>
      <c r="J14" s="73">
        <f t="shared" si="8"/>
        <v>0</v>
      </c>
      <c r="K14" s="73">
        <f t="shared" si="2"/>
        <v>0</v>
      </c>
      <c r="L14" s="73">
        <f t="shared" si="7"/>
        <v>0</v>
      </c>
      <c r="M14" s="73">
        <f t="shared" si="3"/>
        <v>0</v>
      </c>
      <c r="N14" s="72">
        <f t="shared" si="4"/>
        <v>0</v>
      </c>
      <c r="O14" s="74">
        <f t="shared" si="5"/>
        <v>0</v>
      </c>
      <c r="P14" s="71">
        <v>0</v>
      </c>
      <c r="Q14" s="71">
        <v>0</v>
      </c>
    </row>
    <row r="15" spans="1:18" ht="20.100000000000001" customHeight="1">
      <c r="B15" s="69" t="s">
        <v>12</v>
      </c>
      <c r="C15" s="70"/>
      <c r="D15" s="70"/>
      <c r="E15" s="69">
        <f t="shared" si="0"/>
        <v>0</v>
      </c>
      <c r="F15" s="71"/>
      <c r="G15" s="71"/>
      <c r="H15" s="72">
        <f t="shared" si="6"/>
        <v>0</v>
      </c>
      <c r="I15" s="73">
        <f t="shared" si="1"/>
        <v>0</v>
      </c>
      <c r="J15" s="73">
        <f t="shared" si="8"/>
        <v>0</v>
      </c>
      <c r="K15" s="73">
        <f t="shared" si="2"/>
        <v>0</v>
      </c>
      <c r="L15" s="73">
        <f t="shared" si="7"/>
        <v>0</v>
      </c>
      <c r="M15" s="73">
        <f t="shared" si="3"/>
        <v>0</v>
      </c>
      <c r="N15" s="72">
        <f t="shared" si="4"/>
        <v>0</v>
      </c>
      <c r="O15" s="74">
        <f t="shared" si="5"/>
        <v>0</v>
      </c>
      <c r="P15" s="71">
        <v>0</v>
      </c>
      <c r="Q15" s="71">
        <v>0</v>
      </c>
    </row>
    <row r="16" spans="1:18" ht="20.100000000000001" customHeight="1">
      <c r="B16" s="69" t="s">
        <v>13</v>
      </c>
      <c r="C16" s="70"/>
      <c r="D16" s="70"/>
      <c r="E16" s="69">
        <f t="shared" si="0"/>
        <v>0</v>
      </c>
      <c r="F16" s="71"/>
      <c r="G16" s="71"/>
      <c r="H16" s="72">
        <f t="shared" si="6"/>
        <v>0</v>
      </c>
      <c r="I16" s="73">
        <f t="shared" si="1"/>
        <v>0</v>
      </c>
      <c r="J16" s="73">
        <f t="shared" si="8"/>
        <v>0</v>
      </c>
      <c r="K16" s="73">
        <f t="shared" si="2"/>
        <v>0</v>
      </c>
      <c r="L16" s="73">
        <f t="shared" si="7"/>
        <v>0</v>
      </c>
      <c r="M16" s="73">
        <f t="shared" si="3"/>
        <v>0</v>
      </c>
      <c r="N16" s="72">
        <f t="shared" si="4"/>
        <v>0</v>
      </c>
      <c r="O16" s="74">
        <f t="shared" si="5"/>
        <v>0</v>
      </c>
      <c r="P16" s="71">
        <v>0</v>
      </c>
      <c r="Q16" s="71">
        <v>0</v>
      </c>
    </row>
    <row r="17" spans="2:17" ht="20.100000000000001" customHeight="1">
      <c r="B17" s="69" t="s">
        <v>6</v>
      </c>
      <c r="C17" s="70"/>
      <c r="D17" s="70"/>
      <c r="E17" s="69">
        <f t="shared" si="0"/>
        <v>0</v>
      </c>
      <c r="F17" s="71"/>
      <c r="G17" s="71"/>
      <c r="H17" s="72">
        <f t="shared" si="6"/>
        <v>0</v>
      </c>
      <c r="I17" s="73">
        <f t="shared" si="1"/>
        <v>0</v>
      </c>
      <c r="J17" s="73">
        <f t="shared" si="8"/>
        <v>0</v>
      </c>
      <c r="K17" s="73">
        <f t="shared" si="2"/>
        <v>0</v>
      </c>
      <c r="L17" s="73">
        <f t="shared" si="7"/>
        <v>0</v>
      </c>
      <c r="M17" s="73">
        <f t="shared" si="3"/>
        <v>0</v>
      </c>
      <c r="N17" s="72">
        <f t="shared" si="4"/>
        <v>0</v>
      </c>
      <c r="O17" s="74">
        <f t="shared" si="5"/>
        <v>0</v>
      </c>
      <c r="P17" s="71">
        <v>0</v>
      </c>
      <c r="Q17" s="71">
        <v>0</v>
      </c>
    </row>
    <row r="18" spans="2:17" ht="20.100000000000001" customHeight="1">
      <c r="B18" s="69" t="s">
        <v>7</v>
      </c>
      <c r="C18" s="70"/>
      <c r="D18" s="70"/>
      <c r="E18" s="69">
        <f t="shared" si="0"/>
        <v>0</v>
      </c>
      <c r="F18" s="71"/>
      <c r="G18" s="71"/>
      <c r="H18" s="72">
        <f t="shared" si="6"/>
        <v>0</v>
      </c>
      <c r="I18" s="73">
        <f t="shared" si="1"/>
        <v>0</v>
      </c>
      <c r="J18" s="73">
        <f t="shared" si="8"/>
        <v>0</v>
      </c>
      <c r="K18" s="73">
        <f t="shared" si="2"/>
        <v>0</v>
      </c>
      <c r="L18" s="73">
        <f t="shared" si="7"/>
        <v>0</v>
      </c>
      <c r="M18" s="73">
        <f t="shared" si="3"/>
        <v>0</v>
      </c>
      <c r="N18" s="72">
        <f t="shared" si="4"/>
        <v>0</v>
      </c>
      <c r="O18" s="74">
        <f t="shared" si="5"/>
        <v>0</v>
      </c>
      <c r="P18" s="71">
        <v>0</v>
      </c>
      <c r="Q18" s="71">
        <v>0</v>
      </c>
    </row>
    <row r="19" spans="2:17" ht="20.100000000000001" customHeight="1" thickBot="1">
      <c r="B19" s="75" t="s">
        <v>8</v>
      </c>
      <c r="C19" s="76">
        <v>0</v>
      </c>
      <c r="D19" s="76">
        <v>0</v>
      </c>
      <c r="E19" s="75">
        <f t="shared" si="0"/>
        <v>0</v>
      </c>
      <c r="F19" s="77"/>
      <c r="G19" s="77"/>
      <c r="H19" s="78">
        <f t="shared" si="6"/>
        <v>0</v>
      </c>
      <c r="I19" s="79">
        <f>IF($I$7="〇",IF(C19=1,IF(H19/2&lt;30001,ROUNDDOWN(H19/2,-3),30000),IF(C19&gt;1,ROUNDDOWN(MIN(30000,H19/E19),-3),)),IF(E19=1,IF(H19/2&lt;20001,ROUNDDOWN(H19/2,-3),20000),IF(E19&gt;1,ROUNDDOWN(MIN(20000,H19/E19),-3),)))</f>
        <v>0</v>
      </c>
      <c r="J19" s="80">
        <f t="shared" si="8"/>
        <v>0</v>
      </c>
      <c r="K19" s="80">
        <f t="shared" si="2"/>
        <v>0</v>
      </c>
      <c r="L19" s="80">
        <f t="shared" si="7"/>
        <v>0</v>
      </c>
      <c r="M19" s="80">
        <f t="shared" si="3"/>
        <v>0</v>
      </c>
      <c r="N19" s="78">
        <f t="shared" si="4"/>
        <v>0</v>
      </c>
      <c r="O19" s="78">
        <f t="shared" si="5"/>
        <v>0</v>
      </c>
      <c r="P19" s="77">
        <v>0</v>
      </c>
      <c r="Q19" s="77">
        <v>0</v>
      </c>
    </row>
    <row r="20" spans="2:17" ht="20.100000000000001" customHeight="1" thickTop="1">
      <c r="B20" s="81" t="s">
        <v>137</v>
      </c>
      <c r="C20" s="81"/>
      <c r="D20" s="81"/>
      <c r="E20" s="81"/>
      <c r="F20" s="82">
        <f>SUM(F8:F19)</f>
        <v>0</v>
      </c>
      <c r="G20" s="82">
        <f>SUM(G8:G19)</f>
        <v>0</v>
      </c>
      <c r="H20" s="82">
        <f t="shared" ref="H20:N20" si="9">SUM(H8:H19)</f>
        <v>0</v>
      </c>
      <c r="I20" s="83">
        <f t="shared" si="9"/>
        <v>0</v>
      </c>
      <c r="J20" s="82">
        <f t="shared" si="9"/>
        <v>0</v>
      </c>
      <c r="K20" s="82">
        <f t="shared" si="9"/>
        <v>0</v>
      </c>
      <c r="L20" s="82">
        <f t="shared" si="9"/>
        <v>0</v>
      </c>
      <c r="M20" s="82">
        <f>SUM(M8:M19)</f>
        <v>0</v>
      </c>
      <c r="N20" s="82">
        <f t="shared" si="9"/>
        <v>0</v>
      </c>
      <c r="O20" s="84">
        <f>SUM(O8:O19)</f>
        <v>0</v>
      </c>
      <c r="P20" s="85">
        <f>SUM(P8:P19)</f>
        <v>0</v>
      </c>
      <c r="Q20" s="85">
        <f>SUM(Q8:Q19)</f>
        <v>0</v>
      </c>
    </row>
    <row r="22" spans="2:17">
      <c r="B22" s="56" t="s">
        <v>110</v>
      </c>
    </row>
    <row r="23" spans="2:17">
      <c r="B23" s="56" t="s">
        <v>111</v>
      </c>
      <c r="O23" s="86"/>
      <c r="Q23" s="86"/>
    </row>
    <row r="24" spans="2:17" ht="18.75">
      <c r="Q24" s="86" t="s">
        <v>266</v>
      </c>
    </row>
  </sheetData>
  <mergeCells count="13">
    <mergeCell ref="O6:O7"/>
    <mergeCell ref="P6:P7"/>
    <mergeCell ref="Q6:Q7"/>
    <mergeCell ref="P3:Q3"/>
    <mergeCell ref="B4:O4"/>
    <mergeCell ref="B6:B7"/>
    <mergeCell ref="C6:C7"/>
    <mergeCell ref="D6:D7"/>
    <mergeCell ref="E6:E7"/>
    <mergeCell ref="F6:F7"/>
    <mergeCell ref="G6:G7"/>
    <mergeCell ref="H6:H7"/>
    <mergeCell ref="N6:N7"/>
  </mergeCells>
  <phoneticPr fontId="2"/>
  <pageMargins left="0.25" right="0.25" top="0.75" bottom="0.75" header="0.3" footer="0.3"/>
  <pageSetup paperSize="9" scale="90" orientation="landscape" horizontalDpi="1200" verticalDpi="12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92D050"/>
  </sheetPr>
  <dimension ref="B2"/>
  <sheetViews>
    <sheetView workbookViewId="0">
      <selection activeCell="B2" sqref="B2"/>
    </sheetView>
  </sheetViews>
  <sheetFormatPr defaultRowHeight="14.25"/>
  <sheetData>
    <row r="2" spans="2:2">
      <c r="B2" s="1" t="s">
        <v>144</v>
      </c>
    </row>
  </sheetData>
  <phoneticPr fontId="2"/>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7030A0"/>
  </sheetPr>
  <dimension ref="A1"/>
  <sheetViews>
    <sheetView workbookViewId="0"/>
  </sheetViews>
  <sheetFormatPr defaultRowHeight="14.25"/>
  <sheetData/>
  <phoneticPr fontId="2"/>
  <pageMargins left="0.7" right="0.7" top="0.75" bottom="0.75" header="0.3" footer="0.3"/>
  <pageSetup paperSize="9" orientation="portrait" horizontalDpi="300" verticalDpi="300" r:id="rId1"/>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7030A0"/>
  </sheetPr>
  <dimension ref="A1:H55"/>
  <sheetViews>
    <sheetView view="pageBreakPreview" zoomScaleNormal="100" zoomScaleSheetLayoutView="100" workbookViewId="0">
      <selection activeCell="G37" sqref="G37:H37"/>
    </sheetView>
  </sheetViews>
  <sheetFormatPr defaultRowHeight="13.5"/>
  <cols>
    <col min="1" max="3" width="9" style="34"/>
    <col min="4" max="4" width="15" style="34" customWidth="1"/>
    <col min="5" max="6" width="9" style="34"/>
    <col min="7" max="7" width="13" style="34" customWidth="1"/>
    <col min="8" max="8" width="5" style="34" customWidth="1"/>
    <col min="9" max="16384" width="9" style="34"/>
  </cols>
  <sheetData>
    <row r="1" spans="1:8">
      <c r="A1" s="34" t="s">
        <v>237</v>
      </c>
    </row>
    <row r="5" spans="1:8">
      <c r="G5" s="125" t="s">
        <v>33</v>
      </c>
      <c r="H5" s="125"/>
    </row>
    <row r="6" spans="1:8">
      <c r="A6" s="34" t="s">
        <v>21</v>
      </c>
    </row>
    <row r="10" spans="1:8">
      <c r="D10" s="130" t="s">
        <v>22</v>
      </c>
      <c r="E10" s="129"/>
      <c r="F10" s="129"/>
      <c r="G10" s="129"/>
      <c r="H10" s="129"/>
    </row>
    <row r="11" spans="1:8">
      <c r="D11" s="130"/>
      <c r="E11" s="129"/>
      <c r="F11" s="129"/>
      <c r="G11" s="129"/>
      <c r="H11" s="129"/>
    </row>
    <row r="12" spans="1:8">
      <c r="D12" s="130" t="s">
        <v>23</v>
      </c>
      <c r="E12" s="129"/>
      <c r="F12" s="129"/>
      <c r="G12" s="129"/>
      <c r="H12" s="129"/>
    </row>
    <row r="13" spans="1:8">
      <c r="D13" s="130"/>
      <c r="E13" s="129"/>
      <c r="F13" s="129"/>
      <c r="G13" s="129"/>
      <c r="H13" s="129"/>
    </row>
    <row r="14" spans="1:8">
      <c r="D14" s="130" t="s">
        <v>24</v>
      </c>
      <c r="E14" s="129"/>
      <c r="F14" s="129"/>
      <c r="G14" s="129"/>
      <c r="H14" s="129"/>
    </row>
    <row r="15" spans="1:8">
      <c r="D15" s="130"/>
      <c r="E15" s="129"/>
      <c r="F15" s="129"/>
      <c r="G15" s="129"/>
      <c r="H15" s="129"/>
    </row>
    <row r="17" spans="1:8">
      <c r="D17" s="34" t="s">
        <v>25</v>
      </c>
      <c r="E17" s="35"/>
      <c r="F17" s="35"/>
      <c r="G17" s="35"/>
      <c r="H17" s="35"/>
    </row>
    <row r="18" spans="1:8">
      <c r="D18" s="34" t="s">
        <v>26</v>
      </c>
      <c r="E18" s="35"/>
      <c r="F18" s="35"/>
      <c r="G18" s="35"/>
      <c r="H18" s="35"/>
    </row>
    <row r="19" spans="1:8">
      <c r="D19" s="34" t="s">
        <v>27</v>
      </c>
      <c r="E19" s="35"/>
      <c r="F19" s="35"/>
      <c r="G19" s="35"/>
      <c r="H19" s="35"/>
    </row>
    <row r="20" spans="1:8">
      <c r="D20" s="34" t="s">
        <v>234</v>
      </c>
      <c r="E20" s="35"/>
      <c r="F20" s="35"/>
      <c r="G20" s="35"/>
      <c r="H20" s="35"/>
    </row>
    <row r="23" spans="1:8">
      <c r="A23" s="127" t="s">
        <v>125</v>
      </c>
      <c r="B23" s="127"/>
      <c r="C23" s="127"/>
      <c r="D23" s="127"/>
      <c r="E23" s="127"/>
      <c r="F23" s="127"/>
      <c r="G23" s="127"/>
      <c r="H23" s="127"/>
    </row>
    <row r="26" spans="1:8" ht="13.5" customHeight="1">
      <c r="A26" s="172" t="s">
        <v>145</v>
      </c>
      <c r="B26" s="172"/>
      <c r="C26" s="172"/>
      <c r="D26" s="172"/>
      <c r="E26" s="172"/>
      <c r="F26" s="172"/>
      <c r="G26" s="172"/>
      <c r="H26" s="172"/>
    </row>
    <row r="27" spans="1:8">
      <c r="A27" s="172"/>
      <c r="B27" s="172"/>
      <c r="C27" s="172"/>
      <c r="D27" s="172"/>
      <c r="E27" s="172"/>
      <c r="F27" s="172"/>
      <c r="G27" s="172"/>
      <c r="H27" s="172"/>
    </row>
    <row r="28" spans="1:8">
      <c r="A28" s="37"/>
      <c r="B28" s="37"/>
      <c r="C28" s="37"/>
      <c r="D28" s="37"/>
      <c r="E28" s="37"/>
      <c r="F28" s="37"/>
      <c r="G28" s="37"/>
      <c r="H28" s="37"/>
    </row>
    <row r="29" spans="1:8">
      <c r="A29" s="34" t="s">
        <v>293</v>
      </c>
      <c r="C29" s="110"/>
      <c r="D29" s="35"/>
      <c r="E29" s="34" t="s">
        <v>289</v>
      </c>
      <c r="G29" s="35"/>
      <c r="H29" s="38" t="s">
        <v>63</v>
      </c>
    </row>
    <row r="30" spans="1:8">
      <c r="B30" s="171"/>
      <c r="C30" s="171"/>
      <c r="D30" s="171"/>
      <c r="E30" s="171"/>
      <c r="F30" s="171"/>
      <c r="G30" s="171"/>
    </row>
    <row r="31" spans="1:8">
      <c r="A31" s="34" t="s">
        <v>294</v>
      </c>
      <c r="B31" s="95"/>
      <c r="C31" s="95"/>
      <c r="D31" s="95"/>
      <c r="E31" s="95"/>
      <c r="F31" s="95"/>
      <c r="G31" s="95"/>
    </row>
    <row r="32" spans="1:8">
      <c r="A32" s="132" t="s">
        <v>14</v>
      </c>
      <c r="B32" s="121"/>
      <c r="C32" s="121"/>
      <c r="D32" s="122"/>
      <c r="E32" s="121" t="s">
        <v>15</v>
      </c>
      <c r="F32" s="121"/>
      <c r="G32" s="121"/>
      <c r="H32" s="122"/>
    </row>
    <row r="33" spans="1:8">
      <c r="A33" s="101" t="s">
        <v>16</v>
      </c>
      <c r="B33" s="89"/>
      <c r="C33" s="102"/>
      <c r="D33" s="102">
        <f>別紙①!O20+別紙②!O20+別紙③!O20+別紙④!O20+別紙⑤!O20+別紙⑥!O20+別紙⑦!O20+別紙⑧!O20</f>
        <v>0</v>
      </c>
      <c r="E33" s="89" t="s">
        <v>18</v>
      </c>
      <c r="F33" s="89"/>
      <c r="G33" s="123">
        <f>別紙①!F20+別紙②!F20+別紙③!F20+別紙④!F20+別紙⑤!F20+別紙⑥!F20+別紙⑦!F20+別紙⑧!F20</f>
        <v>0</v>
      </c>
      <c r="H33" s="124">
        <f>別紙①!F30+別紙②!F30+別紙③!F30+別紙④!F30+別紙⑤!F30+別紙⑥!F30+別紙⑦!F30+別紙⑧!F30</f>
        <v>0</v>
      </c>
    </row>
    <row r="34" spans="1:8">
      <c r="A34" s="101" t="s">
        <v>120</v>
      </c>
      <c r="B34" s="89"/>
      <c r="C34" s="102"/>
      <c r="D34" s="102">
        <f>別紙①!N20+別紙②!N20+別紙③!N20+別紙④!N20+別紙⑤!N20+別紙⑥!N20+別紙⑦!N20+別紙⑧!N20</f>
        <v>0</v>
      </c>
      <c r="E34" s="89" t="s">
        <v>19</v>
      </c>
      <c r="F34" s="89"/>
      <c r="G34" s="123">
        <f>別紙①!G20+別紙②!G20+別紙③!G20+別紙④!G20+別紙⑤!G20+別紙⑥!G20+別紙⑦!G20+別紙⑧!G20</f>
        <v>0</v>
      </c>
      <c r="H34" s="124">
        <f>別紙①!G30+別紙②!G30+別紙③!G30+別紙④!G30+別紙⑤!G30+別紙⑥!G30+別紙⑦!G30+別紙⑧!G30</f>
        <v>0</v>
      </c>
    </row>
    <row r="35" spans="1:8">
      <c r="A35" s="101" t="s">
        <v>98</v>
      </c>
      <c r="B35" s="89"/>
      <c r="C35" s="102"/>
      <c r="D35" s="102">
        <f>別紙①!P20+別紙②!P20+別紙③!P20+別紙④!P20+別紙⑤!P20+別紙⑥!P20+別紙⑦!P20+別紙⑧!P20</f>
        <v>0</v>
      </c>
      <c r="E35" s="89" t="s">
        <v>48</v>
      </c>
      <c r="F35" s="90"/>
      <c r="G35" s="115"/>
      <c r="H35" s="116"/>
    </row>
    <row r="36" spans="1:8" ht="14.25" thickBot="1">
      <c r="A36" s="103" t="s">
        <v>99</v>
      </c>
      <c r="B36" s="104"/>
      <c r="C36" s="105"/>
      <c r="D36" s="105">
        <f>別紙①!Q20+別紙②!Q20+別紙③!Q20+別紙④!Q20+別紙⑤!Q20+別紙⑥!Q20+別紙⑦!Q20+別紙⑧!Q20</f>
        <v>0</v>
      </c>
      <c r="E36" s="104"/>
      <c r="F36" s="104"/>
      <c r="G36" s="119"/>
      <c r="H36" s="120"/>
    </row>
    <row r="37" spans="1:8" ht="14.25" thickTop="1">
      <c r="A37" s="106" t="s">
        <v>17</v>
      </c>
      <c r="B37" s="92"/>
      <c r="C37" s="107"/>
      <c r="D37" s="107">
        <f>SUM(D33:D36)</f>
        <v>0</v>
      </c>
      <c r="E37" s="92" t="s">
        <v>20</v>
      </c>
      <c r="F37" s="92"/>
      <c r="G37" s="117">
        <f>SUM(G33:H36)</f>
        <v>0</v>
      </c>
      <c r="H37" s="118">
        <f>SUM(H33:I36)</f>
        <v>0</v>
      </c>
    </row>
    <row r="39" spans="1:8">
      <c r="A39" s="34" t="s">
        <v>238</v>
      </c>
    </row>
    <row r="40" spans="1:8">
      <c r="A40" s="34" t="s">
        <v>239</v>
      </c>
    </row>
    <row r="41" spans="1:8">
      <c r="A41" s="34" t="s">
        <v>240</v>
      </c>
    </row>
    <row r="42" spans="1:8">
      <c r="A42" s="34" t="s">
        <v>241</v>
      </c>
    </row>
    <row r="43" spans="1:8">
      <c r="A43" s="34" t="s">
        <v>242</v>
      </c>
    </row>
    <row r="44" spans="1:8">
      <c r="A44" s="34" t="s">
        <v>243</v>
      </c>
    </row>
    <row r="55" spans="8:8">
      <c r="H55" s="38" t="s">
        <v>34</v>
      </c>
    </row>
  </sheetData>
  <mergeCells count="17">
    <mergeCell ref="B30:G30"/>
    <mergeCell ref="A32:D32"/>
    <mergeCell ref="E14:H15"/>
    <mergeCell ref="G5:H5"/>
    <mergeCell ref="A23:H23"/>
    <mergeCell ref="A26:H27"/>
    <mergeCell ref="D10:D11"/>
    <mergeCell ref="D12:D13"/>
    <mergeCell ref="D14:D15"/>
    <mergeCell ref="E10:H11"/>
    <mergeCell ref="E12:H13"/>
    <mergeCell ref="G37:H37"/>
    <mergeCell ref="E32:H32"/>
    <mergeCell ref="G33:H33"/>
    <mergeCell ref="G34:H34"/>
    <mergeCell ref="G35:H35"/>
    <mergeCell ref="G36:H36"/>
  </mergeCells>
  <phoneticPr fontId="2"/>
  <printOptions horizontalCentered="1"/>
  <pageMargins left="0.70866141732283472" right="0.70866141732283472" top="0.74803149606299213" bottom="0.74803149606299213" header="0.31496062992125984" footer="0.31496062992125984"/>
  <pageSetup paperSize="9" orientation="portrait" horizontalDpi="300" verticalDpi="300" r:id="rId1"/>
  <legacy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7030A0"/>
  </sheetPr>
  <dimension ref="A1:H55"/>
  <sheetViews>
    <sheetView view="pageBreakPreview" zoomScaleNormal="100" zoomScaleSheetLayoutView="100" workbookViewId="0">
      <selection activeCell="A2" sqref="A2"/>
    </sheetView>
  </sheetViews>
  <sheetFormatPr defaultRowHeight="13.5"/>
  <cols>
    <col min="1" max="16384" width="9" style="2"/>
  </cols>
  <sheetData>
    <row r="1" spans="1:8">
      <c r="A1" s="2" t="s">
        <v>244</v>
      </c>
    </row>
    <row r="3" spans="1:8">
      <c r="A3" s="176" t="s">
        <v>126</v>
      </c>
      <c r="B3" s="176"/>
      <c r="C3" s="176"/>
      <c r="D3" s="176"/>
      <c r="E3" s="176"/>
      <c r="F3" s="176"/>
      <c r="G3" s="176"/>
      <c r="H3" s="176"/>
    </row>
    <row r="5" spans="1:8">
      <c r="E5" s="2" t="s">
        <v>39</v>
      </c>
      <c r="F5" s="5"/>
      <c r="G5" s="5"/>
      <c r="H5" s="5"/>
    </row>
    <row r="6" spans="1:8">
      <c r="A6" s="174" t="s">
        <v>64</v>
      </c>
      <c r="B6" s="174"/>
      <c r="C6" s="175" t="s">
        <v>33</v>
      </c>
      <c r="D6" s="175"/>
      <c r="E6" s="175"/>
      <c r="F6" s="175"/>
      <c r="G6" s="175"/>
      <c r="H6" s="175"/>
    </row>
    <row r="7" spans="1:8">
      <c r="A7" s="174" t="s">
        <v>65</v>
      </c>
      <c r="B7" s="174"/>
      <c r="C7" s="10"/>
      <c r="D7" s="11"/>
      <c r="E7" s="11"/>
      <c r="F7" s="11"/>
      <c r="G7" s="11"/>
      <c r="H7" s="12"/>
    </row>
    <row r="8" spans="1:8">
      <c r="A8" s="174"/>
      <c r="B8" s="174"/>
      <c r="C8" s="6"/>
      <c r="D8" s="5"/>
      <c r="E8" s="5"/>
      <c r="F8" s="5"/>
      <c r="G8" s="5"/>
      <c r="H8" s="7"/>
    </row>
    <row r="9" spans="1:8">
      <c r="A9" s="174"/>
      <c r="B9" s="174"/>
      <c r="C9" s="6"/>
      <c r="D9" s="5"/>
      <c r="E9" s="5"/>
      <c r="F9" s="5"/>
      <c r="G9" s="5"/>
      <c r="H9" s="7"/>
    </row>
    <row r="10" spans="1:8">
      <c r="A10" s="174"/>
      <c r="B10" s="174"/>
      <c r="C10" s="6"/>
      <c r="D10" s="5"/>
      <c r="E10" s="5"/>
      <c r="F10" s="5"/>
      <c r="G10" s="5"/>
      <c r="H10" s="7"/>
    </row>
    <row r="11" spans="1:8">
      <c r="A11" s="174"/>
      <c r="B11" s="174"/>
      <c r="C11" s="6"/>
      <c r="D11" s="5"/>
      <c r="E11" s="5"/>
      <c r="F11" s="5"/>
      <c r="G11" s="5"/>
      <c r="H11" s="7"/>
    </row>
    <row r="12" spans="1:8">
      <c r="A12" s="174"/>
      <c r="B12" s="174"/>
      <c r="C12" s="6"/>
      <c r="D12" s="5"/>
      <c r="E12" s="5"/>
      <c r="F12" s="5"/>
      <c r="G12" s="5"/>
      <c r="H12" s="7"/>
    </row>
    <row r="13" spans="1:8">
      <c r="A13" s="174"/>
      <c r="B13" s="174"/>
      <c r="C13" s="6"/>
      <c r="D13" s="5"/>
      <c r="E13" s="5"/>
      <c r="F13" s="5"/>
      <c r="G13" s="5"/>
      <c r="H13" s="7"/>
    </row>
    <row r="14" spans="1:8">
      <c r="A14" s="174"/>
      <c r="B14" s="174"/>
      <c r="C14" s="6"/>
      <c r="D14" s="5"/>
      <c r="E14" s="5"/>
      <c r="F14" s="5"/>
      <c r="G14" s="5"/>
      <c r="H14" s="7"/>
    </row>
    <row r="15" spans="1:8">
      <c r="A15" s="174"/>
      <c r="B15" s="174"/>
      <c r="C15" s="6"/>
      <c r="D15" s="5"/>
      <c r="E15" s="5"/>
      <c r="F15" s="5"/>
      <c r="G15" s="5"/>
      <c r="H15" s="7"/>
    </row>
    <row r="16" spans="1:8">
      <c r="A16" s="174"/>
      <c r="B16" s="174"/>
      <c r="C16" s="6"/>
      <c r="D16" s="5"/>
      <c r="E16" s="5"/>
      <c r="F16" s="5"/>
      <c r="G16" s="5"/>
      <c r="H16" s="7"/>
    </row>
    <row r="17" spans="1:8">
      <c r="A17" s="174"/>
      <c r="B17" s="174"/>
      <c r="C17" s="6"/>
      <c r="D17" s="5"/>
      <c r="E17" s="5"/>
      <c r="F17" s="5"/>
      <c r="G17" s="5"/>
      <c r="H17" s="7"/>
    </row>
    <row r="18" spans="1:8">
      <c r="A18" s="174"/>
      <c r="B18" s="174"/>
      <c r="C18" s="6"/>
      <c r="D18" s="5"/>
      <c r="E18" s="5"/>
      <c r="F18" s="5"/>
      <c r="G18" s="5"/>
      <c r="H18" s="7"/>
    </row>
    <row r="19" spans="1:8">
      <c r="A19" s="174"/>
      <c r="B19" s="174"/>
      <c r="C19" s="6"/>
      <c r="D19" s="5"/>
      <c r="E19" s="5"/>
      <c r="F19" s="5"/>
      <c r="G19" s="5"/>
      <c r="H19" s="7"/>
    </row>
    <row r="20" spans="1:8">
      <c r="A20" s="174"/>
      <c r="B20" s="174"/>
      <c r="C20" s="6"/>
      <c r="D20" s="5"/>
      <c r="E20" s="5"/>
      <c r="F20" s="5"/>
      <c r="G20" s="5"/>
      <c r="H20" s="7"/>
    </row>
    <row r="21" spans="1:8">
      <c r="A21" s="174"/>
      <c r="B21" s="174"/>
      <c r="C21" s="6"/>
      <c r="D21" s="5"/>
      <c r="E21" s="5"/>
      <c r="F21" s="5"/>
      <c r="G21" s="5"/>
      <c r="H21" s="7"/>
    </row>
    <row r="22" spans="1:8">
      <c r="A22" s="174"/>
      <c r="B22" s="174"/>
      <c r="C22" s="6"/>
      <c r="D22" s="5"/>
      <c r="E22" s="5"/>
      <c r="F22" s="5"/>
      <c r="G22" s="5"/>
      <c r="H22" s="7"/>
    </row>
    <row r="23" spans="1:8">
      <c r="A23" s="174"/>
      <c r="B23" s="174"/>
      <c r="C23" s="6"/>
      <c r="D23" s="5"/>
      <c r="E23" s="5"/>
      <c r="F23" s="5"/>
      <c r="G23" s="5"/>
      <c r="H23" s="7"/>
    </row>
    <row r="24" spans="1:8">
      <c r="A24" s="174"/>
      <c r="B24" s="174"/>
      <c r="C24" s="6"/>
      <c r="D24" s="5"/>
      <c r="E24" s="5"/>
      <c r="F24" s="5"/>
      <c r="G24" s="5"/>
      <c r="H24" s="7"/>
    </row>
    <row r="25" spans="1:8">
      <c r="A25" s="174"/>
      <c r="B25" s="174"/>
      <c r="C25" s="6"/>
      <c r="D25" s="5"/>
      <c r="E25" s="5"/>
      <c r="F25" s="5"/>
      <c r="G25" s="5"/>
      <c r="H25" s="7"/>
    </row>
    <row r="26" spans="1:8">
      <c r="A26" s="174"/>
      <c r="B26" s="174"/>
      <c r="C26" s="6"/>
      <c r="D26" s="5"/>
      <c r="E26" s="5"/>
      <c r="F26" s="5"/>
      <c r="G26" s="5"/>
      <c r="H26" s="7"/>
    </row>
    <row r="27" spans="1:8">
      <c r="A27" s="174"/>
      <c r="B27" s="174"/>
      <c r="C27" s="6"/>
      <c r="D27" s="5"/>
      <c r="E27" s="5"/>
      <c r="F27" s="5"/>
      <c r="G27" s="5"/>
      <c r="H27" s="7"/>
    </row>
    <row r="28" spans="1:8">
      <c r="A28" s="174"/>
      <c r="B28" s="174"/>
      <c r="C28" s="6"/>
      <c r="D28" s="5"/>
      <c r="E28" s="5"/>
      <c r="F28" s="5"/>
      <c r="G28" s="5"/>
      <c r="H28" s="7"/>
    </row>
    <row r="29" spans="1:8">
      <c r="A29" s="174"/>
      <c r="B29" s="174"/>
      <c r="C29" s="6"/>
      <c r="D29" s="5"/>
      <c r="E29" s="5"/>
      <c r="F29" s="5"/>
      <c r="G29" s="5"/>
      <c r="H29" s="7"/>
    </row>
    <row r="30" spans="1:8">
      <c r="A30" s="174"/>
      <c r="B30" s="174"/>
      <c r="C30" s="6"/>
      <c r="D30" s="5"/>
      <c r="E30" s="5"/>
      <c r="F30" s="5"/>
      <c r="G30" s="5"/>
      <c r="H30" s="7"/>
    </row>
    <row r="31" spans="1:8">
      <c r="A31" s="174"/>
      <c r="B31" s="174"/>
      <c r="C31" s="6"/>
      <c r="D31" s="5"/>
      <c r="E31" s="5"/>
      <c r="F31" s="5"/>
      <c r="G31" s="5"/>
      <c r="H31" s="7"/>
    </row>
    <row r="32" spans="1:8">
      <c r="A32" s="174"/>
      <c r="B32" s="174"/>
      <c r="C32" s="6"/>
      <c r="D32" s="5"/>
      <c r="E32" s="5"/>
      <c r="F32" s="5"/>
      <c r="G32" s="5"/>
      <c r="H32" s="7"/>
    </row>
    <row r="33" spans="1:8">
      <c r="A33" s="174"/>
      <c r="B33" s="174"/>
      <c r="C33" s="6"/>
      <c r="D33" s="5"/>
      <c r="E33" s="5"/>
      <c r="F33" s="5"/>
      <c r="G33" s="5"/>
      <c r="H33" s="7"/>
    </row>
    <row r="34" spans="1:8">
      <c r="A34" s="174"/>
      <c r="B34" s="174"/>
      <c r="C34" s="6"/>
      <c r="D34" s="5"/>
      <c r="E34" s="5"/>
      <c r="F34" s="5"/>
      <c r="G34" s="5"/>
      <c r="H34" s="7"/>
    </row>
    <row r="35" spans="1:8">
      <c r="A35" s="174"/>
      <c r="B35" s="174"/>
      <c r="C35" s="6"/>
      <c r="D35" s="5"/>
      <c r="E35" s="5"/>
      <c r="F35" s="5"/>
      <c r="G35" s="5"/>
      <c r="H35" s="7"/>
    </row>
    <row r="36" spans="1:8">
      <c r="A36" s="174"/>
      <c r="B36" s="174"/>
      <c r="C36" s="6"/>
      <c r="D36" s="5"/>
      <c r="E36" s="5"/>
      <c r="F36" s="5"/>
      <c r="G36" s="5"/>
      <c r="H36" s="7"/>
    </row>
    <row r="37" spans="1:8">
      <c r="A37" s="174"/>
      <c r="B37" s="174"/>
      <c r="C37" s="6"/>
      <c r="D37" s="5"/>
      <c r="E37" s="5"/>
      <c r="F37" s="5"/>
      <c r="G37" s="5"/>
      <c r="H37" s="7"/>
    </row>
    <row r="38" spans="1:8">
      <c r="A38" s="174"/>
      <c r="B38" s="174"/>
      <c r="C38" s="6"/>
      <c r="D38" s="5"/>
      <c r="E38" s="5"/>
      <c r="F38" s="5"/>
      <c r="G38" s="5"/>
      <c r="H38" s="7"/>
    </row>
    <row r="39" spans="1:8">
      <c r="A39" s="174"/>
      <c r="B39" s="174"/>
      <c r="C39" s="6"/>
      <c r="D39" s="5"/>
      <c r="E39" s="5"/>
      <c r="F39" s="5"/>
      <c r="G39" s="5"/>
      <c r="H39" s="7"/>
    </row>
    <row r="40" spans="1:8">
      <c r="A40" s="174"/>
      <c r="B40" s="174"/>
      <c r="C40" s="6"/>
      <c r="D40" s="5"/>
      <c r="E40" s="5"/>
      <c r="F40" s="5"/>
      <c r="G40" s="5"/>
      <c r="H40" s="7"/>
    </row>
    <row r="41" spans="1:8">
      <c r="A41" s="174"/>
      <c r="B41" s="174"/>
      <c r="C41" s="6"/>
      <c r="D41" s="5"/>
      <c r="E41" s="5"/>
      <c r="F41" s="5"/>
      <c r="G41" s="5"/>
      <c r="H41" s="7"/>
    </row>
    <row r="42" spans="1:8">
      <c r="A42" s="174"/>
      <c r="B42" s="174"/>
      <c r="C42" s="6"/>
      <c r="D42" s="5"/>
      <c r="E42" s="5"/>
      <c r="F42" s="5"/>
      <c r="G42" s="5"/>
      <c r="H42" s="7"/>
    </row>
    <row r="43" spans="1:8">
      <c r="A43" s="174"/>
      <c r="B43" s="174"/>
      <c r="C43" s="6"/>
      <c r="D43" s="5"/>
      <c r="E43" s="5"/>
      <c r="F43" s="5"/>
      <c r="G43" s="5"/>
      <c r="H43" s="7"/>
    </row>
    <row r="44" spans="1:8">
      <c r="A44" s="174"/>
      <c r="B44" s="174"/>
      <c r="C44" s="6"/>
      <c r="D44" s="5"/>
      <c r="E44" s="5"/>
      <c r="F44" s="5"/>
      <c r="G44" s="5"/>
      <c r="H44" s="7"/>
    </row>
    <row r="45" spans="1:8">
      <c r="A45" s="174"/>
      <c r="B45" s="174"/>
      <c r="C45" s="6"/>
      <c r="D45" s="5"/>
      <c r="E45" s="5"/>
      <c r="F45" s="5"/>
      <c r="G45" s="5"/>
      <c r="H45" s="7"/>
    </row>
    <row r="46" spans="1:8">
      <c r="A46" s="174"/>
      <c r="B46" s="174"/>
      <c r="C46" s="6"/>
      <c r="D46" s="5"/>
      <c r="E46" s="5"/>
      <c r="F46" s="5"/>
      <c r="G46" s="5"/>
      <c r="H46" s="7"/>
    </row>
    <row r="47" spans="1:8">
      <c r="A47" s="174"/>
      <c r="B47" s="174"/>
      <c r="C47" s="6"/>
      <c r="D47" s="5"/>
      <c r="E47" s="5"/>
      <c r="F47" s="5"/>
      <c r="G47" s="5"/>
      <c r="H47" s="7"/>
    </row>
    <row r="48" spans="1:8">
      <c r="A48" s="174"/>
      <c r="B48" s="174"/>
      <c r="C48" s="6"/>
      <c r="D48" s="5"/>
      <c r="E48" s="5"/>
      <c r="F48" s="5"/>
      <c r="G48" s="5"/>
      <c r="H48" s="7"/>
    </row>
    <row r="49" spans="1:8">
      <c r="A49" s="174"/>
      <c r="B49" s="174"/>
      <c r="C49" s="6"/>
      <c r="D49" s="5"/>
      <c r="E49" s="5"/>
      <c r="F49" s="5"/>
      <c r="G49" s="5"/>
      <c r="H49" s="7"/>
    </row>
    <row r="50" spans="1:8">
      <c r="A50" s="174"/>
      <c r="B50" s="174"/>
      <c r="C50" s="6"/>
      <c r="D50" s="5"/>
      <c r="E50" s="5"/>
      <c r="F50" s="5"/>
      <c r="G50" s="5"/>
      <c r="H50" s="7"/>
    </row>
    <row r="51" spans="1:8">
      <c r="A51" s="174"/>
      <c r="B51" s="174"/>
      <c r="C51" s="6"/>
      <c r="D51" s="5"/>
      <c r="E51" s="5"/>
      <c r="F51" s="5"/>
      <c r="G51" s="5"/>
      <c r="H51" s="7"/>
    </row>
    <row r="52" spans="1:8">
      <c r="A52" s="174"/>
      <c r="B52" s="174"/>
      <c r="C52" s="6"/>
      <c r="D52" s="5"/>
      <c r="E52" s="5"/>
      <c r="F52" s="5"/>
      <c r="G52" s="5"/>
      <c r="H52" s="7"/>
    </row>
    <row r="53" spans="1:8">
      <c r="A53" s="174"/>
      <c r="B53" s="174"/>
      <c r="C53" s="4"/>
      <c r="D53" s="9"/>
      <c r="E53" s="9"/>
      <c r="F53" s="9"/>
      <c r="G53" s="9"/>
      <c r="H53" s="8"/>
    </row>
    <row r="55" spans="1:8">
      <c r="H55" s="3" t="s">
        <v>34</v>
      </c>
    </row>
  </sheetData>
  <mergeCells count="4">
    <mergeCell ref="A6:B6"/>
    <mergeCell ref="A7:B53"/>
    <mergeCell ref="C6:H6"/>
    <mergeCell ref="A3:H3"/>
  </mergeCells>
  <phoneticPr fontId="2"/>
  <printOptions horizontalCentered="1"/>
  <pageMargins left="0.70866141732283472" right="0.70866141732283472" top="0.74803149606299213" bottom="0.74803149606299213" header="0.31496062992125984" footer="0.31496062992125984"/>
  <pageSetup paperSize="9" orientation="portrait" horizontalDpi="300" verticalDpi="3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rgb="FFFFC000"/>
  </sheetPr>
  <dimension ref="A1"/>
  <sheetViews>
    <sheetView workbookViewId="0">
      <selection activeCell="E13" sqref="E13"/>
    </sheetView>
  </sheetViews>
  <sheetFormatPr defaultRowHeight="14.25"/>
  <sheetData/>
  <phoneticPr fontId="2"/>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H24"/>
  <sheetViews>
    <sheetView zoomScaleNormal="100" zoomScaleSheetLayoutView="100" workbookViewId="0">
      <selection activeCell="J10" sqref="J10"/>
    </sheetView>
  </sheetViews>
  <sheetFormatPr defaultRowHeight="13.5"/>
  <cols>
    <col min="1" max="1" width="3" style="34" customWidth="1"/>
    <col min="2" max="2" width="9" style="34"/>
    <col min="3" max="3" width="12.125" style="34" customWidth="1"/>
    <col min="4" max="4" width="8.25" style="34" customWidth="1"/>
    <col min="5" max="5" width="9" style="34"/>
    <col min="6" max="6" width="15.125" style="47" customWidth="1"/>
    <col min="7" max="7" width="9.375" style="47" customWidth="1"/>
    <col min="8" max="8" width="12.625" style="34" customWidth="1"/>
    <col min="9" max="16384" width="9" style="34"/>
  </cols>
  <sheetData>
    <row r="1" spans="1:8">
      <c r="A1" s="34" t="s">
        <v>168</v>
      </c>
    </row>
    <row r="3" spans="1:8">
      <c r="A3" s="127" t="s">
        <v>167</v>
      </c>
      <c r="B3" s="127"/>
      <c r="C3" s="127"/>
      <c r="D3" s="127"/>
      <c r="E3" s="127"/>
      <c r="F3" s="127"/>
      <c r="G3" s="127"/>
      <c r="H3" s="127"/>
    </row>
    <row r="5" spans="1:8">
      <c r="D5" s="34" t="s">
        <v>39</v>
      </c>
      <c r="E5" s="35"/>
      <c r="F5" s="48"/>
      <c r="G5" s="48"/>
      <c r="H5" s="35"/>
    </row>
    <row r="6" spans="1:8" ht="40.5">
      <c r="A6" s="49"/>
      <c r="B6" s="42" t="s">
        <v>169</v>
      </c>
      <c r="C6" s="42" t="s">
        <v>263</v>
      </c>
      <c r="D6" s="41" t="s">
        <v>166</v>
      </c>
      <c r="E6" s="42" t="s">
        <v>165</v>
      </c>
      <c r="F6" s="50" t="s">
        <v>164</v>
      </c>
      <c r="G6" s="42" t="s">
        <v>174</v>
      </c>
      <c r="H6" s="42" t="s">
        <v>231</v>
      </c>
    </row>
    <row r="7" spans="1:8" ht="45.75" customHeight="1">
      <c r="A7" s="51" t="s">
        <v>170</v>
      </c>
      <c r="B7" s="42" t="s">
        <v>171</v>
      </c>
      <c r="C7" s="42" t="s">
        <v>264</v>
      </c>
      <c r="D7" s="41" t="s">
        <v>172</v>
      </c>
      <c r="E7" s="42" t="s">
        <v>172</v>
      </c>
      <c r="F7" s="50" t="s">
        <v>173</v>
      </c>
      <c r="G7" s="42" t="s">
        <v>175</v>
      </c>
      <c r="H7" s="52" t="s">
        <v>232</v>
      </c>
    </row>
    <row r="8" spans="1:8" ht="40.5" customHeight="1">
      <c r="A8" s="49">
        <v>1</v>
      </c>
      <c r="B8" s="45"/>
      <c r="C8" s="53"/>
      <c r="D8" s="45"/>
      <c r="E8" s="45"/>
      <c r="F8" s="54"/>
      <c r="G8" s="54"/>
      <c r="H8" s="44"/>
    </row>
    <row r="9" spans="1:8" ht="40.5" customHeight="1">
      <c r="A9" s="49">
        <v>2</v>
      </c>
      <c r="B9" s="45"/>
      <c r="C9" s="53"/>
      <c r="D9" s="45"/>
      <c r="E9" s="45"/>
      <c r="F9" s="54"/>
      <c r="G9" s="54"/>
      <c r="H9" s="44"/>
    </row>
    <row r="10" spans="1:8" ht="40.5" customHeight="1">
      <c r="A10" s="49">
        <v>3</v>
      </c>
      <c r="B10" s="45"/>
      <c r="C10" s="53"/>
      <c r="D10" s="45"/>
      <c r="E10" s="45"/>
      <c r="F10" s="54"/>
      <c r="G10" s="54"/>
      <c r="H10" s="44"/>
    </row>
    <row r="11" spans="1:8" ht="40.5" customHeight="1">
      <c r="A11" s="49">
        <v>4</v>
      </c>
      <c r="B11" s="45"/>
      <c r="C11" s="53"/>
      <c r="D11" s="45"/>
      <c r="E11" s="45"/>
      <c r="F11" s="54"/>
      <c r="G11" s="54"/>
      <c r="H11" s="44"/>
    </row>
    <row r="12" spans="1:8" ht="40.5" customHeight="1">
      <c r="A12" s="49">
        <v>5</v>
      </c>
      <c r="B12" s="45"/>
      <c r="C12" s="53"/>
      <c r="D12" s="45"/>
      <c r="E12" s="45"/>
      <c r="F12" s="54"/>
      <c r="G12" s="54"/>
      <c r="H12" s="44"/>
    </row>
    <row r="13" spans="1:8" ht="40.5" customHeight="1">
      <c r="A13" s="49">
        <v>6</v>
      </c>
      <c r="B13" s="45"/>
      <c r="C13" s="53"/>
      <c r="D13" s="45"/>
      <c r="E13" s="45"/>
      <c r="F13" s="54"/>
      <c r="G13" s="54"/>
      <c r="H13" s="44"/>
    </row>
    <row r="14" spans="1:8" ht="40.5" customHeight="1">
      <c r="A14" s="49">
        <v>7</v>
      </c>
      <c r="B14" s="45"/>
      <c r="C14" s="53"/>
      <c r="D14" s="45"/>
      <c r="E14" s="45"/>
      <c r="F14" s="54"/>
      <c r="G14" s="54"/>
      <c r="H14" s="44"/>
    </row>
    <row r="15" spans="1:8" ht="40.5" customHeight="1">
      <c r="A15" s="49">
        <v>8</v>
      </c>
      <c r="B15" s="45"/>
      <c r="C15" s="53"/>
      <c r="D15" s="45"/>
      <c r="E15" s="45"/>
      <c r="F15" s="54"/>
      <c r="G15" s="54"/>
      <c r="H15" s="44"/>
    </row>
    <row r="16" spans="1:8" ht="40.5" customHeight="1">
      <c r="A16" s="49">
        <v>9</v>
      </c>
      <c r="B16" s="45"/>
      <c r="C16" s="53"/>
      <c r="D16" s="45"/>
      <c r="E16" s="45"/>
      <c r="F16" s="54"/>
      <c r="G16" s="54"/>
      <c r="H16" s="44"/>
    </row>
    <row r="17" spans="1:8" ht="40.5" customHeight="1">
      <c r="A17" s="49">
        <v>10</v>
      </c>
      <c r="B17" s="45"/>
      <c r="C17" s="53"/>
      <c r="D17" s="45"/>
      <c r="E17" s="45"/>
      <c r="F17" s="54"/>
      <c r="G17" s="54"/>
      <c r="H17" s="44"/>
    </row>
    <row r="18" spans="1:8" ht="40.5" customHeight="1">
      <c r="A18" s="49">
        <v>11</v>
      </c>
      <c r="B18" s="45"/>
      <c r="C18" s="53"/>
      <c r="D18" s="45"/>
      <c r="E18" s="45"/>
      <c r="F18" s="54"/>
      <c r="G18" s="54"/>
      <c r="H18" s="44"/>
    </row>
    <row r="19" spans="1:8" ht="40.5" customHeight="1">
      <c r="A19" s="49">
        <v>12</v>
      </c>
      <c r="B19" s="45"/>
      <c r="C19" s="53"/>
      <c r="D19" s="45"/>
      <c r="E19" s="45"/>
      <c r="F19" s="54"/>
      <c r="G19" s="54"/>
      <c r="H19" s="44"/>
    </row>
    <row r="20" spans="1:8" ht="40.5" customHeight="1">
      <c r="A20" s="49">
        <v>13</v>
      </c>
      <c r="B20" s="45"/>
      <c r="C20" s="53"/>
      <c r="D20" s="45"/>
      <c r="E20" s="45"/>
      <c r="F20" s="54"/>
      <c r="G20" s="54"/>
      <c r="H20" s="44"/>
    </row>
    <row r="21" spans="1:8" ht="40.5" customHeight="1">
      <c r="A21" s="49">
        <v>14</v>
      </c>
      <c r="B21" s="45"/>
      <c r="C21" s="53"/>
      <c r="D21" s="45"/>
      <c r="E21" s="45"/>
      <c r="F21" s="54"/>
      <c r="G21" s="54"/>
      <c r="H21" s="44"/>
    </row>
    <row r="22" spans="1:8">
      <c r="A22" s="34" t="s">
        <v>233</v>
      </c>
    </row>
    <row r="23" spans="1:8">
      <c r="A23" s="34" t="s">
        <v>176</v>
      </c>
    </row>
    <row r="24" spans="1:8">
      <c r="H24" s="38" t="s">
        <v>34</v>
      </c>
    </row>
  </sheetData>
  <mergeCells count="1">
    <mergeCell ref="A3:H3"/>
  </mergeCells>
  <phoneticPr fontId="2"/>
  <dataValidations count="1">
    <dataValidation type="list" errorStyle="warning" allowBlank="1" showInputMessage="1" showErrorMessage="1" sqref="E8:E21" xr:uid="{00000000-0002-0000-0400-000000000000}">
      <formula1>"介護,特定技能,技能実習,留学,特定活動(EPA),特定活動(インターン),特定活動(その他)"</formula1>
    </dataValidation>
  </dataValidations>
  <pageMargins left="0.7" right="0.7" top="0.75" bottom="0.75" header="0.3" footer="0.3"/>
  <pageSetup paperSize="9" orientation="portrait" horizontalDpi="300" verticalDpi="300" r:id="rId1"/>
  <legacy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theme="7"/>
    <pageSetUpPr fitToPage="1"/>
  </sheetPr>
  <dimension ref="A1:D192"/>
  <sheetViews>
    <sheetView topLeftCell="B1" workbookViewId="0">
      <selection activeCell="C4" sqref="C4"/>
    </sheetView>
  </sheetViews>
  <sheetFormatPr defaultColWidth="9" defaultRowHeight="18.75"/>
  <cols>
    <col min="1" max="1" width="38.25" style="16" customWidth="1"/>
    <col min="2" max="2" width="9" style="14"/>
    <col min="3" max="3" width="62.75" style="15" customWidth="1"/>
    <col min="4" max="16384" width="9" style="13"/>
  </cols>
  <sheetData>
    <row r="1" spans="1:4" s="24" customFormat="1" ht="36.75" customHeight="1">
      <c r="A1" s="21" t="s">
        <v>177</v>
      </c>
      <c r="B1" s="22"/>
      <c r="C1" s="23"/>
    </row>
    <row r="2" spans="1:4" s="24" customFormat="1" ht="36" customHeight="1">
      <c r="A2" s="111" t="s">
        <v>229</v>
      </c>
      <c r="B2" s="111"/>
      <c r="C2" s="111"/>
    </row>
    <row r="3" spans="1:4">
      <c r="A3" s="20" t="s">
        <v>160</v>
      </c>
      <c r="B3" s="25" t="s">
        <v>179</v>
      </c>
      <c r="C3" s="20" t="s">
        <v>159</v>
      </c>
      <c r="D3" s="18" t="s">
        <v>180</v>
      </c>
    </row>
    <row r="4" spans="1:4" ht="80.099999999999994" customHeight="1">
      <c r="A4" s="177" t="s">
        <v>181</v>
      </c>
      <c r="B4" s="26" t="s">
        <v>182</v>
      </c>
      <c r="C4" s="19" t="s">
        <v>247</v>
      </c>
      <c r="D4" s="27" t="s">
        <v>183</v>
      </c>
    </row>
    <row r="5" spans="1:4" ht="80.099999999999994" customHeight="1">
      <c r="A5" s="178"/>
      <c r="B5" s="26" t="s">
        <v>184</v>
      </c>
      <c r="C5" s="19" t="s">
        <v>185</v>
      </c>
      <c r="D5" s="27" t="s">
        <v>183</v>
      </c>
    </row>
    <row r="6" spans="1:4" ht="80.099999999999994" customHeight="1">
      <c r="D6" s="28"/>
    </row>
    <row r="7" spans="1:4" ht="60" customHeight="1">
      <c r="B7" s="17"/>
      <c r="D7" s="28"/>
    </row>
    <row r="8" spans="1:4" ht="80.099999999999994" customHeight="1">
      <c r="D8" s="28"/>
    </row>
    <row r="9" spans="1:4" ht="80.099999999999994" customHeight="1">
      <c r="D9" s="28"/>
    </row>
    <row r="10" spans="1:4" ht="80.099999999999994" customHeight="1">
      <c r="D10" s="28"/>
    </row>
    <row r="11" spans="1:4" ht="120" customHeight="1">
      <c r="B11" s="17"/>
      <c r="D11" s="28"/>
    </row>
    <row r="12" spans="1:4" ht="80.099999999999994" customHeight="1">
      <c r="D12" s="28"/>
    </row>
    <row r="13" spans="1:4" ht="80.099999999999994" customHeight="1">
      <c r="D13" s="28"/>
    </row>
    <row r="14" spans="1:4" ht="80.099999999999994" customHeight="1">
      <c r="D14" s="28"/>
    </row>
    <row r="15" spans="1:4" ht="80.099999999999994" customHeight="1">
      <c r="D15" s="28"/>
    </row>
    <row r="16" spans="1:4" s="15" customFormat="1" ht="80.099999999999994" customHeight="1">
      <c r="A16" s="16"/>
      <c r="B16" s="14"/>
    </row>
    <row r="17" spans="1:3" s="15" customFormat="1" ht="80.099999999999994" customHeight="1">
      <c r="A17" s="16"/>
      <c r="B17" s="14"/>
    </row>
    <row r="18" spans="1:3" s="15" customFormat="1" ht="80.099999999999994" customHeight="1">
      <c r="A18" s="16"/>
      <c r="B18" s="14"/>
    </row>
    <row r="19" spans="1:3" s="15" customFormat="1" ht="80.099999999999994" customHeight="1">
      <c r="A19" s="16"/>
      <c r="B19" s="14"/>
    </row>
    <row r="20" spans="1:3" s="15" customFormat="1" ht="80.099999999999994" customHeight="1">
      <c r="A20" s="16"/>
      <c r="B20" s="14"/>
    </row>
    <row r="21" spans="1:3" s="15" customFormat="1" ht="80.099999999999994" customHeight="1">
      <c r="A21" s="16"/>
      <c r="B21" s="14"/>
    </row>
    <row r="22" spans="1:3" s="15" customFormat="1" ht="80.099999999999994" customHeight="1">
      <c r="A22" s="16"/>
      <c r="B22" s="14"/>
    </row>
    <row r="23" spans="1:3" s="15" customFormat="1" ht="80.099999999999994" customHeight="1">
      <c r="A23" s="16"/>
      <c r="B23" s="14"/>
    </row>
    <row r="24" spans="1:3" s="15" customFormat="1" ht="80.099999999999994" customHeight="1">
      <c r="A24" s="16"/>
      <c r="B24" s="14"/>
    </row>
    <row r="25" spans="1:3" s="15" customFormat="1" ht="80.099999999999994" customHeight="1">
      <c r="A25" s="16"/>
      <c r="B25" s="14"/>
    </row>
    <row r="26" spans="1:3" s="15" customFormat="1" ht="80.099999999999994" customHeight="1">
      <c r="A26" s="16"/>
      <c r="B26" s="14"/>
    </row>
    <row r="27" spans="1:3" s="15" customFormat="1" ht="80.099999999999994" customHeight="1">
      <c r="A27" s="16"/>
      <c r="B27" s="14"/>
    </row>
    <row r="28" spans="1:3" s="15" customFormat="1" ht="80.099999999999994" customHeight="1">
      <c r="A28" s="16"/>
      <c r="B28" s="14"/>
    </row>
    <row r="29" spans="1:3" s="15" customFormat="1" ht="80.099999999999994" customHeight="1">
      <c r="A29" s="16"/>
      <c r="B29" s="14"/>
    </row>
    <row r="30" spans="1:3" s="14" customFormat="1" ht="80.099999999999994" customHeight="1">
      <c r="A30" s="16"/>
      <c r="C30" s="15"/>
    </row>
    <row r="31" spans="1:3" s="14" customFormat="1" ht="80.099999999999994" customHeight="1">
      <c r="A31" s="16"/>
      <c r="C31" s="15"/>
    </row>
    <row r="32" spans="1:3" s="14" customFormat="1" ht="80.099999999999994" customHeight="1">
      <c r="A32" s="16"/>
      <c r="C32" s="15"/>
    </row>
    <row r="33" spans="1:3" s="14" customFormat="1" ht="80.099999999999994" customHeight="1">
      <c r="A33" s="16"/>
      <c r="C33" s="15"/>
    </row>
    <row r="34" spans="1:3" s="14" customFormat="1" ht="80.099999999999994" customHeight="1">
      <c r="A34" s="16"/>
      <c r="C34" s="15"/>
    </row>
    <row r="35" spans="1:3" s="14" customFormat="1" ht="80.099999999999994" customHeight="1">
      <c r="A35" s="16"/>
      <c r="C35" s="15"/>
    </row>
    <row r="36" spans="1:3" s="14" customFormat="1" ht="80.099999999999994" customHeight="1">
      <c r="A36" s="16"/>
      <c r="C36" s="15"/>
    </row>
    <row r="37" spans="1:3" s="14" customFormat="1" ht="80.099999999999994" customHeight="1">
      <c r="A37" s="16"/>
      <c r="C37" s="15"/>
    </row>
    <row r="38" spans="1:3" s="14" customFormat="1" ht="80.099999999999994" customHeight="1">
      <c r="A38" s="16"/>
      <c r="C38" s="15"/>
    </row>
    <row r="39" spans="1:3" s="14" customFormat="1" ht="80.099999999999994" customHeight="1">
      <c r="A39" s="16"/>
      <c r="C39" s="15"/>
    </row>
    <row r="40" spans="1:3" s="14" customFormat="1" ht="80.099999999999994" customHeight="1">
      <c r="A40" s="16"/>
      <c r="C40" s="15"/>
    </row>
    <row r="41" spans="1:3" s="14" customFormat="1" ht="80.099999999999994" customHeight="1">
      <c r="A41" s="16"/>
      <c r="C41" s="15"/>
    </row>
    <row r="42" spans="1:3" s="14" customFormat="1" ht="80.099999999999994" customHeight="1">
      <c r="A42" s="16"/>
      <c r="C42" s="15"/>
    </row>
    <row r="43" spans="1:3" s="14" customFormat="1" ht="80.099999999999994" customHeight="1">
      <c r="A43" s="16"/>
      <c r="C43" s="15"/>
    </row>
    <row r="44" spans="1:3" s="14" customFormat="1" ht="80.099999999999994" customHeight="1">
      <c r="A44" s="16"/>
      <c r="C44" s="15"/>
    </row>
    <row r="45" spans="1:3" s="14" customFormat="1" ht="80.099999999999994" customHeight="1">
      <c r="A45" s="16"/>
      <c r="C45" s="15"/>
    </row>
    <row r="46" spans="1:3" s="14" customFormat="1" ht="80.099999999999994" customHeight="1">
      <c r="A46" s="16"/>
      <c r="C46" s="15"/>
    </row>
    <row r="47" spans="1:3" s="14" customFormat="1" ht="80.099999999999994" customHeight="1">
      <c r="A47" s="16"/>
      <c r="C47" s="15"/>
    </row>
    <row r="48" spans="1:3" s="14" customFormat="1" ht="80.099999999999994" customHeight="1">
      <c r="A48" s="16"/>
      <c r="C48" s="15"/>
    </row>
    <row r="49" spans="1:3" s="14" customFormat="1" ht="80.099999999999994" customHeight="1">
      <c r="A49" s="16"/>
      <c r="C49" s="15"/>
    </row>
    <row r="50" spans="1:3" s="14" customFormat="1" ht="80.099999999999994" customHeight="1">
      <c r="A50" s="16"/>
      <c r="C50" s="15"/>
    </row>
    <row r="51" spans="1:3" s="14" customFormat="1" ht="80.099999999999994" customHeight="1">
      <c r="A51" s="16"/>
      <c r="C51" s="15"/>
    </row>
    <row r="52" spans="1:3" s="14" customFormat="1" ht="80.099999999999994" customHeight="1">
      <c r="A52" s="16"/>
      <c r="C52" s="15"/>
    </row>
    <row r="53" spans="1:3" s="14" customFormat="1" ht="80.099999999999994" customHeight="1">
      <c r="A53" s="16"/>
      <c r="C53" s="15"/>
    </row>
    <row r="54" spans="1:3" s="14" customFormat="1" ht="80.099999999999994" customHeight="1">
      <c r="A54" s="16"/>
      <c r="C54" s="15"/>
    </row>
    <row r="55" spans="1:3" s="14" customFormat="1" ht="80.099999999999994" customHeight="1">
      <c r="A55" s="16"/>
      <c r="C55" s="15"/>
    </row>
    <row r="56" spans="1:3" s="14" customFormat="1" ht="80.099999999999994" customHeight="1">
      <c r="A56" s="16"/>
      <c r="C56" s="15"/>
    </row>
    <row r="57" spans="1:3" s="14" customFormat="1" ht="80.099999999999994" customHeight="1">
      <c r="A57" s="16"/>
      <c r="C57" s="15"/>
    </row>
    <row r="58" spans="1:3" s="14" customFormat="1" ht="80.099999999999994" customHeight="1">
      <c r="A58" s="16"/>
      <c r="C58" s="15"/>
    </row>
    <row r="59" spans="1:3" s="14" customFormat="1" ht="80.099999999999994" customHeight="1">
      <c r="A59" s="16"/>
      <c r="C59" s="15"/>
    </row>
    <row r="60" spans="1:3" s="14" customFormat="1" ht="80.099999999999994" customHeight="1">
      <c r="A60" s="16"/>
      <c r="C60" s="15"/>
    </row>
    <row r="61" spans="1:3" s="14" customFormat="1" ht="80.099999999999994" customHeight="1">
      <c r="A61" s="16"/>
      <c r="C61" s="15"/>
    </row>
    <row r="62" spans="1:3" s="14" customFormat="1" ht="80.099999999999994" customHeight="1">
      <c r="A62" s="16"/>
      <c r="C62" s="15"/>
    </row>
    <row r="63" spans="1:3" s="14" customFormat="1" ht="80.099999999999994" customHeight="1">
      <c r="A63" s="16"/>
      <c r="C63" s="15"/>
    </row>
    <row r="64" spans="1:3" s="14" customFormat="1" ht="80.099999999999994" customHeight="1">
      <c r="A64" s="16"/>
      <c r="C64" s="15"/>
    </row>
    <row r="65" spans="1:3" s="14" customFormat="1" ht="80.099999999999994" customHeight="1">
      <c r="A65" s="16"/>
      <c r="C65" s="15"/>
    </row>
    <row r="66" spans="1:3" s="14" customFormat="1" ht="80.099999999999994" customHeight="1">
      <c r="A66" s="16"/>
      <c r="C66" s="15"/>
    </row>
    <row r="67" spans="1:3" s="14" customFormat="1" ht="80.099999999999994" customHeight="1">
      <c r="A67" s="16"/>
      <c r="C67" s="15"/>
    </row>
    <row r="68" spans="1:3" s="14" customFormat="1" ht="80.099999999999994" customHeight="1">
      <c r="A68" s="16"/>
      <c r="C68" s="15"/>
    </row>
    <row r="69" spans="1:3" s="14" customFormat="1" ht="80.099999999999994" customHeight="1">
      <c r="A69" s="16"/>
      <c r="C69" s="15"/>
    </row>
    <row r="70" spans="1:3" s="14" customFormat="1" ht="80.099999999999994" customHeight="1">
      <c r="A70" s="16"/>
      <c r="C70" s="15"/>
    </row>
    <row r="71" spans="1:3" s="14" customFormat="1" ht="80.099999999999994" customHeight="1">
      <c r="A71" s="16"/>
      <c r="C71" s="15"/>
    </row>
    <row r="72" spans="1:3" s="14" customFormat="1" ht="80.099999999999994" customHeight="1">
      <c r="A72" s="16"/>
      <c r="C72" s="15"/>
    </row>
    <row r="73" spans="1:3" s="14" customFormat="1" ht="80.099999999999994" customHeight="1">
      <c r="A73" s="16"/>
      <c r="C73" s="15"/>
    </row>
    <row r="74" spans="1:3" s="14" customFormat="1" ht="80.099999999999994" customHeight="1">
      <c r="A74" s="16"/>
      <c r="C74" s="15"/>
    </row>
    <row r="75" spans="1:3" s="14" customFormat="1" ht="80.099999999999994" customHeight="1">
      <c r="A75" s="16"/>
      <c r="C75" s="15"/>
    </row>
    <row r="76" spans="1:3" s="14" customFormat="1" ht="80.099999999999994" customHeight="1">
      <c r="A76" s="16"/>
      <c r="C76" s="15"/>
    </row>
    <row r="77" spans="1:3" s="14" customFormat="1" ht="80.099999999999994" customHeight="1">
      <c r="A77" s="16"/>
      <c r="C77" s="15"/>
    </row>
    <row r="78" spans="1:3" s="14" customFormat="1" ht="80.099999999999994" customHeight="1">
      <c r="A78" s="16"/>
      <c r="C78" s="15"/>
    </row>
    <row r="79" spans="1:3" s="14" customFormat="1" ht="80.099999999999994" customHeight="1">
      <c r="A79" s="16"/>
      <c r="C79" s="15"/>
    </row>
    <row r="80" spans="1:3" s="14" customFormat="1" ht="80.099999999999994" customHeight="1">
      <c r="A80" s="16"/>
      <c r="C80" s="15"/>
    </row>
    <row r="81" spans="1:3" s="14" customFormat="1" ht="80.099999999999994" customHeight="1">
      <c r="A81" s="16"/>
      <c r="C81" s="15"/>
    </row>
    <row r="82" spans="1:3" s="14" customFormat="1" ht="80.099999999999994" customHeight="1">
      <c r="A82" s="16"/>
      <c r="C82" s="15"/>
    </row>
    <row r="83" spans="1:3" s="14" customFormat="1" ht="80.099999999999994" customHeight="1">
      <c r="A83" s="16"/>
      <c r="C83" s="15"/>
    </row>
    <row r="84" spans="1:3" s="14" customFormat="1" ht="80.099999999999994" customHeight="1">
      <c r="A84" s="16"/>
      <c r="C84" s="15"/>
    </row>
    <row r="85" spans="1:3" s="14" customFormat="1" ht="80.099999999999994" customHeight="1">
      <c r="A85" s="16"/>
      <c r="C85" s="15"/>
    </row>
    <row r="86" spans="1:3" s="14" customFormat="1" ht="80.099999999999994" customHeight="1">
      <c r="A86" s="16"/>
      <c r="C86" s="15"/>
    </row>
    <row r="87" spans="1:3" s="14" customFormat="1" ht="80.099999999999994" customHeight="1">
      <c r="A87" s="16"/>
      <c r="C87" s="15"/>
    </row>
    <row r="88" spans="1:3" s="14" customFormat="1" ht="80.099999999999994" customHeight="1">
      <c r="A88" s="16"/>
      <c r="C88" s="15"/>
    </row>
    <row r="89" spans="1:3" s="14" customFormat="1" ht="80.099999999999994" customHeight="1">
      <c r="A89" s="16"/>
      <c r="C89" s="15"/>
    </row>
    <row r="90" spans="1:3" s="14" customFormat="1" ht="80.099999999999994" customHeight="1">
      <c r="A90" s="16"/>
      <c r="C90" s="15"/>
    </row>
    <row r="91" spans="1:3" s="14" customFormat="1" ht="80.099999999999994" customHeight="1">
      <c r="A91" s="16"/>
      <c r="C91" s="15"/>
    </row>
    <row r="92" spans="1:3" s="14" customFormat="1" ht="80.099999999999994" customHeight="1">
      <c r="A92" s="16"/>
      <c r="C92" s="15"/>
    </row>
    <row r="93" spans="1:3" s="14" customFormat="1" ht="80.099999999999994" customHeight="1">
      <c r="A93" s="16"/>
      <c r="C93" s="15"/>
    </row>
    <row r="94" spans="1:3" s="14" customFormat="1" ht="80.099999999999994" customHeight="1">
      <c r="A94" s="16"/>
      <c r="C94" s="15"/>
    </row>
    <row r="95" spans="1:3" s="14" customFormat="1" ht="80.099999999999994" customHeight="1">
      <c r="A95" s="16"/>
      <c r="C95" s="15"/>
    </row>
    <row r="96" spans="1:3" s="14" customFormat="1" ht="80.099999999999994" customHeight="1">
      <c r="A96" s="16"/>
      <c r="C96" s="15"/>
    </row>
    <row r="97" spans="1:3" s="14" customFormat="1" ht="80.099999999999994" customHeight="1">
      <c r="A97" s="16"/>
      <c r="C97" s="15"/>
    </row>
    <row r="98" spans="1:3" s="14" customFormat="1" ht="80.099999999999994" customHeight="1">
      <c r="A98" s="16"/>
      <c r="C98" s="15"/>
    </row>
    <row r="99" spans="1:3" s="14" customFormat="1" ht="80.099999999999994" customHeight="1">
      <c r="A99" s="16"/>
      <c r="C99" s="15"/>
    </row>
    <row r="100" spans="1:3" s="14" customFormat="1" ht="80.099999999999994" customHeight="1">
      <c r="A100" s="16"/>
      <c r="C100" s="15"/>
    </row>
    <row r="101" spans="1:3" s="14" customFormat="1" ht="80.099999999999994" customHeight="1">
      <c r="A101" s="16"/>
      <c r="C101" s="15"/>
    </row>
    <row r="102" spans="1:3" s="14" customFormat="1" ht="80.099999999999994" customHeight="1">
      <c r="A102" s="16"/>
      <c r="C102" s="15"/>
    </row>
    <row r="103" spans="1:3" s="14" customFormat="1" ht="80.099999999999994" customHeight="1">
      <c r="A103" s="16"/>
      <c r="C103" s="15"/>
    </row>
    <row r="104" spans="1:3" s="14" customFormat="1" ht="80.099999999999994" customHeight="1">
      <c r="A104" s="16"/>
      <c r="C104" s="15"/>
    </row>
    <row r="105" spans="1:3" s="14" customFormat="1" ht="80.099999999999994" customHeight="1">
      <c r="A105" s="16"/>
      <c r="C105" s="15"/>
    </row>
    <row r="106" spans="1:3" s="14" customFormat="1" ht="80.099999999999994" customHeight="1">
      <c r="A106" s="16"/>
      <c r="C106" s="15"/>
    </row>
    <row r="107" spans="1:3" s="14" customFormat="1" ht="80.099999999999994" customHeight="1">
      <c r="A107" s="16"/>
      <c r="C107" s="15"/>
    </row>
    <row r="108" spans="1:3" s="14" customFormat="1" ht="80.099999999999994" customHeight="1">
      <c r="A108" s="16"/>
      <c r="C108" s="15"/>
    </row>
    <row r="109" spans="1:3" s="14" customFormat="1" ht="80.099999999999994" customHeight="1">
      <c r="A109" s="16"/>
      <c r="C109" s="15"/>
    </row>
    <row r="110" spans="1:3" s="14" customFormat="1" ht="80.099999999999994" customHeight="1">
      <c r="A110" s="16"/>
      <c r="C110" s="15"/>
    </row>
    <row r="111" spans="1:3" s="14" customFormat="1" ht="80.099999999999994" customHeight="1">
      <c r="A111" s="16"/>
      <c r="C111" s="15"/>
    </row>
    <row r="112" spans="1:3" s="14" customFormat="1" ht="80.099999999999994" customHeight="1">
      <c r="A112" s="16"/>
      <c r="C112" s="15"/>
    </row>
    <row r="113" spans="1:3" s="14" customFormat="1" ht="80.099999999999994" customHeight="1">
      <c r="A113" s="16"/>
      <c r="C113" s="15"/>
    </row>
    <row r="114" spans="1:3" s="14" customFormat="1" ht="80.099999999999994" customHeight="1">
      <c r="A114" s="16"/>
      <c r="C114" s="15"/>
    </row>
    <row r="115" spans="1:3" s="14" customFormat="1" ht="80.099999999999994" customHeight="1">
      <c r="A115" s="16"/>
      <c r="C115" s="15"/>
    </row>
    <row r="116" spans="1:3" s="14" customFormat="1" ht="80.099999999999994" customHeight="1">
      <c r="A116" s="16"/>
      <c r="C116" s="15"/>
    </row>
    <row r="117" spans="1:3" s="14" customFormat="1" ht="80.099999999999994" customHeight="1">
      <c r="A117" s="16"/>
      <c r="C117" s="15"/>
    </row>
    <row r="118" spans="1:3" s="14" customFormat="1" ht="80.099999999999994" customHeight="1">
      <c r="A118" s="16"/>
      <c r="C118" s="15"/>
    </row>
    <row r="119" spans="1:3" s="14" customFormat="1" ht="80.099999999999994" customHeight="1">
      <c r="A119" s="16"/>
      <c r="C119" s="15"/>
    </row>
    <row r="120" spans="1:3" s="14" customFormat="1" ht="80.099999999999994" customHeight="1">
      <c r="A120" s="16"/>
      <c r="C120" s="15"/>
    </row>
    <row r="121" spans="1:3" s="14" customFormat="1" ht="80.099999999999994" customHeight="1">
      <c r="A121" s="16"/>
      <c r="C121" s="15"/>
    </row>
    <row r="122" spans="1:3" s="14" customFormat="1" ht="80.099999999999994" customHeight="1">
      <c r="A122" s="16"/>
      <c r="C122" s="15"/>
    </row>
    <row r="123" spans="1:3" s="14" customFormat="1" ht="80.099999999999994" customHeight="1">
      <c r="A123" s="16"/>
      <c r="C123" s="15"/>
    </row>
    <row r="124" spans="1:3" s="14" customFormat="1" ht="80.099999999999994" customHeight="1">
      <c r="A124" s="16"/>
      <c r="C124" s="15"/>
    </row>
    <row r="125" spans="1:3" s="14" customFormat="1" ht="80.099999999999994" customHeight="1">
      <c r="A125" s="16"/>
      <c r="C125" s="15"/>
    </row>
    <row r="126" spans="1:3" s="14" customFormat="1" ht="80.099999999999994" customHeight="1">
      <c r="A126" s="16"/>
      <c r="C126" s="15"/>
    </row>
    <row r="127" spans="1:3" s="14" customFormat="1" ht="80.099999999999994" customHeight="1">
      <c r="A127" s="16"/>
      <c r="C127" s="15"/>
    </row>
    <row r="128" spans="1:3" s="14" customFormat="1" ht="80.099999999999994" customHeight="1">
      <c r="A128" s="16"/>
      <c r="C128" s="15"/>
    </row>
    <row r="129" spans="1:3" s="14" customFormat="1" ht="80.099999999999994" customHeight="1">
      <c r="A129" s="16"/>
      <c r="C129" s="15"/>
    </row>
    <row r="130" spans="1:3" s="14" customFormat="1" ht="80.099999999999994" customHeight="1">
      <c r="A130" s="16"/>
      <c r="C130" s="15"/>
    </row>
    <row r="131" spans="1:3" s="14" customFormat="1" ht="80.099999999999994" customHeight="1">
      <c r="A131" s="16"/>
      <c r="C131" s="15"/>
    </row>
    <row r="132" spans="1:3" s="14" customFormat="1" ht="80.099999999999994" customHeight="1">
      <c r="A132" s="16"/>
      <c r="C132" s="15"/>
    </row>
    <row r="133" spans="1:3" s="14" customFormat="1" ht="80.099999999999994" customHeight="1">
      <c r="A133" s="16"/>
      <c r="C133" s="15"/>
    </row>
    <row r="134" spans="1:3" s="14" customFormat="1" ht="80.099999999999994" customHeight="1">
      <c r="A134" s="16"/>
      <c r="C134" s="15"/>
    </row>
    <row r="135" spans="1:3" s="14" customFormat="1" ht="80.099999999999994" customHeight="1">
      <c r="A135" s="16"/>
      <c r="C135" s="15"/>
    </row>
    <row r="136" spans="1:3" s="14" customFormat="1" ht="80.099999999999994" customHeight="1">
      <c r="A136" s="16"/>
      <c r="C136" s="15"/>
    </row>
    <row r="137" spans="1:3" s="14" customFormat="1" ht="80.099999999999994" customHeight="1">
      <c r="A137" s="16"/>
      <c r="C137" s="15"/>
    </row>
    <row r="138" spans="1:3" s="14" customFormat="1" ht="80.099999999999994" customHeight="1">
      <c r="A138" s="16"/>
      <c r="C138" s="15"/>
    </row>
    <row r="139" spans="1:3" s="14" customFormat="1" ht="80.099999999999994" customHeight="1">
      <c r="A139" s="16"/>
      <c r="C139" s="15"/>
    </row>
    <row r="140" spans="1:3" s="14" customFormat="1" ht="80.099999999999994" customHeight="1">
      <c r="A140" s="16"/>
      <c r="C140" s="15"/>
    </row>
    <row r="141" spans="1:3" s="14" customFormat="1" ht="80.099999999999994" customHeight="1">
      <c r="A141" s="16"/>
      <c r="C141" s="15"/>
    </row>
    <row r="142" spans="1:3" s="14" customFormat="1" ht="80.099999999999994" customHeight="1">
      <c r="A142" s="16"/>
      <c r="C142" s="15"/>
    </row>
    <row r="143" spans="1:3" s="14" customFormat="1" ht="80.099999999999994" customHeight="1">
      <c r="A143" s="16"/>
      <c r="C143" s="15"/>
    </row>
    <row r="144" spans="1:3" s="14" customFormat="1" ht="80.099999999999994" customHeight="1">
      <c r="A144" s="16"/>
      <c r="C144" s="15"/>
    </row>
    <row r="145" spans="1:3" s="14" customFormat="1" ht="80.099999999999994" customHeight="1">
      <c r="A145" s="16"/>
      <c r="C145" s="15"/>
    </row>
    <row r="146" spans="1:3" s="14" customFormat="1" ht="80.099999999999994" customHeight="1">
      <c r="A146" s="16"/>
      <c r="C146" s="15"/>
    </row>
    <row r="147" spans="1:3" s="14" customFormat="1" ht="80.099999999999994" customHeight="1">
      <c r="A147" s="16"/>
      <c r="C147" s="15"/>
    </row>
    <row r="148" spans="1:3" s="14" customFormat="1" ht="80.099999999999994" customHeight="1">
      <c r="A148" s="16"/>
      <c r="C148" s="15"/>
    </row>
    <row r="149" spans="1:3" s="14" customFormat="1" ht="80.099999999999994" customHeight="1">
      <c r="A149" s="16"/>
      <c r="C149" s="15"/>
    </row>
    <row r="150" spans="1:3" s="14" customFormat="1" ht="80.099999999999994" customHeight="1">
      <c r="A150" s="16"/>
      <c r="C150" s="15"/>
    </row>
    <row r="151" spans="1:3" s="14" customFormat="1" ht="80.099999999999994" customHeight="1">
      <c r="A151" s="16"/>
      <c r="C151" s="15"/>
    </row>
    <row r="152" spans="1:3" s="14" customFormat="1" ht="80.099999999999994" customHeight="1">
      <c r="A152" s="16"/>
      <c r="C152" s="15"/>
    </row>
    <row r="153" spans="1:3" s="14" customFormat="1" ht="80.099999999999994" customHeight="1">
      <c r="A153" s="16"/>
      <c r="C153" s="15"/>
    </row>
    <row r="154" spans="1:3" s="14" customFormat="1" ht="80.099999999999994" customHeight="1">
      <c r="A154" s="16"/>
      <c r="C154" s="15"/>
    </row>
    <row r="155" spans="1:3" s="14" customFormat="1" ht="80.099999999999994" customHeight="1">
      <c r="A155" s="16"/>
      <c r="C155" s="15"/>
    </row>
    <row r="156" spans="1:3" s="14" customFormat="1" ht="80.099999999999994" customHeight="1">
      <c r="A156" s="16"/>
      <c r="C156" s="15"/>
    </row>
    <row r="157" spans="1:3" s="14" customFormat="1" ht="80.099999999999994" customHeight="1">
      <c r="A157" s="16"/>
      <c r="C157" s="15"/>
    </row>
    <row r="158" spans="1:3" s="14" customFormat="1" ht="80.099999999999994" customHeight="1">
      <c r="A158" s="16"/>
      <c r="C158" s="15"/>
    </row>
    <row r="159" spans="1:3" s="14" customFormat="1" ht="80.099999999999994" customHeight="1">
      <c r="A159" s="16"/>
      <c r="C159" s="15"/>
    </row>
    <row r="160" spans="1:3" s="14" customFormat="1" ht="80.099999999999994" customHeight="1">
      <c r="A160" s="16"/>
      <c r="C160" s="15"/>
    </row>
    <row r="161" spans="1:3" s="14" customFormat="1" ht="80.099999999999994" customHeight="1">
      <c r="A161" s="16"/>
      <c r="C161" s="15"/>
    </row>
    <row r="162" spans="1:3" s="14" customFormat="1" ht="80.099999999999994" customHeight="1">
      <c r="A162" s="16"/>
      <c r="C162" s="15"/>
    </row>
    <row r="163" spans="1:3" s="14" customFormat="1" ht="80.099999999999994" customHeight="1">
      <c r="A163" s="16"/>
      <c r="C163" s="15"/>
    </row>
    <row r="164" spans="1:3" s="14" customFormat="1" ht="80.099999999999994" customHeight="1">
      <c r="A164" s="16"/>
      <c r="C164" s="15"/>
    </row>
    <row r="165" spans="1:3" s="14" customFormat="1" ht="80.099999999999994" customHeight="1">
      <c r="A165" s="16"/>
      <c r="C165" s="15"/>
    </row>
    <row r="166" spans="1:3" s="14" customFormat="1" ht="80.099999999999994" customHeight="1">
      <c r="A166" s="16"/>
      <c r="C166" s="15"/>
    </row>
    <row r="167" spans="1:3" s="14" customFormat="1" ht="80.099999999999994" customHeight="1">
      <c r="A167" s="16"/>
      <c r="C167" s="15"/>
    </row>
    <row r="168" spans="1:3" s="14" customFormat="1" ht="80.099999999999994" customHeight="1">
      <c r="A168" s="16"/>
      <c r="C168" s="15"/>
    </row>
    <row r="169" spans="1:3" s="14" customFormat="1" ht="80.099999999999994" customHeight="1">
      <c r="A169" s="16"/>
      <c r="C169" s="15"/>
    </row>
    <row r="170" spans="1:3" s="14" customFormat="1" ht="80.099999999999994" customHeight="1">
      <c r="A170" s="16"/>
      <c r="C170" s="15"/>
    </row>
    <row r="171" spans="1:3" s="14" customFormat="1" ht="80.099999999999994" customHeight="1">
      <c r="A171" s="16"/>
      <c r="C171" s="15"/>
    </row>
    <row r="172" spans="1:3" s="14" customFormat="1" ht="80.099999999999994" customHeight="1">
      <c r="A172" s="16"/>
      <c r="C172" s="15"/>
    </row>
    <row r="173" spans="1:3" s="14" customFormat="1" ht="80.099999999999994" customHeight="1">
      <c r="A173" s="16"/>
      <c r="C173" s="15"/>
    </row>
    <row r="174" spans="1:3" s="14" customFormat="1" ht="80.099999999999994" customHeight="1">
      <c r="A174" s="16"/>
      <c r="C174" s="15"/>
    </row>
    <row r="175" spans="1:3" s="14" customFormat="1" ht="80.099999999999994" customHeight="1">
      <c r="A175" s="16"/>
      <c r="C175" s="15"/>
    </row>
    <row r="176" spans="1:3" s="14" customFormat="1" ht="80.099999999999994" customHeight="1">
      <c r="A176" s="16"/>
      <c r="C176" s="15"/>
    </row>
    <row r="177" spans="1:3" s="14" customFormat="1" ht="80.099999999999994" customHeight="1">
      <c r="A177" s="16"/>
      <c r="C177" s="15"/>
    </row>
    <row r="178" spans="1:3" s="14" customFormat="1" ht="80.099999999999994" customHeight="1">
      <c r="A178" s="16"/>
      <c r="C178" s="15"/>
    </row>
    <row r="179" spans="1:3" s="14" customFormat="1" ht="80.099999999999994" customHeight="1">
      <c r="A179" s="16"/>
      <c r="C179" s="15"/>
    </row>
    <row r="180" spans="1:3" s="14" customFormat="1" ht="80.099999999999994" customHeight="1">
      <c r="A180" s="16"/>
      <c r="C180" s="15"/>
    </row>
    <row r="181" spans="1:3" s="14" customFormat="1" ht="80.099999999999994" customHeight="1">
      <c r="A181" s="16"/>
      <c r="C181" s="15"/>
    </row>
    <row r="182" spans="1:3" s="14" customFormat="1" ht="80.099999999999994" customHeight="1">
      <c r="A182" s="16"/>
      <c r="C182" s="15"/>
    </row>
    <row r="183" spans="1:3" s="14" customFormat="1" ht="80.099999999999994" customHeight="1">
      <c r="A183" s="16"/>
      <c r="C183" s="15"/>
    </row>
    <row r="184" spans="1:3" s="14" customFormat="1" ht="80.099999999999994" customHeight="1">
      <c r="A184" s="16"/>
      <c r="C184" s="15"/>
    </row>
    <row r="185" spans="1:3" s="14" customFormat="1" ht="80.099999999999994" customHeight="1">
      <c r="A185" s="16"/>
      <c r="C185" s="15"/>
    </row>
    <row r="186" spans="1:3" s="14" customFormat="1" ht="80.099999999999994" customHeight="1">
      <c r="A186" s="16"/>
      <c r="C186" s="15"/>
    </row>
    <row r="187" spans="1:3" s="14" customFormat="1" ht="80.099999999999994" customHeight="1">
      <c r="A187" s="16"/>
      <c r="C187" s="15"/>
    </row>
    <row r="188" spans="1:3" s="14" customFormat="1" ht="80.099999999999994" customHeight="1">
      <c r="A188" s="16"/>
      <c r="C188" s="15"/>
    </row>
    <row r="189" spans="1:3" s="14" customFormat="1" ht="80.099999999999994" customHeight="1">
      <c r="A189" s="16"/>
      <c r="C189" s="15"/>
    </row>
    <row r="190" spans="1:3" s="14" customFormat="1" ht="80.099999999999994" customHeight="1">
      <c r="A190" s="16"/>
      <c r="C190" s="15"/>
    </row>
    <row r="191" spans="1:3" s="14" customFormat="1" ht="80.099999999999994" customHeight="1">
      <c r="A191" s="16"/>
      <c r="C191" s="15"/>
    </row>
    <row r="192" spans="1:3" s="14" customFormat="1" ht="80.099999999999994" customHeight="1">
      <c r="A192" s="16"/>
      <c r="C192" s="15"/>
    </row>
  </sheetData>
  <mergeCells count="2">
    <mergeCell ref="A2:C2"/>
    <mergeCell ref="A4:A5"/>
  </mergeCells>
  <phoneticPr fontId="2"/>
  <dataValidations count="1">
    <dataValidation type="list" allowBlank="1" showInputMessage="1" showErrorMessage="1" sqref="D4:D5" xr:uid="{00000000-0002-0000-3200-000000000000}">
      <formula1>"　,確認済"</formula1>
    </dataValidation>
  </dataValidations>
  <pageMargins left="0.7" right="0.7" top="0.75" bottom="0.75" header="0.3" footer="0.3"/>
  <pageSetup paperSize="9" scale="67" orientation="portrait" r:id="rId1"/>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FFC000"/>
  </sheetPr>
  <dimension ref="A1:H55"/>
  <sheetViews>
    <sheetView view="pageBreakPreview" zoomScaleNormal="100" zoomScaleSheetLayoutView="100" workbookViewId="0">
      <selection activeCell="D12" sqref="D12:D13"/>
    </sheetView>
  </sheetViews>
  <sheetFormatPr defaultRowHeight="14.25"/>
  <cols>
    <col min="1" max="2" width="9" style="55"/>
    <col min="3" max="3" width="13" style="55" customWidth="1"/>
    <col min="4" max="4" width="15" style="55" customWidth="1"/>
    <col min="5" max="5" width="5" style="55" customWidth="1"/>
    <col min="6" max="16384" width="9" style="55"/>
  </cols>
  <sheetData>
    <row r="1" spans="1:8">
      <c r="A1" s="34" t="s">
        <v>245</v>
      </c>
    </row>
    <row r="2" spans="1:8" s="34" customFormat="1" ht="13.5"/>
    <row r="3" spans="1:8" s="34" customFormat="1" ht="13.5"/>
    <row r="4" spans="1:8" s="34" customFormat="1" ht="13.5"/>
    <row r="5" spans="1:8" s="34" customFormat="1" ht="13.5">
      <c r="G5" s="125" t="s">
        <v>33</v>
      </c>
      <c r="H5" s="125"/>
    </row>
    <row r="6" spans="1:8" s="34" customFormat="1" ht="13.5">
      <c r="A6" s="34" t="s">
        <v>21</v>
      </c>
    </row>
    <row r="7" spans="1:8" s="34" customFormat="1" ht="13.5"/>
    <row r="8" spans="1:8" s="34" customFormat="1" ht="13.5"/>
    <row r="9" spans="1:8" s="34" customFormat="1" ht="13.5"/>
    <row r="10" spans="1:8" s="34" customFormat="1" ht="13.5">
      <c r="D10" s="130" t="s">
        <v>22</v>
      </c>
      <c r="E10" s="129"/>
      <c r="F10" s="129"/>
      <c r="G10" s="129"/>
      <c r="H10" s="129"/>
    </row>
    <row r="11" spans="1:8" s="34" customFormat="1" ht="13.5">
      <c r="D11" s="130"/>
      <c r="E11" s="129"/>
      <c r="F11" s="129"/>
      <c r="G11" s="129"/>
      <c r="H11" s="129"/>
    </row>
    <row r="12" spans="1:8" s="34" customFormat="1" ht="13.5">
      <c r="D12" s="130" t="s">
        <v>23</v>
      </c>
      <c r="E12" s="129"/>
      <c r="F12" s="129"/>
      <c r="G12" s="129"/>
      <c r="H12" s="129"/>
    </row>
    <row r="13" spans="1:8" s="34" customFormat="1" ht="13.5">
      <c r="D13" s="130"/>
      <c r="E13" s="129"/>
      <c r="F13" s="129"/>
      <c r="G13" s="129"/>
      <c r="H13" s="129"/>
    </row>
    <row r="14" spans="1:8" s="34" customFormat="1" ht="13.5">
      <c r="D14" s="130" t="s">
        <v>24</v>
      </c>
      <c r="E14" s="129"/>
      <c r="F14" s="129"/>
      <c r="G14" s="129"/>
      <c r="H14" s="129"/>
    </row>
    <row r="15" spans="1:8" s="34" customFormat="1" ht="13.5">
      <c r="D15" s="130"/>
      <c r="E15" s="129"/>
      <c r="F15" s="129"/>
      <c r="G15" s="129"/>
      <c r="H15" s="129"/>
    </row>
    <row r="16" spans="1:8" s="34" customFormat="1" ht="13.5">
      <c r="D16" s="130" t="s">
        <v>246</v>
      </c>
      <c r="E16" s="129"/>
      <c r="F16" s="129"/>
      <c r="G16" s="129"/>
      <c r="H16" s="129"/>
    </row>
    <row r="17" spans="1:8" s="34" customFormat="1" ht="13.5">
      <c r="D17" s="130"/>
      <c r="E17" s="129"/>
      <c r="F17" s="129"/>
      <c r="G17" s="129"/>
      <c r="H17" s="129"/>
    </row>
    <row r="18" spans="1:8" s="34" customFormat="1" ht="13.5"/>
    <row r="19" spans="1:8" s="34" customFormat="1" ht="13.5"/>
    <row r="20" spans="1:8" s="34" customFormat="1" ht="13.5">
      <c r="A20" s="127" t="s">
        <v>67</v>
      </c>
      <c r="B20" s="127"/>
      <c r="C20" s="127"/>
      <c r="D20" s="127"/>
      <c r="E20" s="127"/>
      <c r="F20" s="127"/>
      <c r="G20" s="127"/>
      <c r="H20" s="127"/>
    </row>
    <row r="21" spans="1:8" s="34" customFormat="1" ht="13.5">
      <c r="A21" s="36"/>
      <c r="B21" s="36"/>
      <c r="C21" s="36"/>
      <c r="D21" s="36"/>
      <c r="E21" s="36"/>
      <c r="F21" s="36"/>
      <c r="G21" s="36"/>
      <c r="H21" s="36"/>
    </row>
    <row r="22" spans="1:8" s="34" customFormat="1" ht="13.5">
      <c r="A22" s="36"/>
      <c r="B22" s="36"/>
      <c r="C22" s="36"/>
      <c r="D22" s="36"/>
      <c r="E22" s="36"/>
      <c r="F22" s="36"/>
      <c r="G22" s="36"/>
      <c r="H22" s="36"/>
    </row>
    <row r="23" spans="1:8" s="34" customFormat="1" ht="13.5"/>
    <row r="24" spans="1:8" s="34" customFormat="1" ht="13.5"/>
    <row r="25" spans="1:8" s="34" customFormat="1" ht="13.5" customHeight="1">
      <c r="A25" s="126" t="s">
        <v>68</v>
      </c>
      <c r="B25" s="126"/>
      <c r="C25" s="126"/>
      <c r="D25" s="126"/>
      <c r="E25" s="126"/>
      <c r="F25" s="126"/>
      <c r="G25" s="126"/>
      <c r="H25" s="126"/>
    </row>
    <row r="26" spans="1:8" s="34" customFormat="1" ht="13.5">
      <c r="A26" s="126"/>
      <c r="B26" s="126"/>
      <c r="C26" s="126"/>
      <c r="D26" s="126"/>
      <c r="E26" s="126"/>
      <c r="F26" s="126"/>
      <c r="G26" s="126"/>
      <c r="H26" s="126"/>
    </row>
    <row r="27" spans="1:8" s="34" customFormat="1" ht="13.5">
      <c r="A27" s="37"/>
      <c r="B27" s="37"/>
      <c r="C27" s="37"/>
      <c r="D27" s="37"/>
      <c r="E27" s="37"/>
      <c r="F27" s="37"/>
      <c r="G27" s="37"/>
      <c r="H27" s="37"/>
    </row>
    <row r="28" spans="1:8" s="34" customFormat="1" ht="13.5">
      <c r="A28" s="37"/>
      <c r="B28" s="37"/>
      <c r="C28" s="37"/>
      <c r="D28" s="37"/>
      <c r="E28" s="37"/>
      <c r="F28" s="37"/>
      <c r="G28" s="37"/>
      <c r="H28" s="37"/>
    </row>
    <row r="29" spans="1:8" s="34" customFormat="1" ht="13.5"/>
    <row r="30" spans="1:8" s="34" customFormat="1" ht="40.5" customHeight="1">
      <c r="A30" s="179" t="s">
        <v>82</v>
      </c>
      <c r="B30" s="179"/>
      <c r="C30" s="180" t="s">
        <v>70</v>
      </c>
      <c r="D30" s="180"/>
      <c r="E30" s="180"/>
      <c r="F30" s="180"/>
      <c r="G30" s="180"/>
      <c r="H30" s="180"/>
    </row>
    <row r="31" spans="1:8" s="34" customFormat="1" ht="40.5" customHeight="1">
      <c r="A31" s="166" t="s">
        <v>69</v>
      </c>
      <c r="B31" s="166"/>
      <c r="C31" s="96" t="s">
        <v>71</v>
      </c>
      <c r="D31" s="97"/>
      <c r="E31" s="89" t="s">
        <v>72</v>
      </c>
      <c r="F31" s="89"/>
      <c r="G31" s="89"/>
      <c r="H31" s="90"/>
    </row>
    <row r="32" spans="1:8" s="34" customFormat="1" ht="40.5" customHeight="1">
      <c r="A32" s="166" t="s">
        <v>73</v>
      </c>
      <c r="B32" s="166"/>
      <c r="C32" s="41" t="s">
        <v>74</v>
      </c>
      <c r="D32" s="98"/>
      <c r="E32" s="89" t="s">
        <v>79</v>
      </c>
      <c r="F32" s="181"/>
      <c r="G32" s="181"/>
      <c r="H32" s="99" t="s">
        <v>80</v>
      </c>
    </row>
    <row r="33" spans="1:8" s="34" customFormat="1" ht="40.5" customHeight="1">
      <c r="A33" s="166"/>
      <c r="B33" s="166"/>
      <c r="C33" s="41" t="s">
        <v>75</v>
      </c>
      <c r="D33" s="180" t="s">
        <v>81</v>
      </c>
      <c r="E33" s="180"/>
      <c r="F33" s="180"/>
      <c r="G33" s="180"/>
      <c r="H33" s="180"/>
    </row>
    <row r="34" spans="1:8" s="34" customFormat="1" ht="27" customHeight="1">
      <c r="A34" s="166"/>
      <c r="B34" s="166"/>
      <c r="C34" s="41" t="s">
        <v>76</v>
      </c>
      <c r="D34" s="180"/>
      <c r="E34" s="180"/>
      <c r="F34" s="180"/>
      <c r="G34" s="180"/>
      <c r="H34" s="180"/>
    </row>
    <row r="35" spans="1:8" s="34" customFormat="1" ht="40.5" customHeight="1">
      <c r="A35" s="166"/>
      <c r="B35" s="166"/>
      <c r="C35" s="41" t="s">
        <v>77</v>
      </c>
      <c r="D35" s="180"/>
      <c r="E35" s="180"/>
      <c r="F35" s="180"/>
      <c r="G35" s="180"/>
      <c r="H35" s="180"/>
    </row>
    <row r="36" spans="1:8" s="34" customFormat="1" ht="13.5">
      <c r="A36" s="34" t="s">
        <v>78</v>
      </c>
    </row>
    <row r="37" spans="1:8" s="34" customFormat="1" ht="13.5">
      <c r="A37" s="34" t="s">
        <v>127</v>
      </c>
    </row>
    <row r="38" spans="1:8" s="34" customFormat="1" ht="13.5"/>
    <row r="39" spans="1:8" s="34" customFormat="1" ht="13.5"/>
    <row r="40" spans="1:8" s="34" customFormat="1" ht="13.5"/>
    <row r="41" spans="1:8" s="34" customFormat="1" ht="13.5"/>
    <row r="42" spans="1:8" s="34" customFormat="1" ht="13.5"/>
    <row r="43" spans="1:8" s="34" customFormat="1" ht="13.5"/>
    <row r="44" spans="1:8" s="34" customFormat="1" ht="13.5">
      <c r="H44" s="38" t="s">
        <v>34</v>
      </c>
    </row>
    <row r="45" spans="1:8" s="34" customFormat="1" ht="13.5"/>
    <row r="46" spans="1:8" s="34" customFormat="1" ht="13.5"/>
    <row r="47" spans="1:8" s="34" customFormat="1" ht="13.5"/>
    <row r="48" spans="1:8" s="34" customFormat="1" ht="13.5"/>
    <row r="49" spans="8:8" s="34" customFormat="1" ht="13.5"/>
    <row r="50" spans="8:8" s="34" customFormat="1" ht="13.5"/>
    <row r="51" spans="8:8" s="34" customFormat="1" ht="13.5"/>
    <row r="52" spans="8:8" s="34" customFormat="1" ht="13.5"/>
    <row r="53" spans="8:8" s="34" customFormat="1" ht="13.5"/>
    <row r="54" spans="8:8" s="34" customFormat="1" ht="13.5"/>
    <row r="55" spans="8:8" s="34" customFormat="1" ht="13.5">
      <c r="H55" s="38"/>
    </row>
  </sheetData>
  <mergeCells count="21">
    <mergeCell ref="G5:H5"/>
    <mergeCell ref="D10:D11"/>
    <mergeCell ref="E10:H11"/>
    <mergeCell ref="D12:D13"/>
    <mergeCell ref="E12:H13"/>
    <mergeCell ref="E14:G15"/>
    <mergeCell ref="H14:H15"/>
    <mergeCell ref="A32:B35"/>
    <mergeCell ref="A30:B30"/>
    <mergeCell ref="A31:B31"/>
    <mergeCell ref="C30:H30"/>
    <mergeCell ref="D33:H33"/>
    <mergeCell ref="D14:D15"/>
    <mergeCell ref="D34:H34"/>
    <mergeCell ref="D35:H35"/>
    <mergeCell ref="F32:G32"/>
    <mergeCell ref="A20:H20"/>
    <mergeCell ref="A25:H26"/>
    <mergeCell ref="D16:D17"/>
    <mergeCell ref="E16:G17"/>
    <mergeCell ref="H16:H17"/>
  </mergeCells>
  <phoneticPr fontId="2"/>
  <printOptions horizontalCentered="1"/>
  <pageMargins left="0.70866141732283472" right="0.70866141732283472" top="0.74803149606299213" bottom="0.74803149606299213" header="0.31496062992125984" footer="0.31496062992125984"/>
  <pageSetup paperSize="9" orientation="portrait" horizontalDpi="300" verticalDpi="3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S32"/>
  <sheetViews>
    <sheetView view="pageBreakPreview" zoomScale="85" zoomScaleNormal="100" zoomScaleSheetLayoutView="85" workbookViewId="0">
      <selection activeCell="A2" sqref="A2"/>
    </sheetView>
  </sheetViews>
  <sheetFormatPr defaultRowHeight="14.25" outlineLevelCol="1"/>
  <cols>
    <col min="1" max="1" width="1.625" style="55" customWidth="1"/>
    <col min="2" max="2" width="6.375" style="55" customWidth="1"/>
    <col min="3" max="3" width="16.5" style="55" customWidth="1"/>
    <col min="4" max="7" width="9.125" style="55" customWidth="1"/>
    <col min="8" max="8" width="10.125" style="55" customWidth="1"/>
    <col min="9" max="15" width="9.125" style="55" customWidth="1" outlineLevel="1"/>
    <col min="16" max="17" width="9.125" style="55" customWidth="1"/>
    <col min="18" max="16384" width="9" style="55"/>
  </cols>
  <sheetData>
    <row r="1" spans="1:19" ht="3.95" customHeight="1"/>
    <row r="2" spans="1:19">
      <c r="A2" s="56"/>
      <c r="B2" s="56" t="s">
        <v>87</v>
      </c>
      <c r="C2" s="56"/>
      <c r="Q2" s="56"/>
    </row>
    <row r="3" spans="1:19">
      <c r="A3" s="56"/>
      <c r="B3" s="56"/>
      <c r="C3" s="56"/>
      <c r="Q3" s="136" t="s">
        <v>131</v>
      </c>
      <c r="R3" s="137"/>
    </row>
    <row r="4" spans="1:19">
      <c r="B4" s="136" t="s">
        <v>265</v>
      </c>
      <c r="C4" s="136"/>
      <c r="D4" s="136"/>
      <c r="E4" s="136"/>
      <c r="F4" s="136"/>
      <c r="G4" s="136"/>
      <c r="H4" s="136"/>
      <c r="I4" s="136"/>
      <c r="J4" s="136"/>
      <c r="K4" s="136"/>
      <c r="L4" s="136"/>
      <c r="M4" s="136"/>
      <c r="N4" s="136"/>
      <c r="O4" s="136"/>
      <c r="P4" s="136"/>
      <c r="Q4" s="136"/>
    </row>
    <row r="6" spans="1:19">
      <c r="B6" s="145" t="s">
        <v>90</v>
      </c>
      <c r="C6" s="145"/>
      <c r="D6" s="138"/>
      <c r="E6" s="138"/>
      <c r="F6" s="138"/>
      <c r="G6" s="138"/>
      <c r="H6" s="138"/>
      <c r="I6" s="138"/>
      <c r="J6" s="57"/>
      <c r="K6" s="57"/>
      <c r="L6" s="57"/>
    </row>
    <row r="7" spans="1:19">
      <c r="B7" s="136" t="s">
        <v>88</v>
      </c>
      <c r="C7" s="136"/>
      <c r="D7" s="58"/>
      <c r="E7" s="56" t="s">
        <v>89</v>
      </c>
      <c r="G7" s="139"/>
      <c r="H7" s="139"/>
      <c r="I7" s="56"/>
      <c r="J7" s="56"/>
      <c r="K7" s="56"/>
      <c r="L7" s="56"/>
      <c r="S7" s="59"/>
    </row>
    <row r="8" spans="1:19" ht="15">
      <c r="S8" s="60"/>
    </row>
    <row r="9" spans="1:19" ht="15">
      <c r="B9" s="61"/>
      <c r="C9" s="61"/>
      <c r="D9" s="143" t="s">
        <v>100</v>
      </c>
      <c r="E9" s="143"/>
      <c r="F9" s="144"/>
      <c r="G9" s="144"/>
      <c r="H9" s="144"/>
      <c r="I9" s="144"/>
      <c r="J9" s="144"/>
      <c r="K9" s="144"/>
      <c r="L9" s="144"/>
      <c r="M9" s="144"/>
      <c r="N9" s="144"/>
      <c r="O9" s="144"/>
      <c r="P9" s="144"/>
      <c r="Q9" s="144"/>
      <c r="R9" s="144"/>
      <c r="S9" s="60"/>
    </row>
    <row r="10" spans="1:19">
      <c r="B10" s="61"/>
      <c r="C10" s="62" t="s">
        <v>155</v>
      </c>
      <c r="D10" s="140" t="s">
        <v>91</v>
      </c>
      <c r="E10" s="141"/>
      <c r="F10" s="141"/>
      <c r="G10" s="141"/>
      <c r="H10" s="142"/>
      <c r="I10" s="143" t="s">
        <v>92</v>
      </c>
      <c r="J10" s="143"/>
      <c r="K10" s="143"/>
      <c r="L10" s="143"/>
      <c r="M10" s="143"/>
      <c r="N10" s="140" t="s">
        <v>93</v>
      </c>
      <c r="O10" s="141"/>
      <c r="P10" s="141"/>
      <c r="Q10" s="141"/>
      <c r="R10" s="142"/>
      <c r="S10" s="59"/>
    </row>
    <row r="11" spans="1:19">
      <c r="B11" s="63">
        <v>1</v>
      </c>
      <c r="C11" s="100"/>
      <c r="D11" s="133"/>
      <c r="E11" s="134"/>
      <c r="F11" s="134"/>
      <c r="G11" s="134"/>
      <c r="H11" s="135"/>
      <c r="I11" s="146"/>
      <c r="J11" s="147"/>
      <c r="K11" s="64" t="s">
        <v>129</v>
      </c>
      <c r="L11" s="147"/>
      <c r="M11" s="148"/>
      <c r="N11" s="133"/>
      <c r="O11" s="134"/>
      <c r="P11" s="134"/>
      <c r="Q11" s="134"/>
      <c r="R11" s="135"/>
    </row>
    <row r="12" spans="1:19">
      <c r="B12" s="63">
        <v>2</v>
      </c>
      <c r="C12" s="100"/>
      <c r="D12" s="133"/>
      <c r="E12" s="134"/>
      <c r="F12" s="134"/>
      <c r="G12" s="134"/>
      <c r="H12" s="135"/>
      <c r="I12" s="146"/>
      <c r="J12" s="147"/>
      <c r="K12" s="64" t="s">
        <v>129</v>
      </c>
      <c r="L12" s="147"/>
      <c r="M12" s="148"/>
      <c r="N12" s="133"/>
      <c r="O12" s="134"/>
      <c r="P12" s="134"/>
      <c r="Q12" s="134"/>
      <c r="R12" s="135"/>
      <c r="S12" s="59"/>
    </row>
    <row r="13" spans="1:19">
      <c r="B13" s="63">
        <v>3</v>
      </c>
      <c r="C13" s="100"/>
      <c r="D13" s="133"/>
      <c r="E13" s="134"/>
      <c r="F13" s="134"/>
      <c r="G13" s="134"/>
      <c r="H13" s="135"/>
      <c r="I13" s="146"/>
      <c r="J13" s="147"/>
      <c r="K13" s="64" t="s">
        <v>129</v>
      </c>
      <c r="L13" s="147"/>
      <c r="M13" s="148"/>
      <c r="N13" s="133"/>
      <c r="O13" s="134"/>
      <c r="P13" s="134"/>
      <c r="Q13" s="134"/>
      <c r="R13" s="135"/>
    </row>
    <row r="14" spans="1:19">
      <c r="B14" s="63">
        <v>4</v>
      </c>
      <c r="C14" s="100"/>
      <c r="D14" s="133"/>
      <c r="E14" s="134"/>
      <c r="F14" s="134"/>
      <c r="G14" s="134"/>
      <c r="H14" s="135"/>
      <c r="I14" s="146"/>
      <c r="J14" s="147"/>
      <c r="K14" s="64" t="s">
        <v>129</v>
      </c>
      <c r="L14" s="147"/>
      <c r="M14" s="148"/>
      <c r="N14" s="133"/>
      <c r="O14" s="134"/>
      <c r="P14" s="134"/>
      <c r="Q14" s="134"/>
      <c r="R14" s="135"/>
    </row>
    <row r="15" spans="1:19">
      <c r="B15" s="63">
        <v>5</v>
      </c>
      <c r="C15" s="100"/>
      <c r="D15" s="133"/>
      <c r="E15" s="134"/>
      <c r="F15" s="134"/>
      <c r="G15" s="134"/>
      <c r="H15" s="135"/>
      <c r="I15" s="146"/>
      <c r="J15" s="147"/>
      <c r="K15" s="64" t="s">
        <v>129</v>
      </c>
      <c r="L15" s="147"/>
      <c r="M15" s="148"/>
      <c r="N15" s="133"/>
      <c r="O15" s="134"/>
      <c r="P15" s="134"/>
      <c r="Q15" s="134"/>
      <c r="R15" s="135"/>
    </row>
    <row r="16" spans="1:19">
      <c r="B16" s="140" t="s">
        <v>94</v>
      </c>
      <c r="C16" s="141"/>
      <c r="D16" s="141"/>
      <c r="E16" s="142"/>
      <c r="F16" s="140" t="s">
        <v>135</v>
      </c>
      <c r="G16" s="142"/>
      <c r="H16" s="140" t="s">
        <v>96</v>
      </c>
      <c r="I16" s="142"/>
      <c r="J16" s="140" t="s">
        <v>130</v>
      </c>
      <c r="K16" s="142"/>
      <c r="L16" s="140" t="s">
        <v>97</v>
      </c>
      <c r="M16" s="142"/>
      <c r="N16" s="140" t="s">
        <v>98</v>
      </c>
      <c r="O16" s="141"/>
      <c r="P16" s="142"/>
      <c r="Q16" s="140" t="s">
        <v>99</v>
      </c>
      <c r="R16" s="142"/>
    </row>
    <row r="17" spans="2:19">
      <c r="B17" s="150">
        <f>別紙①!F20</f>
        <v>0</v>
      </c>
      <c r="C17" s="151"/>
      <c r="D17" s="151"/>
      <c r="E17" s="152"/>
      <c r="F17" s="153">
        <f>別紙①!G20</f>
        <v>0</v>
      </c>
      <c r="G17" s="153"/>
      <c r="H17" s="150">
        <f>SUM(B17:G17)</f>
        <v>0</v>
      </c>
      <c r="I17" s="152"/>
      <c r="J17" s="150">
        <f>別紙①!N20</f>
        <v>0</v>
      </c>
      <c r="K17" s="152"/>
      <c r="L17" s="150">
        <f>別紙①!O20</f>
        <v>0</v>
      </c>
      <c r="M17" s="152"/>
      <c r="N17" s="150">
        <f>別紙①!P20</f>
        <v>0</v>
      </c>
      <c r="O17" s="151"/>
      <c r="P17" s="152"/>
      <c r="Q17" s="153">
        <f>別紙①!Q20</f>
        <v>0</v>
      </c>
      <c r="R17" s="153"/>
    </row>
    <row r="19" spans="2:19">
      <c r="B19" s="143" t="s">
        <v>101</v>
      </c>
      <c r="C19" s="143"/>
      <c r="D19" s="144"/>
      <c r="E19" s="144"/>
      <c r="F19" s="144"/>
      <c r="G19" s="149"/>
      <c r="H19" s="149"/>
      <c r="I19" s="149"/>
      <c r="J19" s="149"/>
      <c r="K19" s="149"/>
      <c r="L19" s="149"/>
      <c r="M19" s="149"/>
      <c r="N19" s="149"/>
      <c r="O19" s="149"/>
      <c r="P19" s="149"/>
      <c r="Q19" s="149"/>
      <c r="R19" s="149"/>
    </row>
    <row r="20" spans="2:19" s="65" customFormat="1" ht="47.25" customHeight="1">
      <c r="B20" s="143" t="s">
        <v>102</v>
      </c>
      <c r="C20" s="143"/>
      <c r="D20" s="144"/>
      <c r="E20" s="144"/>
      <c r="F20" s="144"/>
      <c r="G20" s="149"/>
      <c r="H20" s="149"/>
      <c r="I20" s="149"/>
      <c r="J20" s="149"/>
      <c r="K20" s="149"/>
      <c r="L20" s="149"/>
      <c r="M20" s="149"/>
      <c r="N20" s="149"/>
      <c r="O20" s="149"/>
      <c r="P20" s="149"/>
      <c r="Q20" s="149"/>
      <c r="R20" s="149"/>
    </row>
    <row r="21" spans="2:19">
      <c r="B21" s="66"/>
      <c r="C21" s="66"/>
      <c r="D21" s="67"/>
      <c r="E21" s="67"/>
      <c r="F21" s="67"/>
      <c r="G21" s="67"/>
      <c r="H21" s="67"/>
      <c r="I21" s="67"/>
      <c r="J21" s="67"/>
      <c r="K21" s="67"/>
      <c r="L21" s="67"/>
      <c r="M21" s="67"/>
      <c r="N21" s="67"/>
      <c r="O21" s="67"/>
      <c r="P21" s="67"/>
      <c r="Q21" s="67"/>
      <c r="R21" s="67"/>
    </row>
    <row r="22" spans="2:19">
      <c r="B22" s="136"/>
      <c r="C22" s="136"/>
      <c r="D22" s="136"/>
      <c r="E22" s="136"/>
      <c r="F22" s="136"/>
      <c r="G22" s="136"/>
      <c r="H22" s="136"/>
      <c r="I22" s="136"/>
      <c r="J22" s="67"/>
      <c r="K22" s="67"/>
      <c r="L22" s="67"/>
      <c r="M22" s="67"/>
      <c r="N22" s="67"/>
      <c r="O22" s="67"/>
      <c r="P22" s="67"/>
      <c r="Q22" s="67"/>
      <c r="R22" s="67"/>
    </row>
    <row r="23" spans="2:19">
      <c r="D23" s="108"/>
      <c r="E23" s="108"/>
      <c r="H23" s="108"/>
      <c r="I23" s="108"/>
      <c r="J23" s="67"/>
      <c r="K23" s="67"/>
      <c r="L23" s="67"/>
      <c r="M23" s="67"/>
      <c r="N23" s="67"/>
      <c r="O23" s="67"/>
      <c r="P23" s="67"/>
      <c r="Q23" s="67"/>
      <c r="R23" s="67"/>
    </row>
    <row r="24" spans="2:19">
      <c r="B24" s="56"/>
      <c r="D24" s="108"/>
      <c r="E24" s="108"/>
      <c r="H24" s="108"/>
      <c r="I24" s="108"/>
      <c r="J24" s="67"/>
      <c r="K24" s="67"/>
      <c r="L24" s="67"/>
      <c r="M24" s="67"/>
      <c r="N24" s="67"/>
      <c r="O24" s="67"/>
      <c r="P24" s="67"/>
      <c r="Q24" s="67"/>
      <c r="R24" s="67"/>
    </row>
    <row r="25" spans="2:19">
      <c r="B25" s="56"/>
      <c r="D25" s="108"/>
      <c r="E25" s="108"/>
      <c r="F25" s="56"/>
      <c r="H25" s="108"/>
      <c r="I25" s="108"/>
      <c r="J25" s="67"/>
      <c r="K25" s="67"/>
      <c r="L25" s="67"/>
      <c r="M25" s="67"/>
      <c r="N25" s="67"/>
      <c r="O25" s="67"/>
      <c r="P25" s="67"/>
      <c r="Q25" s="67"/>
      <c r="R25" s="67"/>
    </row>
    <row r="26" spans="2:19">
      <c r="B26" s="56"/>
      <c r="D26" s="108"/>
      <c r="E26" s="108"/>
      <c r="F26" s="56"/>
      <c r="H26" s="109"/>
      <c r="I26" s="109"/>
      <c r="J26" s="67"/>
      <c r="K26" s="67"/>
      <c r="L26" s="67"/>
      <c r="M26" s="67"/>
      <c r="N26" s="67"/>
      <c r="O26" s="67"/>
      <c r="P26" s="67"/>
      <c r="Q26" s="67"/>
      <c r="R26" s="67"/>
    </row>
    <row r="27" spans="2:19">
      <c r="D27" s="108"/>
      <c r="E27" s="108"/>
      <c r="H27" s="108"/>
      <c r="I27" s="108"/>
      <c r="J27" s="67"/>
      <c r="K27" s="67"/>
      <c r="L27" s="67"/>
      <c r="M27" s="67"/>
      <c r="N27" s="67"/>
      <c r="O27" s="67"/>
      <c r="P27" s="67"/>
      <c r="Q27" s="67"/>
      <c r="R27" s="67"/>
      <c r="S27" s="59"/>
    </row>
    <row r="28" spans="2:19">
      <c r="B28" s="66"/>
      <c r="C28" s="66"/>
      <c r="D28" s="67"/>
      <c r="E28" s="67"/>
      <c r="F28" s="67"/>
      <c r="G28" s="67"/>
      <c r="H28" s="67"/>
      <c r="I28" s="67"/>
      <c r="J28" s="67"/>
      <c r="K28" s="67"/>
      <c r="L28" s="67"/>
      <c r="M28" s="67"/>
      <c r="N28" s="67"/>
      <c r="O28" s="67"/>
      <c r="P28" s="67"/>
      <c r="Q28" s="67"/>
      <c r="R28" s="67"/>
    </row>
    <row r="30" spans="2:19" ht="14.25" customHeight="1"/>
    <row r="31" spans="2:19">
      <c r="C31" s="56" t="s">
        <v>156</v>
      </c>
    </row>
    <row r="32" spans="2:19">
      <c r="C32" s="56" t="s">
        <v>157</v>
      </c>
    </row>
  </sheetData>
  <mergeCells count="50">
    <mergeCell ref="B20:F20"/>
    <mergeCell ref="G20:R20"/>
    <mergeCell ref="B22:E22"/>
    <mergeCell ref="F22:I22"/>
    <mergeCell ref="B19:F19"/>
    <mergeCell ref="G19:R19"/>
    <mergeCell ref="F16:G16"/>
    <mergeCell ref="B16:E16"/>
    <mergeCell ref="H16:I16"/>
    <mergeCell ref="B17:E17"/>
    <mergeCell ref="H17:I17"/>
    <mergeCell ref="J17:K17"/>
    <mergeCell ref="L17:M17"/>
    <mergeCell ref="N17:P17"/>
    <mergeCell ref="F17:G17"/>
    <mergeCell ref="Q16:R16"/>
    <mergeCell ref="Q17:R17"/>
    <mergeCell ref="N16:P16"/>
    <mergeCell ref="J16:K16"/>
    <mergeCell ref="L16:M16"/>
    <mergeCell ref="I15:J15"/>
    <mergeCell ref="L15:M15"/>
    <mergeCell ref="I13:J13"/>
    <mergeCell ref="N10:R10"/>
    <mergeCell ref="N11:R11"/>
    <mergeCell ref="N12:R12"/>
    <mergeCell ref="N13:R13"/>
    <mergeCell ref="N14:R14"/>
    <mergeCell ref="N15:R15"/>
    <mergeCell ref="L11:M11"/>
    <mergeCell ref="L12:M12"/>
    <mergeCell ref="I11:J11"/>
    <mergeCell ref="I12:J12"/>
    <mergeCell ref="I14:J14"/>
    <mergeCell ref="L13:M13"/>
    <mergeCell ref="L14:M14"/>
    <mergeCell ref="B4:Q4"/>
    <mergeCell ref="Q3:R3"/>
    <mergeCell ref="D6:I6"/>
    <mergeCell ref="G7:H7"/>
    <mergeCell ref="D10:H10"/>
    <mergeCell ref="I10:M10"/>
    <mergeCell ref="D9:R9"/>
    <mergeCell ref="B6:C6"/>
    <mergeCell ref="B7:C7"/>
    <mergeCell ref="D11:H11"/>
    <mergeCell ref="D12:H12"/>
    <mergeCell ref="D13:H13"/>
    <mergeCell ref="D14:H14"/>
    <mergeCell ref="D15:H15"/>
  </mergeCells>
  <phoneticPr fontId="2"/>
  <dataValidations count="1">
    <dataValidation type="list" allowBlank="1" showInputMessage="1" showErrorMessage="1" sqref="C11:C15" xr:uid="{00000000-0002-0000-0500-000000000000}">
      <formula1>$C$31:$C$32</formula1>
    </dataValidation>
  </dataValidations>
  <pageMargins left="0.25" right="0.25" top="0.75" bottom="0.75" header="0.3" footer="0.3"/>
  <pageSetup paperSize="9" scale="80" orientation="landscape" horizontalDpi="1200" verticalDpi="120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R24"/>
  <sheetViews>
    <sheetView view="pageBreakPreview" zoomScaleNormal="85" zoomScaleSheetLayoutView="100" workbookViewId="0">
      <selection activeCell="D5" sqref="D5"/>
    </sheetView>
  </sheetViews>
  <sheetFormatPr defaultRowHeight="14.25" outlineLevelCol="1"/>
  <cols>
    <col min="1" max="1" width="1.625" style="55" customWidth="1"/>
    <col min="2" max="5" width="8.625" style="55" customWidth="1"/>
    <col min="6" max="8" width="9.125" style="55" customWidth="1"/>
    <col min="9" max="13" width="9.125" style="55" customWidth="1" outlineLevel="1"/>
    <col min="14" max="15" width="9.125" style="55" customWidth="1"/>
    <col min="16" max="16384" width="9" style="55"/>
  </cols>
  <sheetData>
    <row r="1" spans="1:18" ht="3.95" customHeight="1"/>
    <row r="2" spans="1:18">
      <c r="A2" s="56"/>
      <c r="B2" s="56" t="s">
        <v>103</v>
      </c>
      <c r="C2" s="56"/>
      <c r="D2" s="56"/>
      <c r="E2" s="56"/>
    </row>
    <row r="3" spans="1:18">
      <c r="A3" s="56"/>
      <c r="B3" s="56"/>
      <c r="C3" s="56"/>
      <c r="D3" s="56"/>
      <c r="E3" s="56"/>
      <c r="P3" s="136" t="s">
        <v>131</v>
      </c>
      <c r="Q3" s="137"/>
    </row>
    <row r="4" spans="1:18">
      <c r="B4" s="136" t="s">
        <v>108</v>
      </c>
      <c r="C4" s="136"/>
      <c r="D4" s="136"/>
      <c r="E4" s="136"/>
      <c r="F4" s="136"/>
      <c r="G4" s="136"/>
      <c r="H4" s="136"/>
      <c r="I4" s="136"/>
      <c r="J4" s="136"/>
      <c r="K4" s="136"/>
      <c r="L4" s="136"/>
      <c r="M4" s="136"/>
      <c r="N4" s="136"/>
      <c r="O4" s="136"/>
    </row>
    <row r="6" spans="1:18" ht="32.25" customHeight="1">
      <c r="B6" s="154"/>
      <c r="C6" s="156" t="s">
        <v>104</v>
      </c>
      <c r="D6" s="156" t="s">
        <v>109</v>
      </c>
      <c r="E6" s="158" t="s">
        <v>105</v>
      </c>
      <c r="F6" s="156" t="s">
        <v>9</v>
      </c>
      <c r="G6" s="156" t="s">
        <v>106</v>
      </c>
      <c r="H6" s="156" t="s">
        <v>107</v>
      </c>
      <c r="I6" s="68" t="s">
        <v>112</v>
      </c>
      <c r="J6" s="68" t="s">
        <v>113</v>
      </c>
      <c r="K6" s="68" t="s">
        <v>114</v>
      </c>
      <c r="L6" s="68" t="s">
        <v>115</v>
      </c>
      <c r="M6" s="68" t="s">
        <v>116</v>
      </c>
      <c r="N6" s="156" t="s">
        <v>117</v>
      </c>
      <c r="O6" s="156" t="s">
        <v>10</v>
      </c>
      <c r="P6" s="156" t="s">
        <v>118</v>
      </c>
      <c r="Q6" s="156" t="s">
        <v>119</v>
      </c>
    </row>
    <row r="7" spans="1:18" ht="15.75" customHeight="1">
      <c r="B7" s="155"/>
      <c r="C7" s="157"/>
      <c r="D7" s="157"/>
      <c r="E7" s="159"/>
      <c r="F7" s="157"/>
      <c r="G7" s="157"/>
      <c r="H7" s="157"/>
      <c r="I7" s="68" t="str">
        <f>IF(COUNTIF(①!C11,"*４*"),"〇","")</f>
        <v/>
      </c>
      <c r="J7" s="68" t="str">
        <f>IF(COUNTIF(①!C12,"*４年*"),"〇","")</f>
        <v/>
      </c>
      <c r="K7" s="68" t="str">
        <f>IF(COUNTIF(①!C13,"*４年*"),"〇","")</f>
        <v/>
      </c>
      <c r="L7" s="68" t="str">
        <f>IF(COUNTIF(①!C14,"*４年*"),"〇","")</f>
        <v/>
      </c>
      <c r="M7" s="68" t="str">
        <f>IF(COUNTIF(①!C14,"*４年*"),"〇","")</f>
        <v/>
      </c>
      <c r="N7" s="157"/>
      <c r="O7" s="157"/>
      <c r="P7" s="157"/>
      <c r="Q7" s="157"/>
    </row>
    <row r="8" spans="1:18" ht="20.100000000000001" customHeight="1">
      <c r="B8" s="69" t="s">
        <v>0</v>
      </c>
      <c r="C8" s="70"/>
      <c r="D8" s="70"/>
      <c r="E8" s="69">
        <f t="shared" ref="E8:E19" si="0">SUM(C8:D8)</f>
        <v>0</v>
      </c>
      <c r="F8" s="71"/>
      <c r="G8" s="71"/>
      <c r="H8" s="72">
        <f>F8+G8</f>
        <v>0</v>
      </c>
      <c r="I8" s="73">
        <f t="shared" ref="I8:I17" si="1">IF($I$7="〇",IF(C8=1,IF(H8/2&lt;30001,ROUNDDOWN(H8/2,-3),30000),IF(C8&gt;1,ROUNDDOWN(MIN(30000,H8/E8),-3),)),IF(E8=1,IF(H8/2&lt;20001,ROUNDDOWN(H8/2,-3),20000),IF(E8&gt;1,ROUNDDOWN(MIN(20000,H8/E8),-3),)))</f>
        <v>0</v>
      </c>
      <c r="J8" s="73">
        <f>IF($J$7="〇",IF($C8&gt;1,ROUNDDOWN(MIN(30000,$H8/$E8),-3),),IF($C8&gt;1,ROUNDDOWN(MIN(20000,$H8/$E8),-3),))</f>
        <v>0</v>
      </c>
      <c r="K8" s="73">
        <f>IF($K$7="〇",IF($C8&gt;2,ROUNDDOWN(MIN(30000,$H8/$E8),-3),),IF($C8&gt;2,ROUNDDOWN(MIN(20000,$H8/$E8),-3),))</f>
        <v>0</v>
      </c>
      <c r="L8" s="73">
        <f>IF($L$7="〇",IF($C8&gt;3,ROUNDDOWN(MIN(30000,$H8/$E8),-3),),IF($C8&gt;3,ROUNDDOWN(MIN(20000,$H8/$E8),-3),))</f>
        <v>0</v>
      </c>
      <c r="M8" s="73">
        <f>IF($M$7="〇",IF($C8&gt;4,ROUNDDOWN(MIN(30000,$H8/$E8),-3),),IF($C8&gt;4,ROUNDDOWN(MIN(20000,$H8/$E8),-3),))</f>
        <v>0</v>
      </c>
      <c r="N8" s="72">
        <f>SUM(I8:M8)</f>
        <v>0</v>
      </c>
      <c r="O8" s="74">
        <f>H8-P8-Q8-N8</f>
        <v>0</v>
      </c>
      <c r="P8" s="71">
        <v>0</v>
      </c>
      <c r="Q8" s="71">
        <v>0</v>
      </c>
      <c r="R8" s="59" t="s">
        <v>151</v>
      </c>
    </row>
    <row r="9" spans="1:18" ht="20.100000000000001" customHeight="1">
      <c r="B9" s="69" t="s">
        <v>1</v>
      </c>
      <c r="C9" s="70"/>
      <c r="D9" s="70"/>
      <c r="E9" s="69">
        <f t="shared" si="0"/>
        <v>0</v>
      </c>
      <c r="F9" s="71"/>
      <c r="G9" s="71"/>
      <c r="H9" s="72">
        <f>F9+G9</f>
        <v>0</v>
      </c>
      <c r="I9" s="73">
        <f t="shared" si="1"/>
        <v>0</v>
      </c>
      <c r="J9" s="73">
        <f>IF($J$7="〇",IF($C9&gt;1,ROUNDDOWN(MIN(30000,$H9/$E9),-3),),IF($C9&gt;1,ROUNDDOWN(MIN(20000,$H9/$E9),-3),))</f>
        <v>0</v>
      </c>
      <c r="K9" s="73">
        <f t="shared" ref="K9:K19" si="2">IF($K$7="〇",IF($C9&gt;2,ROUNDDOWN(MIN(30000,$H9/$E9),-3),),IF($C9&gt;2,ROUNDDOWN(MIN(20000,$H9/$E9),-3),))</f>
        <v>0</v>
      </c>
      <c r="L9" s="73">
        <f>IF($L$7="〇",IF($C9&gt;3,ROUNDDOWN(MIN(30000,$H9/$E9),-3),),IF($C9&gt;3,ROUNDDOWN(MIN(20000,$H9/$E9),-3),))</f>
        <v>0</v>
      </c>
      <c r="M9" s="73">
        <f t="shared" ref="M9:M19" si="3">IF($M$7="〇",IF($C9&gt;4,ROUNDDOWN(MIN(30000,$H9/$E9),-3),),IF($C9&gt;4,ROUNDDOWN(MIN(20000,$H9/$E9),-3),))</f>
        <v>0</v>
      </c>
      <c r="N9" s="72">
        <f t="shared" ref="N9:N19" si="4">SUM(I9:M9)</f>
        <v>0</v>
      </c>
      <c r="O9" s="74">
        <f t="shared" ref="O9:O19" si="5">H9-P9-Q9-N9</f>
        <v>0</v>
      </c>
      <c r="P9" s="71">
        <v>0</v>
      </c>
      <c r="Q9" s="71">
        <v>0</v>
      </c>
      <c r="R9" s="59" t="s">
        <v>152</v>
      </c>
    </row>
    <row r="10" spans="1:18" ht="20.100000000000001" customHeight="1">
      <c r="B10" s="69" t="s">
        <v>2</v>
      </c>
      <c r="C10" s="70"/>
      <c r="D10" s="70"/>
      <c r="E10" s="69">
        <f t="shared" si="0"/>
        <v>0</v>
      </c>
      <c r="F10" s="71"/>
      <c r="G10" s="71"/>
      <c r="H10" s="72">
        <f t="shared" ref="H10:H19" si="6">F10+G10</f>
        <v>0</v>
      </c>
      <c r="I10" s="73">
        <f t="shared" si="1"/>
        <v>0</v>
      </c>
      <c r="J10" s="73">
        <f>IF($J$7="〇",IF($C10&gt;1,ROUNDDOWN(MIN(30000,$H10/$E10),-3),),IF($C10&gt;1,ROUNDDOWN(MIN(20000,$H10/$E10),-3),))</f>
        <v>0</v>
      </c>
      <c r="K10" s="73">
        <f t="shared" si="2"/>
        <v>0</v>
      </c>
      <c r="L10" s="73">
        <f t="shared" ref="L10:L19" si="7">IF($L$7="〇",IF($C10&gt;3,ROUNDDOWN(MIN(30000,$H10/$E10),-3),),IF($C10&gt;3,ROUNDDOWN(MIN(20000,$H10/$E10),-3),))</f>
        <v>0</v>
      </c>
      <c r="M10" s="73">
        <f t="shared" si="3"/>
        <v>0</v>
      </c>
      <c r="N10" s="72">
        <f t="shared" si="4"/>
        <v>0</v>
      </c>
      <c r="O10" s="74">
        <f t="shared" si="5"/>
        <v>0</v>
      </c>
      <c r="P10" s="71">
        <v>0</v>
      </c>
      <c r="Q10" s="71">
        <v>0</v>
      </c>
      <c r="R10" s="59" t="s">
        <v>154</v>
      </c>
    </row>
    <row r="11" spans="1:18" ht="20.100000000000001" customHeight="1">
      <c r="B11" s="69" t="s">
        <v>3</v>
      </c>
      <c r="C11" s="70"/>
      <c r="D11" s="70"/>
      <c r="E11" s="69">
        <f t="shared" si="0"/>
        <v>0</v>
      </c>
      <c r="F11" s="71"/>
      <c r="G11" s="71"/>
      <c r="H11" s="72">
        <f t="shared" si="6"/>
        <v>0</v>
      </c>
      <c r="I11" s="73">
        <f t="shared" si="1"/>
        <v>0</v>
      </c>
      <c r="J11" s="73">
        <f>IF($J$7="〇",IF($C11&gt;1,ROUNDDOWN(MIN(30000,$H11/$E11),-3),),IF($C11&gt;1,ROUNDDOWN(MIN(20000,$H11/$E11),-3),))</f>
        <v>0</v>
      </c>
      <c r="K11" s="73">
        <f t="shared" si="2"/>
        <v>0</v>
      </c>
      <c r="L11" s="73">
        <f t="shared" si="7"/>
        <v>0</v>
      </c>
      <c r="M11" s="73">
        <f t="shared" si="3"/>
        <v>0</v>
      </c>
      <c r="N11" s="72">
        <f t="shared" si="4"/>
        <v>0</v>
      </c>
      <c r="O11" s="74">
        <f t="shared" si="5"/>
        <v>0</v>
      </c>
      <c r="P11" s="71">
        <v>0</v>
      </c>
      <c r="Q11" s="71">
        <v>0</v>
      </c>
      <c r="R11" s="59" t="s">
        <v>153</v>
      </c>
    </row>
    <row r="12" spans="1:18" ht="20.100000000000001" customHeight="1">
      <c r="B12" s="69" t="s">
        <v>4</v>
      </c>
      <c r="C12" s="70"/>
      <c r="D12" s="70"/>
      <c r="E12" s="69">
        <f t="shared" si="0"/>
        <v>0</v>
      </c>
      <c r="F12" s="71"/>
      <c r="G12" s="71"/>
      <c r="H12" s="72">
        <f t="shared" si="6"/>
        <v>0</v>
      </c>
      <c r="I12" s="73">
        <f t="shared" si="1"/>
        <v>0</v>
      </c>
      <c r="J12" s="73">
        <f t="shared" ref="J12:J19" si="8">IF($J$7="〇",IF($C12&gt;1,ROUNDDOWN(MIN(30000,$H12/$E12),-3),),IF($C12&gt;1,ROUNDDOWN(MIN(20000,$H12/$E12),-3),))</f>
        <v>0</v>
      </c>
      <c r="K12" s="73">
        <f t="shared" si="2"/>
        <v>0</v>
      </c>
      <c r="L12" s="73">
        <f t="shared" si="7"/>
        <v>0</v>
      </c>
      <c r="M12" s="73">
        <f t="shared" si="3"/>
        <v>0</v>
      </c>
      <c r="N12" s="72">
        <f t="shared" si="4"/>
        <v>0</v>
      </c>
      <c r="O12" s="74">
        <f t="shared" si="5"/>
        <v>0</v>
      </c>
      <c r="P12" s="71">
        <v>0</v>
      </c>
      <c r="Q12" s="71">
        <v>0</v>
      </c>
    </row>
    <row r="13" spans="1:18" ht="20.100000000000001" customHeight="1">
      <c r="B13" s="69" t="s">
        <v>5</v>
      </c>
      <c r="C13" s="70"/>
      <c r="D13" s="70"/>
      <c r="E13" s="69">
        <f t="shared" si="0"/>
        <v>0</v>
      </c>
      <c r="F13" s="71"/>
      <c r="G13" s="71"/>
      <c r="H13" s="72">
        <f t="shared" si="6"/>
        <v>0</v>
      </c>
      <c r="I13" s="73">
        <f t="shared" si="1"/>
        <v>0</v>
      </c>
      <c r="J13" s="73">
        <f t="shared" si="8"/>
        <v>0</v>
      </c>
      <c r="K13" s="73">
        <f t="shared" si="2"/>
        <v>0</v>
      </c>
      <c r="L13" s="73">
        <f t="shared" si="7"/>
        <v>0</v>
      </c>
      <c r="M13" s="73">
        <f t="shared" si="3"/>
        <v>0</v>
      </c>
      <c r="N13" s="72">
        <f t="shared" si="4"/>
        <v>0</v>
      </c>
      <c r="O13" s="74">
        <f t="shared" si="5"/>
        <v>0</v>
      </c>
      <c r="P13" s="71">
        <v>0</v>
      </c>
      <c r="Q13" s="71">
        <v>0</v>
      </c>
    </row>
    <row r="14" spans="1:18" ht="20.100000000000001" customHeight="1">
      <c r="B14" s="69" t="s">
        <v>11</v>
      </c>
      <c r="C14" s="70"/>
      <c r="D14" s="70"/>
      <c r="E14" s="69">
        <f t="shared" si="0"/>
        <v>0</v>
      </c>
      <c r="F14" s="71"/>
      <c r="G14" s="71"/>
      <c r="H14" s="72">
        <f t="shared" si="6"/>
        <v>0</v>
      </c>
      <c r="I14" s="73">
        <f t="shared" si="1"/>
        <v>0</v>
      </c>
      <c r="J14" s="73">
        <f t="shared" si="8"/>
        <v>0</v>
      </c>
      <c r="K14" s="73">
        <f t="shared" si="2"/>
        <v>0</v>
      </c>
      <c r="L14" s="73">
        <f t="shared" si="7"/>
        <v>0</v>
      </c>
      <c r="M14" s="73">
        <f t="shared" si="3"/>
        <v>0</v>
      </c>
      <c r="N14" s="72">
        <f t="shared" si="4"/>
        <v>0</v>
      </c>
      <c r="O14" s="74">
        <f t="shared" si="5"/>
        <v>0</v>
      </c>
      <c r="P14" s="71">
        <v>0</v>
      </c>
      <c r="Q14" s="71">
        <v>0</v>
      </c>
    </row>
    <row r="15" spans="1:18" ht="20.100000000000001" customHeight="1">
      <c r="B15" s="69" t="s">
        <v>12</v>
      </c>
      <c r="C15" s="70"/>
      <c r="D15" s="70"/>
      <c r="E15" s="69">
        <f t="shared" si="0"/>
        <v>0</v>
      </c>
      <c r="F15" s="71"/>
      <c r="G15" s="71"/>
      <c r="H15" s="72">
        <f t="shared" si="6"/>
        <v>0</v>
      </c>
      <c r="I15" s="73">
        <f t="shared" si="1"/>
        <v>0</v>
      </c>
      <c r="J15" s="73">
        <f t="shared" si="8"/>
        <v>0</v>
      </c>
      <c r="K15" s="73">
        <f t="shared" si="2"/>
        <v>0</v>
      </c>
      <c r="L15" s="73">
        <f t="shared" si="7"/>
        <v>0</v>
      </c>
      <c r="M15" s="73">
        <f t="shared" si="3"/>
        <v>0</v>
      </c>
      <c r="N15" s="72">
        <f t="shared" si="4"/>
        <v>0</v>
      </c>
      <c r="O15" s="74">
        <f t="shared" si="5"/>
        <v>0</v>
      </c>
      <c r="P15" s="71">
        <v>0</v>
      </c>
      <c r="Q15" s="71">
        <v>0</v>
      </c>
    </row>
    <row r="16" spans="1:18" ht="20.100000000000001" customHeight="1">
      <c r="B16" s="69" t="s">
        <v>13</v>
      </c>
      <c r="C16" s="70"/>
      <c r="D16" s="70"/>
      <c r="E16" s="69">
        <f t="shared" si="0"/>
        <v>0</v>
      </c>
      <c r="F16" s="71"/>
      <c r="G16" s="71"/>
      <c r="H16" s="72">
        <f t="shared" si="6"/>
        <v>0</v>
      </c>
      <c r="I16" s="73">
        <f t="shared" si="1"/>
        <v>0</v>
      </c>
      <c r="J16" s="73">
        <f t="shared" si="8"/>
        <v>0</v>
      </c>
      <c r="K16" s="73">
        <f t="shared" si="2"/>
        <v>0</v>
      </c>
      <c r="L16" s="73">
        <f t="shared" si="7"/>
        <v>0</v>
      </c>
      <c r="M16" s="73">
        <f t="shared" si="3"/>
        <v>0</v>
      </c>
      <c r="N16" s="72">
        <f t="shared" si="4"/>
        <v>0</v>
      </c>
      <c r="O16" s="74">
        <f t="shared" si="5"/>
        <v>0</v>
      </c>
      <c r="P16" s="71">
        <v>0</v>
      </c>
      <c r="Q16" s="71">
        <v>0</v>
      </c>
    </row>
    <row r="17" spans="2:17" ht="20.100000000000001" customHeight="1">
      <c r="B17" s="69" t="s">
        <v>6</v>
      </c>
      <c r="C17" s="70"/>
      <c r="D17" s="70"/>
      <c r="E17" s="69">
        <f t="shared" si="0"/>
        <v>0</v>
      </c>
      <c r="F17" s="71"/>
      <c r="G17" s="71"/>
      <c r="H17" s="72">
        <f t="shared" si="6"/>
        <v>0</v>
      </c>
      <c r="I17" s="73">
        <f t="shared" si="1"/>
        <v>0</v>
      </c>
      <c r="J17" s="73">
        <f t="shared" si="8"/>
        <v>0</v>
      </c>
      <c r="K17" s="73">
        <f t="shared" si="2"/>
        <v>0</v>
      </c>
      <c r="L17" s="73">
        <f t="shared" si="7"/>
        <v>0</v>
      </c>
      <c r="M17" s="73">
        <f t="shared" si="3"/>
        <v>0</v>
      </c>
      <c r="N17" s="72">
        <f t="shared" si="4"/>
        <v>0</v>
      </c>
      <c r="O17" s="74">
        <f t="shared" si="5"/>
        <v>0</v>
      </c>
      <c r="P17" s="71">
        <v>0</v>
      </c>
      <c r="Q17" s="71">
        <v>0</v>
      </c>
    </row>
    <row r="18" spans="2:17" ht="20.100000000000001" customHeight="1">
      <c r="B18" s="69" t="s">
        <v>7</v>
      </c>
      <c r="C18" s="70"/>
      <c r="D18" s="70"/>
      <c r="E18" s="69">
        <f t="shared" si="0"/>
        <v>0</v>
      </c>
      <c r="F18" s="71"/>
      <c r="G18" s="71"/>
      <c r="H18" s="72">
        <f t="shared" si="6"/>
        <v>0</v>
      </c>
      <c r="I18" s="73">
        <f t="shared" ref="I18" si="9">IF($I$7="〇",IF(C18=1,IF(H18/2&lt;30001,ROUNDDOWN(H18/2,-3),30000),IF(C18&gt;1,ROUNDDOWN(MIN(30000,H18/E18),-3),)),IF(E18=1,IF(H18/2&lt;20001,ROUNDDOWN(H18/2,-3),20000),IF(E18&gt;1,ROUNDDOWN(MIN(20000,H18/E18),-3),)))</f>
        <v>0</v>
      </c>
      <c r="J18" s="73">
        <f t="shared" si="8"/>
        <v>0</v>
      </c>
      <c r="K18" s="73">
        <f t="shared" si="2"/>
        <v>0</v>
      </c>
      <c r="L18" s="73">
        <f t="shared" si="7"/>
        <v>0</v>
      </c>
      <c r="M18" s="73">
        <f t="shared" si="3"/>
        <v>0</v>
      </c>
      <c r="N18" s="72">
        <f t="shared" si="4"/>
        <v>0</v>
      </c>
      <c r="O18" s="74">
        <f t="shared" si="5"/>
        <v>0</v>
      </c>
      <c r="P18" s="71">
        <v>0</v>
      </c>
      <c r="Q18" s="71">
        <v>0</v>
      </c>
    </row>
    <row r="19" spans="2:17" ht="20.100000000000001" customHeight="1" thickBot="1">
      <c r="B19" s="75" t="s">
        <v>8</v>
      </c>
      <c r="C19" s="76"/>
      <c r="D19" s="76"/>
      <c r="E19" s="75">
        <f t="shared" si="0"/>
        <v>0</v>
      </c>
      <c r="F19" s="77"/>
      <c r="G19" s="77"/>
      <c r="H19" s="78">
        <f t="shared" si="6"/>
        <v>0</v>
      </c>
      <c r="I19" s="79">
        <f>IF($I$7="〇",IF(C19=1,IF(H19/2&lt;30001,ROUNDDOWN(H19/2,-3),30000),IF(C19&gt;1,ROUNDDOWN(MIN(30000,H19/E19),-3),)),IF(E19=1,IF(H19/2&lt;20001,ROUNDDOWN(H19/2,-3),20000),IF(E19&gt;1,ROUNDDOWN(MIN(20000,H19/E19),-3),)))</f>
        <v>0</v>
      </c>
      <c r="J19" s="80">
        <f t="shared" si="8"/>
        <v>0</v>
      </c>
      <c r="K19" s="80">
        <f t="shared" si="2"/>
        <v>0</v>
      </c>
      <c r="L19" s="80">
        <f t="shared" si="7"/>
        <v>0</v>
      </c>
      <c r="M19" s="80">
        <f t="shared" si="3"/>
        <v>0</v>
      </c>
      <c r="N19" s="78">
        <f t="shared" si="4"/>
        <v>0</v>
      </c>
      <c r="O19" s="78">
        <f t="shared" si="5"/>
        <v>0</v>
      </c>
      <c r="P19" s="77">
        <v>0</v>
      </c>
      <c r="Q19" s="77">
        <v>0</v>
      </c>
    </row>
    <row r="20" spans="2:17" ht="20.100000000000001" customHeight="1" thickTop="1">
      <c r="B20" s="81" t="s">
        <v>137</v>
      </c>
      <c r="C20" s="81"/>
      <c r="D20" s="81"/>
      <c r="E20" s="81"/>
      <c r="F20" s="82">
        <f>SUM(F8:F19)</f>
        <v>0</v>
      </c>
      <c r="G20" s="82">
        <f>SUM(G8:G19)</f>
        <v>0</v>
      </c>
      <c r="H20" s="82">
        <f t="shared" ref="H20:O20" si="10">SUM(H8:H19)</f>
        <v>0</v>
      </c>
      <c r="I20" s="83">
        <f t="shared" si="10"/>
        <v>0</v>
      </c>
      <c r="J20" s="82">
        <f t="shared" si="10"/>
        <v>0</v>
      </c>
      <c r="K20" s="82">
        <f t="shared" si="10"/>
        <v>0</v>
      </c>
      <c r="L20" s="82">
        <f t="shared" si="10"/>
        <v>0</v>
      </c>
      <c r="M20" s="82">
        <f>SUM(M8:M19)</f>
        <v>0</v>
      </c>
      <c r="N20" s="82">
        <f t="shared" si="10"/>
        <v>0</v>
      </c>
      <c r="O20" s="84">
        <f t="shared" si="10"/>
        <v>0</v>
      </c>
      <c r="P20" s="85">
        <f>SUM(P8:P19)</f>
        <v>0</v>
      </c>
      <c r="Q20" s="85">
        <f>SUM(Q8:Q19)</f>
        <v>0</v>
      </c>
    </row>
    <row r="22" spans="2:17">
      <c r="B22" s="56" t="s">
        <v>110</v>
      </c>
    </row>
    <row r="23" spans="2:17">
      <c r="B23" s="56" t="s">
        <v>111</v>
      </c>
      <c r="O23" s="86"/>
      <c r="Q23" s="86"/>
    </row>
    <row r="24" spans="2:17" ht="18.75">
      <c r="Q24" s="86" t="s">
        <v>266</v>
      </c>
    </row>
  </sheetData>
  <mergeCells count="13">
    <mergeCell ref="B4:O4"/>
    <mergeCell ref="P3:Q3"/>
    <mergeCell ref="B6:B7"/>
    <mergeCell ref="C6:C7"/>
    <mergeCell ref="D6:D7"/>
    <mergeCell ref="E6:E7"/>
    <mergeCell ref="F6:F7"/>
    <mergeCell ref="G6:G7"/>
    <mergeCell ref="H6:H7"/>
    <mergeCell ref="N6:N7"/>
    <mergeCell ref="O6:O7"/>
    <mergeCell ref="P6:P7"/>
    <mergeCell ref="Q6:Q7"/>
  </mergeCells>
  <phoneticPr fontId="2"/>
  <pageMargins left="0.25" right="0.25" top="0.75" bottom="0.75" header="0.3" footer="0.3"/>
  <pageSetup paperSize="9" scale="90" orientation="landscape" horizontalDpi="1200" verticalDpi="120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S32"/>
  <sheetViews>
    <sheetView view="pageBreakPreview" topLeftCell="A13" zoomScale="85" zoomScaleNormal="100" zoomScaleSheetLayoutView="85" workbookViewId="0">
      <selection activeCell="N29" sqref="N29"/>
    </sheetView>
  </sheetViews>
  <sheetFormatPr defaultRowHeight="14.25" outlineLevelCol="1"/>
  <cols>
    <col min="1" max="1" width="1.625" style="55" customWidth="1"/>
    <col min="2" max="2" width="6.375" style="55" customWidth="1"/>
    <col min="3" max="3" width="16.5" style="55" customWidth="1"/>
    <col min="4" max="7" width="9.125" style="55" customWidth="1"/>
    <col min="8" max="8" width="10.125" style="55" customWidth="1"/>
    <col min="9" max="15" width="9.125" style="55" customWidth="1" outlineLevel="1"/>
    <col min="16" max="17" width="9.125" style="55" customWidth="1"/>
    <col min="18" max="16384" width="9" style="55"/>
  </cols>
  <sheetData>
    <row r="1" spans="1:19" ht="3.95" customHeight="1"/>
    <row r="2" spans="1:19">
      <c r="A2" s="56"/>
      <c r="B2" s="56" t="s">
        <v>87</v>
      </c>
      <c r="C2" s="56"/>
      <c r="Q2" s="56"/>
    </row>
    <row r="3" spans="1:19">
      <c r="A3" s="56"/>
      <c r="B3" s="56"/>
      <c r="C3" s="56"/>
      <c r="Q3" s="136" t="s">
        <v>132</v>
      </c>
      <c r="R3" s="137"/>
    </row>
    <row r="4" spans="1:19">
      <c r="B4" s="136" t="s">
        <v>265</v>
      </c>
      <c r="C4" s="136"/>
      <c r="D4" s="136"/>
      <c r="E4" s="136"/>
      <c r="F4" s="136"/>
      <c r="G4" s="136"/>
      <c r="H4" s="136"/>
      <c r="I4" s="136"/>
      <c r="J4" s="136"/>
      <c r="K4" s="136"/>
      <c r="L4" s="136"/>
      <c r="M4" s="136"/>
      <c r="N4" s="136"/>
      <c r="O4" s="136"/>
      <c r="P4" s="136"/>
      <c r="Q4" s="136"/>
    </row>
    <row r="6" spans="1:19">
      <c r="B6" s="145" t="s">
        <v>90</v>
      </c>
      <c r="C6" s="145"/>
      <c r="D6" s="138"/>
      <c r="E6" s="138"/>
      <c r="F6" s="138"/>
      <c r="G6" s="138"/>
      <c r="H6" s="138"/>
      <c r="I6" s="138"/>
      <c r="J6" s="57"/>
      <c r="K6" s="57"/>
      <c r="L6" s="57"/>
    </row>
    <row r="7" spans="1:19">
      <c r="B7" s="136" t="s">
        <v>88</v>
      </c>
      <c r="C7" s="136"/>
      <c r="D7" s="58"/>
      <c r="E7" s="56" t="s">
        <v>89</v>
      </c>
      <c r="G7" s="139"/>
      <c r="H7" s="139"/>
      <c r="I7" s="56"/>
      <c r="J7" s="56"/>
      <c r="K7" s="56"/>
      <c r="L7" s="56"/>
      <c r="S7" s="59"/>
    </row>
    <row r="8" spans="1:19" ht="15">
      <c r="S8" s="60"/>
    </row>
    <row r="9" spans="1:19" ht="15">
      <c r="B9" s="61"/>
      <c r="C9" s="61"/>
      <c r="D9" s="143" t="s">
        <v>100</v>
      </c>
      <c r="E9" s="143"/>
      <c r="F9" s="144"/>
      <c r="G9" s="144"/>
      <c r="H9" s="144"/>
      <c r="I9" s="144"/>
      <c r="J9" s="144"/>
      <c r="K9" s="144"/>
      <c r="L9" s="144"/>
      <c r="M9" s="144"/>
      <c r="N9" s="144"/>
      <c r="O9" s="144"/>
      <c r="P9" s="144"/>
      <c r="Q9" s="144"/>
      <c r="R9" s="144"/>
      <c r="S9" s="60"/>
    </row>
    <row r="10" spans="1:19">
      <c r="B10" s="61"/>
      <c r="C10" s="62" t="s">
        <v>155</v>
      </c>
      <c r="D10" s="140" t="s">
        <v>42</v>
      </c>
      <c r="E10" s="141"/>
      <c r="F10" s="141"/>
      <c r="G10" s="141"/>
      <c r="H10" s="142"/>
      <c r="I10" s="143" t="s">
        <v>92</v>
      </c>
      <c r="J10" s="143"/>
      <c r="K10" s="143"/>
      <c r="L10" s="143"/>
      <c r="M10" s="143"/>
      <c r="N10" s="140" t="s">
        <v>66</v>
      </c>
      <c r="O10" s="141"/>
      <c r="P10" s="141"/>
      <c r="Q10" s="141"/>
      <c r="R10" s="142"/>
      <c r="S10" s="59"/>
    </row>
    <row r="11" spans="1:19">
      <c r="B11" s="63">
        <v>1</v>
      </c>
      <c r="C11" s="100"/>
      <c r="D11" s="133"/>
      <c r="E11" s="134"/>
      <c r="F11" s="134"/>
      <c r="G11" s="134"/>
      <c r="H11" s="135"/>
      <c r="I11" s="146"/>
      <c r="J11" s="147"/>
      <c r="K11" s="64" t="s">
        <v>129</v>
      </c>
      <c r="L11" s="147"/>
      <c r="M11" s="148"/>
      <c r="N11" s="133"/>
      <c r="O11" s="134"/>
      <c r="P11" s="134"/>
      <c r="Q11" s="134"/>
      <c r="R11" s="135"/>
    </row>
    <row r="12" spans="1:19">
      <c r="B12" s="63">
        <v>2</v>
      </c>
      <c r="C12" s="100"/>
      <c r="D12" s="133"/>
      <c r="E12" s="134"/>
      <c r="F12" s="134"/>
      <c r="G12" s="134"/>
      <c r="H12" s="135"/>
      <c r="I12" s="146"/>
      <c r="J12" s="147"/>
      <c r="K12" s="64" t="s">
        <v>129</v>
      </c>
      <c r="L12" s="147"/>
      <c r="M12" s="148"/>
      <c r="N12" s="133"/>
      <c r="O12" s="134"/>
      <c r="P12" s="134"/>
      <c r="Q12" s="134"/>
      <c r="R12" s="135"/>
      <c r="S12" s="59"/>
    </row>
    <row r="13" spans="1:19">
      <c r="B13" s="63">
        <v>3</v>
      </c>
      <c r="C13" s="100"/>
      <c r="D13" s="133"/>
      <c r="E13" s="134"/>
      <c r="F13" s="134"/>
      <c r="G13" s="134"/>
      <c r="H13" s="135"/>
      <c r="I13" s="146"/>
      <c r="J13" s="147"/>
      <c r="K13" s="64" t="s">
        <v>129</v>
      </c>
      <c r="L13" s="147"/>
      <c r="M13" s="148"/>
      <c r="N13" s="133"/>
      <c r="O13" s="134"/>
      <c r="P13" s="134"/>
      <c r="Q13" s="134"/>
      <c r="R13" s="135"/>
    </row>
    <row r="14" spans="1:19">
      <c r="B14" s="63">
        <v>4</v>
      </c>
      <c r="C14" s="100"/>
      <c r="D14" s="133"/>
      <c r="E14" s="134"/>
      <c r="F14" s="134"/>
      <c r="G14" s="134"/>
      <c r="H14" s="135"/>
      <c r="I14" s="146"/>
      <c r="J14" s="147"/>
      <c r="K14" s="64" t="s">
        <v>129</v>
      </c>
      <c r="L14" s="147"/>
      <c r="M14" s="148"/>
      <c r="N14" s="133"/>
      <c r="O14" s="134"/>
      <c r="P14" s="134"/>
      <c r="Q14" s="134"/>
      <c r="R14" s="135"/>
    </row>
    <row r="15" spans="1:19">
      <c r="B15" s="63">
        <v>5</v>
      </c>
      <c r="C15" s="100"/>
      <c r="D15" s="133"/>
      <c r="E15" s="134"/>
      <c r="F15" s="134"/>
      <c r="G15" s="134"/>
      <c r="H15" s="135"/>
      <c r="I15" s="146"/>
      <c r="J15" s="147"/>
      <c r="K15" s="64" t="s">
        <v>129</v>
      </c>
      <c r="L15" s="147"/>
      <c r="M15" s="148"/>
      <c r="N15" s="133"/>
      <c r="O15" s="134"/>
      <c r="P15" s="134"/>
      <c r="Q15" s="134"/>
      <c r="R15" s="135"/>
    </row>
    <row r="16" spans="1:19">
      <c r="B16" s="140" t="s">
        <v>9</v>
      </c>
      <c r="C16" s="141"/>
      <c r="D16" s="141"/>
      <c r="E16" s="142"/>
      <c r="F16" s="140" t="s">
        <v>135</v>
      </c>
      <c r="G16" s="142"/>
      <c r="H16" s="140" t="s">
        <v>96</v>
      </c>
      <c r="I16" s="142"/>
      <c r="J16" s="140" t="s">
        <v>130</v>
      </c>
      <c r="K16" s="142"/>
      <c r="L16" s="140" t="s">
        <v>10</v>
      </c>
      <c r="M16" s="142"/>
      <c r="N16" s="140" t="s">
        <v>98</v>
      </c>
      <c r="O16" s="141"/>
      <c r="P16" s="142"/>
      <c r="Q16" s="140" t="s">
        <v>99</v>
      </c>
      <c r="R16" s="142"/>
    </row>
    <row r="17" spans="2:18">
      <c r="B17" s="150">
        <f>別紙②!F20</f>
        <v>0</v>
      </c>
      <c r="C17" s="151"/>
      <c r="D17" s="151"/>
      <c r="E17" s="152"/>
      <c r="F17" s="153">
        <f>別紙②!G20</f>
        <v>0</v>
      </c>
      <c r="G17" s="153"/>
      <c r="H17" s="150">
        <f>SUM(B17:G17)</f>
        <v>0</v>
      </c>
      <c r="I17" s="152"/>
      <c r="J17" s="150">
        <f>別紙②!N20</f>
        <v>0</v>
      </c>
      <c r="K17" s="152"/>
      <c r="L17" s="150">
        <f>別紙②!O20</f>
        <v>0</v>
      </c>
      <c r="M17" s="152"/>
      <c r="N17" s="150">
        <f>別紙②!P20</f>
        <v>0</v>
      </c>
      <c r="O17" s="151"/>
      <c r="P17" s="152"/>
      <c r="Q17" s="153">
        <f>別紙②!Q20</f>
        <v>0</v>
      </c>
      <c r="R17" s="153"/>
    </row>
    <row r="19" spans="2:18">
      <c r="B19" s="143" t="s">
        <v>101</v>
      </c>
      <c r="C19" s="143"/>
      <c r="D19" s="144"/>
      <c r="E19" s="144"/>
      <c r="F19" s="144"/>
      <c r="G19" s="149"/>
      <c r="H19" s="149"/>
      <c r="I19" s="149"/>
      <c r="J19" s="149"/>
      <c r="K19" s="149"/>
      <c r="L19" s="149"/>
      <c r="M19" s="149"/>
      <c r="N19" s="149"/>
      <c r="O19" s="149"/>
      <c r="P19" s="149"/>
      <c r="Q19" s="149"/>
      <c r="R19" s="149"/>
    </row>
    <row r="20" spans="2:18" s="65" customFormat="1" ht="47.25" customHeight="1">
      <c r="B20" s="143" t="s">
        <v>102</v>
      </c>
      <c r="C20" s="143"/>
      <c r="D20" s="144"/>
      <c r="E20" s="144"/>
      <c r="F20" s="144"/>
      <c r="G20" s="149"/>
      <c r="H20" s="149"/>
      <c r="I20" s="149"/>
      <c r="J20" s="149"/>
      <c r="K20" s="149"/>
      <c r="L20" s="149"/>
      <c r="M20" s="149"/>
      <c r="N20" s="149"/>
      <c r="O20" s="149"/>
      <c r="P20" s="149"/>
      <c r="Q20" s="149"/>
      <c r="R20" s="149"/>
    </row>
    <row r="21" spans="2:18">
      <c r="B21" s="66"/>
      <c r="C21" s="66"/>
      <c r="D21" s="67"/>
      <c r="E21" s="67"/>
      <c r="F21" s="67"/>
      <c r="G21" s="67"/>
      <c r="H21" s="67"/>
      <c r="I21" s="67"/>
      <c r="J21" s="67"/>
      <c r="K21" s="67"/>
      <c r="L21" s="67"/>
      <c r="M21" s="67"/>
      <c r="N21" s="67"/>
      <c r="O21" s="67"/>
      <c r="P21" s="67"/>
      <c r="Q21" s="67"/>
      <c r="R21" s="67"/>
    </row>
    <row r="22" spans="2:18">
      <c r="B22" s="136"/>
      <c r="C22" s="136"/>
      <c r="D22" s="136"/>
      <c r="E22" s="136"/>
      <c r="F22" s="136"/>
      <c r="G22" s="136"/>
      <c r="H22" s="136"/>
      <c r="I22" s="136"/>
      <c r="J22" s="67"/>
      <c r="K22" s="67"/>
      <c r="L22" s="67"/>
      <c r="M22" s="67"/>
      <c r="N22" s="67"/>
      <c r="O22" s="67"/>
      <c r="P22" s="67"/>
      <c r="Q22" s="67"/>
      <c r="R22" s="67"/>
    </row>
    <row r="23" spans="2:18">
      <c r="D23" s="160"/>
      <c r="E23" s="160"/>
      <c r="H23" s="160"/>
      <c r="I23" s="160"/>
      <c r="J23" s="67"/>
      <c r="K23" s="67"/>
      <c r="L23" s="67"/>
      <c r="M23" s="67"/>
      <c r="N23" s="67"/>
      <c r="O23" s="67"/>
      <c r="P23" s="67"/>
      <c r="Q23" s="67"/>
      <c r="R23" s="67"/>
    </row>
    <row r="24" spans="2:18">
      <c r="B24" s="56"/>
      <c r="D24" s="160"/>
      <c r="E24" s="160"/>
      <c r="H24" s="160"/>
      <c r="I24" s="160"/>
      <c r="J24" s="67"/>
      <c r="K24" s="67"/>
      <c r="L24" s="67"/>
      <c r="M24" s="67"/>
      <c r="N24" s="67"/>
      <c r="O24" s="67"/>
      <c r="P24" s="67"/>
      <c r="Q24" s="67"/>
      <c r="R24" s="67"/>
    </row>
    <row r="25" spans="2:18">
      <c r="B25" s="56"/>
      <c r="D25" s="160"/>
      <c r="E25" s="160"/>
      <c r="F25" s="56"/>
      <c r="H25" s="160"/>
      <c r="I25" s="160"/>
      <c r="J25" s="67"/>
      <c r="K25" s="67"/>
      <c r="L25" s="67"/>
      <c r="M25" s="67"/>
      <c r="N25" s="67"/>
      <c r="O25" s="67"/>
      <c r="P25" s="67"/>
      <c r="Q25" s="67"/>
      <c r="R25" s="67"/>
    </row>
    <row r="26" spans="2:18">
      <c r="B26" s="56"/>
      <c r="D26" s="160"/>
      <c r="E26" s="160"/>
      <c r="F26" s="56"/>
      <c r="H26" s="109"/>
      <c r="I26" s="109"/>
      <c r="J26" s="67"/>
      <c r="K26" s="67"/>
      <c r="L26" s="67"/>
      <c r="M26" s="67"/>
      <c r="N26" s="67"/>
      <c r="O26" s="67"/>
      <c r="P26" s="67"/>
      <c r="Q26" s="67"/>
      <c r="R26" s="67"/>
    </row>
    <row r="27" spans="2:18">
      <c r="D27" s="160"/>
      <c r="E27" s="160"/>
      <c r="H27" s="160"/>
      <c r="I27" s="160"/>
      <c r="J27" s="67"/>
      <c r="K27" s="67"/>
      <c r="L27" s="67"/>
      <c r="M27" s="67"/>
      <c r="N27" s="67"/>
      <c r="O27" s="67"/>
      <c r="P27" s="67"/>
      <c r="Q27" s="67"/>
      <c r="R27" s="67"/>
    </row>
    <row r="28" spans="2:18">
      <c r="B28" s="66"/>
      <c r="C28" s="66"/>
      <c r="D28" s="67"/>
      <c r="E28" s="67"/>
      <c r="F28" s="67"/>
      <c r="G28" s="67"/>
      <c r="H28" s="67"/>
      <c r="I28" s="67"/>
      <c r="J28" s="67"/>
      <c r="K28" s="67"/>
      <c r="L28" s="67"/>
      <c r="M28" s="67"/>
      <c r="N28" s="67"/>
      <c r="O28" s="67"/>
      <c r="P28" s="67"/>
      <c r="Q28" s="67"/>
      <c r="R28" s="67"/>
    </row>
    <row r="31" spans="2:18">
      <c r="C31" s="56" t="s">
        <v>156</v>
      </c>
    </row>
    <row r="32" spans="2:18">
      <c r="C32" s="56" t="s">
        <v>157</v>
      </c>
    </row>
  </sheetData>
  <mergeCells count="59">
    <mergeCell ref="D10:H10"/>
    <mergeCell ref="I10:M10"/>
    <mergeCell ref="N10:R10"/>
    <mergeCell ref="Q3:R3"/>
    <mergeCell ref="B4:Q4"/>
    <mergeCell ref="D6:I6"/>
    <mergeCell ref="G7:H7"/>
    <mergeCell ref="D9:R9"/>
    <mergeCell ref="B6:C6"/>
    <mergeCell ref="B7:C7"/>
    <mergeCell ref="D11:H11"/>
    <mergeCell ref="I11:J11"/>
    <mergeCell ref="L11:M11"/>
    <mergeCell ref="N11:R11"/>
    <mergeCell ref="D12:H12"/>
    <mergeCell ref="I12:J12"/>
    <mergeCell ref="L12:M12"/>
    <mergeCell ref="N12:R12"/>
    <mergeCell ref="D13:H13"/>
    <mergeCell ref="I13:J13"/>
    <mergeCell ref="L13:M13"/>
    <mergeCell ref="N13:R13"/>
    <mergeCell ref="D14:H14"/>
    <mergeCell ref="I14:J14"/>
    <mergeCell ref="L14:M14"/>
    <mergeCell ref="N14:R14"/>
    <mergeCell ref="D15:H15"/>
    <mergeCell ref="I15:J15"/>
    <mergeCell ref="L15:M15"/>
    <mergeCell ref="N15:R15"/>
    <mergeCell ref="B16:E16"/>
    <mergeCell ref="F16:G16"/>
    <mergeCell ref="H16:I16"/>
    <mergeCell ref="J16:K16"/>
    <mergeCell ref="L16:M16"/>
    <mergeCell ref="N16:P16"/>
    <mergeCell ref="B20:F20"/>
    <mergeCell ref="G20:R20"/>
    <mergeCell ref="Q16:R16"/>
    <mergeCell ref="B17:E17"/>
    <mergeCell ref="F17:G17"/>
    <mergeCell ref="H17:I17"/>
    <mergeCell ref="J17:K17"/>
    <mergeCell ref="L17:M17"/>
    <mergeCell ref="N17:P17"/>
    <mergeCell ref="Q17:R17"/>
    <mergeCell ref="B19:F19"/>
    <mergeCell ref="G19:R19"/>
    <mergeCell ref="B22:E22"/>
    <mergeCell ref="F22:I22"/>
    <mergeCell ref="D23:E23"/>
    <mergeCell ref="H23:I23"/>
    <mergeCell ref="D24:E24"/>
    <mergeCell ref="H24:I24"/>
    <mergeCell ref="D25:E25"/>
    <mergeCell ref="H25:I25"/>
    <mergeCell ref="D26:E26"/>
    <mergeCell ref="D27:E27"/>
    <mergeCell ref="H27:I27"/>
  </mergeCells>
  <phoneticPr fontId="2"/>
  <dataValidations count="1">
    <dataValidation type="list" allowBlank="1" showInputMessage="1" showErrorMessage="1" sqref="C11:C15" xr:uid="{00000000-0002-0000-0700-000000000000}">
      <formula1>$C$31:$C$32</formula1>
    </dataValidation>
  </dataValidations>
  <pageMargins left="0.25" right="0.25" top="0.75" bottom="0.75" header="0.3" footer="0.3"/>
  <pageSetup paperSize="9" scale="80" orientation="landscape" horizontalDpi="1200" verticalDpi="1200"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R24"/>
  <sheetViews>
    <sheetView view="pageBreakPreview" zoomScaleNormal="85" zoomScaleSheetLayoutView="100" workbookViewId="0">
      <selection activeCell="J7" sqref="J7"/>
    </sheetView>
  </sheetViews>
  <sheetFormatPr defaultRowHeight="14.25" outlineLevelCol="1"/>
  <cols>
    <col min="1" max="1" width="1.625" style="55" customWidth="1"/>
    <col min="2" max="5" width="8.625" style="55" customWidth="1"/>
    <col min="6" max="8" width="9.125" style="55" customWidth="1"/>
    <col min="9" max="13" width="9.125" style="55" customWidth="1" outlineLevel="1"/>
    <col min="14" max="15" width="9.125" style="55" customWidth="1"/>
    <col min="16" max="16384" width="9" style="55"/>
  </cols>
  <sheetData>
    <row r="1" spans="1:18" ht="3.95" customHeight="1"/>
    <row r="2" spans="1:18">
      <c r="A2" s="56"/>
      <c r="B2" s="56" t="s">
        <v>103</v>
      </c>
      <c r="C2" s="56"/>
      <c r="D2" s="56"/>
      <c r="E2" s="56"/>
    </row>
    <row r="3" spans="1:18">
      <c r="A3" s="56"/>
      <c r="B3" s="56"/>
      <c r="C3" s="56"/>
      <c r="D3" s="56"/>
      <c r="E3" s="56"/>
      <c r="P3" s="136" t="s">
        <v>132</v>
      </c>
      <c r="Q3" s="137"/>
    </row>
    <row r="4" spans="1:18">
      <c r="B4" s="136" t="s">
        <v>108</v>
      </c>
      <c r="C4" s="136"/>
      <c r="D4" s="136"/>
      <c r="E4" s="136"/>
      <c r="F4" s="136"/>
      <c r="G4" s="136"/>
      <c r="H4" s="136"/>
      <c r="I4" s="136"/>
      <c r="J4" s="136"/>
      <c r="K4" s="136"/>
      <c r="L4" s="136"/>
      <c r="M4" s="136"/>
      <c r="N4" s="136"/>
      <c r="O4" s="136"/>
    </row>
    <row r="6" spans="1:18" ht="32.25" customHeight="1">
      <c r="B6" s="154"/>
      <c r="C6" s="156" t="s">
        <v>104</v>
      </c>
      <c r="D6" s="156" t="s">
        <v>109</v>
      </c>
      <c r="E6" s="158" t="s">
        <v>105</v>
      </c>
      <c r="F6" s="156" t="s">
        <v>9</v>
      </c>
      <c r="G6" s="156" t="s">
        <v>95</v>
      </c>
      <c r="H6" s="156" t="s">
        <v>107</v>
      </c>
      <c r="I6" s="68" t="s">
        <v>112</v>
      </c>
      <c r="J6" s="68" t="s">
        <v>113</v>
      </c>
      <c r="K6" s="68" t="s">
        <v>114</v>
      </c>
      <c r="L6" s="68" t="s">
        <v>115</v>
      </c>
      <c r="M6" s="68" t="s">
        <v>116</v>
      </c>
      <c r="N6" s="156" t="s">
        <v>117</v>
      </c>
      <c r="O6" s="156" t="s">
        <v>10</v>
      </c>
      <c r="P6" s="156" t="s">
        <v>118</v>
      </c>
      <c r="Q6" s="156" t="s">
        <v>119</v>
      </c>
    </row>
    <row r="7" spans="1:18" ht="15.75" customHeight="1">
      <c r="B7" s="155"/>
      <c r="C7" s="157"/>
      <c r="D7" s="157"/>
      <c r="E7" s="159"/>
      <c r="F7" s="157"/>
      <c r="G7" s="157"/>
      <c r="H7" s="157"/>
      <c r="I7" s="68" t="str">
        <f>IF(COUNTIF(②!C11,"*４*"),"〇","")</f>
        <v/>
      </c>
      <c r="J7" s="68" t="str">
        <f>IF(COUNTIF(②!C12,"*４年*"),"〇","")</f>
        <v/>
      </c>
      <c r="K7" s="68" t="str">
        <f>IF(COUNTIF(②!C13,"*４年*"),"〇","")</f>
        <v/>
      </c>
      <c r="L7" s="68" t="str">
        <f>IF(COUNTIF(②!C14,"*４年*"),"〇","")</f>
        <v/>
      </c>
      <c r="M7" s="68" t="str">
        <f>IF(COUNTIF(②!C14,"*４年*"),"〇","")</f>
        <v/>
      </c>
      <c r="N7" s="157"/>
      <c r="O7" s="157"/>
      <c r="P7" s="157"/>
      <c r="Q7" s="157"/>
    </row>
    <row r="8" spans="1:18" ht="20.100000000000001" customHeight="1">
      <c r="B8" s="69" t="s">
        <v>0</v>
      </c>
      <c r="C8" s="70"/>
      <c r="D8" s="70"/>
      <c r="E8" s="69">
        <f t="shared" ref="E8:E19" si="0">SUM(C8:D8)</f>
        <v>0</v>
      </c>
      <c r="F8" s="71"/>
      <c r="G8" s="71"/>
      <c r="H8" s="72">
        <f>F8+G8</f>
        <v>0</v>
      </c>
      <c r="I8" s="73">
        <f t="shared" ref="I8:I18" si="1">IF($I$7="〇",IF(C8=1,IF(H8/2&lt;30001,ROUNDDOWN(H8/2,-3),30000),IF(C8&gt;1,ROUNDDOWN(MIN(30000,H8/E8),-3),)),IF(E8=1,IF(H8/2&lt;20001,ROUNDDOWN(H8/2,-3),20000),IF(E8&gt;1,ROUNDDOWN(MIN(20000,H8/E8),-3),)))</f>
        <v>0</v>
      </c>
      <c r="J8" s="73">
        <f>IF($J$7="〇",IF($C8&gt;1,ROUNDDOWN(MIN(30000,$H8/$E8),-3),),IF($C8&gt;1,ROUNDDOWN(MIN(20000,$H8/$E8),-3),))</f>
        <v>0</v>
      </c>
      <c r="K8" s="73">
        <f>IF($K$7="〇",IF($C8&gt;2,ROUNDDOWN(MIN(30000,$H8/$E8),-3),),IF($C8&gt;2,ROUNDDOWN(MIN(20000,$H8/$E8),-3),))</f>
        <v>0</v>
      </c>
      <c r="L8" s="73">
        <f>IF($L$7="〇",IF($C8&gt;3,ROUNDDOWN(MIN(30000,$H8/$E8),-3),),IF($C8&gt;3,ROUNDDOWN(MIN(20000,$H8/$E8),-3),))</f>
        <v>0</v>
      </c>
      <c r="M8" s="73">
        <f>IF($M$7="〇",IF($C8&gt;4,ROUNDDOWN(MIN(30000,$H8/$E8),-3),),IF($C8&gt;4,ROUNDDOWN(MIN(20000,$H8/$E8),-3),))</f>
        <v>0</v>
      </c>
      <c r="N8" s="72">
        <f>SUM(I8:M8)</f>
        <v>0</v>
      </c>
      <c r="O8" s="74">
        <f>H8-P8-Q8-N8</f>
        <v>0</v>
      </c>
      <c r="P8" s="71">
        <v>0</v>
      </c>
      <c r="Q8" s="71">
        <v>0</v>
      </c>
      <c r="R8" s="59" t="s">
        <v>151</v>
      </c>
    </row>
    <row r="9" spans="1:18" ht="20.100000000000001" customHeight="1">
      <c r="B9" s="69" t="s">
        <v>1</v>
      </c>
      <c r="C9" s="70"/>
      <c r="D9" s="70"/>
      <c r="E9" s="69">
        <f t="shared" si="0"/>
        <v>0</v>
      </c>
      <c r="F9" s="71"/>
      <c r="G9" s="71"/>
      <c r="H9" s="72">
        <f>F9+G9</f>
        <v>0</v>
      </c>
      <c r="I9" s="73">
        <f t="shared" si="1"/>
        <v>0</v>
      </c>
      <c r="J9" s="73">
        <f>IF($J$7="〇",IF($C9&gt;1,ROUNDDOWN(MIN(30000,$H9/$E9),-3),),IF($C9&gt;1,ROUNDDOWN(MIN(20000,$H9/$E9),-3),))</f>
        <v>0</v>
      </c>
      <c r="K9" s="73">
        <f t="shared" ref="K9:K19" si="2">IF($K$7="〇",IF($C9&gt;2,ROUNDDOWN(MIN(30000,$H9/$E9),-3),),IF($C9&gt;2,ROUNDDOWN(MIN(20000,$H9/$E9),-3),))</f>
        <v>0</v>
      </c>
      <c r="L9" s="73">
        <f>IF($L$7="〇",IF($C9&gt;3,ROUNDDOWN(MIN(30000,$H9/$E9),-3),),IF($C9&gt;3,ROUNDDOWN(MIN(20000,$H9/$E9),-3),))</f>
        <v>0</v>
      </c>
      <c r="M9" s="73">
        <f t="shared" ref="M9:M19" si="3">IF($M$7="〇",IF($C9&gt;4,ROUNDDOWN(MIN(30000,$H9/$E9),-3),),IF($C9&gt;4,ROUNDDOWN(MIN(20000,$H9/$E9),-3),))</f>
        <v>0</v>
      </c>
      <c r="N9" s="72">
        <f t="shared" ref="N9:N19" si="4">SUM(I9:M9)</f>
        <v>0</v>
      </c>
      <c r="O9" s="74">
        <f t="shared" ref="O9:O19" si="5">H9-P9-Q9-N9</f>
        <v>0</v>
      </c>
      <c r="P9" s="71">
        <v>0</v>
      </c>
      <c r="Q9" s="71">
        <v>0</v>
      </c>
      <c r="R9" s="59" t="s">
        <v>152</v>
      </c>
    </row>
    <row r="10" spans="1:18" ht="20.100000000000001" customHeight="1">
      <c r="B10" s="69" t="s">
        <v>2</v>
      </c>
      <c r="C10" s="70"/>
      <c r="D10" s="70"/>
      <c r="E10" s="69">
        <f t="shared" si="0"/>
        <v>0</v>
      </c>
      <c r="F10" s="71"/>
      <c r="G10" s="71"/>
      <c r="H10" s="72">
        <f t="shared" ref="H10:H19" si="6">F10+G10</f>
        <v>0</v>
      </c>
      <c r="I10" s="73">
        <f t="shared" si="1"/>
        <v>0</v>
      </c>
      <c r="J10" s="73">
        <f>IF($J$7="〇",IF($C10&gt;1,ROUNDDOWN(MIN(30000,$H10/$E10),-3),),IF($C10&gt;1,ROUNDDOWN(MIN(20000,$H10/$E10),-3),))</f>
        <v>0</v>
      </c>
      <c r="K10" s="73">
        <f t="shared" si="2"/>
        <v>0</v>
      </c>
      <c r="L10" s="73">
        <f t="shared" ref="L10:L19" si="7">IF($L$7="〇",IF($C10&gt;3,ROUNDDOWN(MIN(30000,$H10/$E10),-3),),IF($C10&gt;3,ROUNDDOWN(MIN(20000,$H10/$E10),-3),))</f>
        <v>0</v>
      </c>
      <c r="M10" s="73">
        <f t="shared" si="3"/>
        <v>0</v>
      </c>
      <c r="N10" s="72">
        <f t="shared" si="4"/>
        <v>0</v>
      </c>
      <c r="O10" s="74">
        <f t="shared" si="5"/>
        <v>0</v>
      </c>
      <c r="P10" s="71">
        <v>0</v>
      </c>
      <c r="Q10" s="71">
        <v>0</v>
      </c>
      <c r="R10" s="59" t="s">
        <v>154</v>
      </c>
    </row>
    <row r="11" spans="1:18" ht="20.100000000000001" customHeight="1">
      <c r="B11" s="69" t="s">
        <v>3</v>
      </c>
      <c r="C11" s="70"/>
      <c r="D11" s="70"/>
      <c r="E11" s="69">
        <f t="shared" si="0"/>
        <v>0</v>
      </c>
      <c r="F11" s="71"/>
      <c r="G11" s="71"/>
      <c r="H11" s="72">
        <f t="shared" si="6"/>
        <v>0</v>
      </c>
      <c r="I11" s="73">
        <f t="shared" si="1"/>
        <v>0</v>
      </c>
      <c r="J11" s="73">
        <f>IF($J$7="〇",IF($C11&gt;1,ROUNDDOWN(MIN(30000,$H11/$E11),-3),),IF($C11&gt;1,ROUNDDOWN(MIN(20000,$H11/$E11),-3),))</f>
        <v>0</v>
      </c>
      <c r="K11" s="73">
        <f t="shared" si="2"/>
        <v>0</v>
      </c>
      <c r="L11" s="73">
        <f t="shared" si="7"/>
        <v>0</v>
      </c>
      <c r="M11" s="73">
        <f t="shared" si="3"/>
        <v>0</v>
      </c>
      <c r="N11" s="72">
        <f t="shared" si="4"/>
        <v>0</v>
      </c>
      <c r="O11" s="74">
        <f t="shared" si="5"/>
        <v>0</v>
      </c>
      <c r="P11" s="71">
        <v>0</v>
      </c>
      <c r="Q11" s="71">
        <v>0</v>
      </c>
      <c r="R11" s="59" t="s">
        <v>153</v>
      </c>
    </row>
    <row r="12" spans="1:18" ht="20.100000000000001" customHeight="1">
      <c r="B12" s="69" t="s">
        <v>4</v>
      </c>
      <c r="C12" s="70"/>
      <c r="D12" s="70"/>
      <c r="E12" s="69">
        <f t="shared" si="0"/>
        <v>0</v>
      </c>
      <c r="F12" s="71"/>
      <c r="G12" s="71"/>
      <c r="H12" s="72">
        <f t="shared" si="6"/>
        <v>0</v>
      </c>
      <c r="I12" s="73">
        <f t="shared" si="1"/>
        <v>0</v>
      </c>
      <c r="J12" s="73">
        <f t="shared" ref="J12:J19" si="8">IF($J$7="〇",IF($C12&gt;1,ROUNDDOWN(MIN(30000,$H12/$E12),-3),),IF($C12&gt;1,ROUNDDOWN(MIN(20000,$H12/$E12),-3),))</f>
        <v>0</v>
      </c>
      <c r="K12" s="73">
        <f t="shared" si="2"/>
        <v>0</v>
      </c>
      <c r="L12" s="73">
        <f t="shared" si="7"/>
        <v>0</v>
      </c>
      <c r="M12" s="73">
        <f t="shared" si="3"/>
        <v>0</v>
      </c>
      <c r="N12" s="72">
        <f t="shared" si="4"/>
        <v>0</v>
      </c>
      <c r="O12" s="74">
        <f t="shared" si="5"/>
        <v>0</v>
      </c>
      <c r="P12" s="71">
        <v>0</v>
      </c>
      <c r="Q12" s="71">
        <v>0</v>
      </c>
    </row>
    <row r="13" spans="1:18" ht="20.100000000000001" customHeight="1">
      <c r="B13" s="69" t="s">
        <v>5</v>
      </c>
      <c r="C13" s="70"/>
      <c r="D13" s="70"/>
      <c r="E13" s="69">
        <f t="shared" si="0"/>
        <v>0</v>
      </c>
      <c r="F13" s="71"/>
      <c r="G13" s="71"/>
      <c r="H13" s="72">
        <f t="shared" si="6"/>
        <v>0</v>
      </c>
      <c r="I13" s="73">
        <f t="shared" si="1"/>
        <v>0</v>
      </c>
      <c r="J13" s="73">
        <f t="shared" si="8"/>
        <v>0</v>
      </c>
      <c r="K13" s="73">
        <f t="shared" si="2"/>
        <v>0</v>
      </c>
      <c r="L13" s="73">
        <f t="shared" si="7"/>
        <v>0</v>
      </c>
      <c r="M13" s="73">
        <f t="shared" si="3"/>
        <v>0</v>
      </c>
      <c r="N13" s="72">
        <f t="shared" si="4"/>
        <v>0</v>
      </c>
      <c r="O13" s="74">
        <f t="shared" si="5"/>
        <v>0</v>
      </c>
      <c r="P13" s="71">
        <v>0</v>
      </c>
      <c r="Q13" s="71">
        <v>0</v>
      </c>
    </row>
    <row r="14" spans="1:18" ht="20.100000000000001" customHeight="1">
      <c r="B14" s="69" t="s">
        <v>11</v>
      </c>
      <c r="C14" s="70"/>
      <c r="D14" s="70"/>
      <c r="E14" s="69">
        <f t="shared" si="0"/>
        <v>0</v>
      </c>
      <c r="F14" s="71"/>
      <c r="G14" s="71"/>
      <c r="H14" s="72">
        <f t="shared" si="6"/>
        <v>0</v>
      </c>
      <c r="I14" s="73">
        <f t="shared" si="1"/>
        <v>0</v>
      </c>
      <c r="J14" s="73">
        <f t="shared" si="8"/>
        <v>0</v>
      </c>
      <c r="K14" s="73">
        <f t="shared" si="2"/>
        <v>0</v>
      </c>
      <c r="L14" s="73">
        <f t="shared" si="7"/>
        <v>0</v>
      </c>
      <c r="M14" s="73">
        <f t="shared" si="3"/>
        <v>0</v>
      </c>
      <c r="N14" s="72">
        <f t="shared" si="4"/>
        <v>0</v>
      </c>
      <c r="O14" s="74">
        <f t="shared" si="5"/>
        <v>0</v>
      </c>
      <c r="P14" s="71">
        <v>0</v>
      </c>
      <c r="Q14" s="71">
        <v>0</v>
      </c>
    </row>
    <row r="15" spans="1:18" ht="20.100000000000001" customHeight="1">
      <c r="B15" s="69" t="s">
        <v>12</v>
      </c>
      <c r="C15" s="70"/>
      <c r="D15" s="70"/>
      <c r="E15" s="69">
        <f t="shared" si="0"/>
        <v>0</v>
      </c>
      <c r="F15" s="71"/>
      <c r="G15" s="71"/>
      <c r="H15" s="72">
        <f t="shared" si="6"/>
        <v>0</v>
      </c>
      <c r="I15" s="73">
        <f t="shared" si="1"/>
        <v>0</v>
      </c>
      <c r="J15" s="73">
        <f t="shared" si="8"/>
        <v>0</v>
      </c>
      <c r="K15" s="73">
        <f t="shared" si="2"/>
        <v>0</v>
      </c>
      <c r="L15" s="73">
        <f t="shared" si="7"/>
        <v>0</v>
      </c>
      <c r="M15" s="73">
        <f t="shared" si="3"/>
        <v>0</v>
      </c>
      <c r="N15" s="72">
        <f t="shared" si="4"/>
        <v>0</v>
      </c>
      <c r="O15" s="74">
        <f t="shared" si="5"/>
        <v>0</v>
      </c>
      <c r="P15" s="71">
        <v>0</v>
      </c>
      <c r="Q15" s="71">
        <v>0</v>
      </c>
    </row>
    <row r="16" spans="1:18" ht="20.100000000000001" customHeight="1">
      <c r="B16" s="69" t="s">
        <v>13</v>
      </c>
      <c r="C16" s="70"/>
      <c r="D16" s="70"/>
      <c r="E16" s="69">
        <f t="shared" si="0"/>
        <v>0</v>
      </c>
      <c r="F16" s="71"/>
      <c r="G16" s="71"/>
      <c r="H16" s="72">
        <f t="shared" si="6"/>
        <v>0</v>
      </c>
      <c r="I16" s="73">
        <f t="shared" si="1"/>
        <v>0</v>
      </c>
      <c r="J16" s="73">
        <f t="shared" si="8"/>
        <v>0</v>
      </c>
      <c r="K16" s="73">
        <f t="shared" si="2"/>
        <v>0</v>
      </c>
      <c r="L16" s="73">
        <f t="shared" si="7"/>
        <v>0</v>
      </c>
      <c r="M16" s="73">
        <f t="shared" si="3"/>
        <v>0</v>
      </c>
      <c r="N16" s="72">
        <f t="shared" si="4"/>
        <v>0</v>
      </c>
      <c r="O16" s="74">
        <f t="shared" si="5"/>
        <v>0</v>
      </c>
      <c r="P16" s="71">
        <v>0</v>
      </c>
      <c r="Q16" s="71">
        <v>0</v>
      </c>
    </row>
    <row r="17" spans="2:17" ht="20.100000000000001" customHeight="1">
      <c r="B17" s="69" t="s">
        <v>6</v>
      </c>
      <c r="C17" s="70"/>
      <c r="D17" s="70"/>
      <c r="E17" s="69">
        <f t="shared" si="0"/>
        <v>0</v>
      </c>
      <c r="F17" s="71"/>
      <c r="G17" s="71"/>
      <c r="H17" s="72">
        <f t="shared" si="6"/>
        <v>0</v>
      </c>
      <c r="I17" s="73">
        <f t="shared" si="1"/>
        <v>0</v>
      </c>
      <c r="J17" s="73">
        <f t="shared" si="8"/>
        <v>0</v>
      </c>
      <c r="K17" s="73">
        <f t="shared" si="2"/>
        <v>0</v>
      </c>
      <c r="L17" s="73">
        <f t="shared" si="7"/>
        <v>0</v>
      </c>
      <c r="M17" s="73">
        <f t="shared" si="3"/>
        <v>0</v>
      </c>
      <c r="N17" s="72">
        <f t="shared" si="4"/>
        <v>0</v>
      </c>
      <c r="O17" s="74">
        <f t="shared" si="5"/>
        <v>0</v>
      </c>
      <c r="P17" s="71">
        <v>0</v>
      </c>
      <c r="Q17" s="71">
        <v>0</v>
      </c>
    </row>
    <row r="18" spans="2:17" ht="20.100000000000001" customHeight="1">
      <c r="B18" s="69" t="s">
        <v>7</v>
      </c>
      <c r="C18" s="70"/>
      <c r="D18" s="70"/>
      <c r="E18" s="69">
        <f t="shared" si="0"/>
        <v>0</v>
      </c>
      <c r="F18" s="71"/>
      <c r="G18" s="71"/>
      <c r="H18" s="72">
        <f t="shared" si="6"/>
        <v>0</v>
      </c>
      <c r="I18" s="73">
        <f t="shared" si="1"/>
        <v>0</v>
      </c>
      <c r="J18" s="73">
        <f t="shared" si="8"/>
        <v>0</v>
      </c>
      <c r="K18" s="73">
        <f t="shared" si="2"/>
        <v>0</v>
      </c>
      <c r="L18" s="73">
        <f t="shared" si="7"/>
        <v>0</v>
      </c>
      <c r="M18" s="73">
        <f t="shared" si="3"/>
        <v>0</v>
      </c>
      <c r="N18" s="72">
        <f t="shared" si="4"/>
        <v>0</v>
      </c>
      <c r="O18" s="74">
        <f t="shared" si="5"/>
        <v>0</v>
      </c>
      <c r="P18" s="71">
        <v>0</v>
      </c>
      <c r="Q18" s="71">
        <v>0</v>
      </c>
    </row>
    <row r="19" spans="2:17" ht="20.100000000000001" customHeight="1" thickBot="1">
      <c r="B19" s="75" t="s">
        <v>8</v>
      </c>
      <c r="C19" s="76"/>
      <c r="D19" s="76"/>
      <c r="E19" s="75">
        <f t="shared" si="0"/>
        <v>0</v>
      </c>
      <c r="F19" s="77"/>
      <c r="G19" s="77"/>
      <c r="H19" s="78">
        <f t="shared" si="6"/>
        <v>0</v>
      </c>
      <c r="I19" s="79">
        <f>IF($I$7="〇",IF(C19=1,IF(H19/2&lt;30001,ROUNDDOWN(H19/2,-3),30000),IF(C19&gt;1,ROUNDDOWN(MIN(30000,H19/E19),-3),)),IF(E19=1,IF(H19/2&lt;20001,ROUNDDOWN(H19/2,-3),20000),IF(E19&gt;1,ROUNDDOWN(MIN(20000,H19/E19),-3),)))</f>
        <v>0</v>
      </c>
      <c r="J19" s="80">
        <f t="shared" si="8"/>
        <v>0</v>
      </c>
      <c r="K19" s="80">
        <f t="shared" si="2"/>
        <v>0</v>
      </c>
      <c r="L19" s="80">
        <f t="shared" si="7"/>
        <v>0</v>
      </c>
      <c r="M19" s="80">
        <f t="shared" si="3"/>
        <v>0</v>
      </c>
      <c r="N19" s="78">
        <f t="shared" si="4"/>
        <v>0</v>
      </c>
      <c r="O19" s="78">
        <f t="shared" si="5"/>
        <v>0</v>
      </c>
      <c r="P19" s="77">
        <v>0</v>
      </c>
      <c r="Q19" s="77">
        <v>0</v>
      </c>
    </row>
    <row r="20" spans="2:17" ht="20.100000000000001" customHeight="1" thickTop="1">
      <c r="B20" s="81" t="s">
        <v>137</v>
      </c>
      <c r="C20" s="81"/>
      <c r="D20" s="81"/>
      <c r="E20" s="81"/>
      <c r="F20" s="82">
        <f>SUM(F8:F19)</f>
        <v>0</v>
      </c>
      <c r="G20" s="82">
        <f>SUM(G8:G19)</f>
        <v>0</v>
      </c>
      <c r="H20" s="82">
        <f t="shared" ref="H20:O20" si="9">SUM(H8:H19)</f>
        <v>0</v>
      </c>
      <c r="I20" s="83">
        <f t="shared" si="9"/>
        <v>0</v>
      </c>
      <c r="J20" s="82">
        <f t="shared" si="9"/>
        <v>0</v>
      </c>
      <c r="K20" s="82">
        <f t="shared" si="9"/>
        <v>0</v>
      </c>
      <c r="L20" s="82">
        <f t="shared" si="9"/>
        <v>0</v>
      </c>
      <c r="M20" s="82">
        <f>SUM(M8:M19)</f>
        <v>0</v>
      </c>
      <c r="N20" s="82">
        <f t="shared" si="9"/>
        <v>0</v>
      </c>
      <c r="O20" s="84">
        <f t="shared" si="9"/>
        <v>0</v>
      </c>
      <c r="P20" s="85">
        <f>SUM(P8:P19)</f>
        <v>0</v>
      </c>
      <c r="Q20" s="85">
        <f>SUM(Q8:Q19)</f>
        <v>0</v>
      </c>
    </row>
    <row r="22" spans="2:17">
      <c r="B22" s="56" t="s">
        <v>110</v>
      </c>
    </row>
    <row r="23" spans="2:17">
      <c r="B23" s="56" t="s">
        <v>111</v>
      </c>
      <c r="O23" s="86"/>
      <c r="Q23" s="86"/>
    </row>
    <row r="24" spans="2:17" ht="18.75">
      <c r="Q24" s="86" t="s">
        <v>266</v>
      </c>
    </row>
  </sheetData>
  <mergeCells count="13">
    <mergeCell ref="O6:O7"/>
    <mergeCell ref="P6:P7"/>
    <mergeCell ref="Q6:Q7"/>
    <mergeCell ref="P3:Q3"/>
    <mergeCell ref="B4:O4"/>
    <mergeCell ref="B6:B7"/>
    <mergeCell ref="C6:C7"/>
    <mergeCell ref="D6:D7"/>
    <mergeCell ref="E6:E7"/>
    <mergeCell ref="F6:F7"/>
    <mergeCell ref="G6:G7"/>
    <mergeCell ref="H6:H7"/>
    <mergeCell ref="N6:N7"/>
  </mergeCells>
  <phoneticPr fontId="2"/>
  <pageMargins left="0.25" right="0.25" top="0.75" bottom="0.75" header="0.3" footer="0.3"/>
  <pageSetup paperSize="9" scale="90" orientation="landscape" horizontalDpi="1200"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51</vt:i4>
      </vt:variant>
      <vt:variant>
        <vt:lpstr>名前付き一覧</vt:lpstr>
      </vt:variant>
      <vt:variant>
        <vt:i4>36</vt:i4>
      </vt:variant>
    </vt:vector>
  </HeadingPairs>
  <TitlesOfParts>
    <vt:vector size="87" baseType="lpstr">
      <vt:lpstr>交付申請関係→</vt:lpstr>
      <vt:lpstr>交付申請チェックリスト</vt:lpstr>
      <vt:lpstr>第1号様式(交付申請書)</vt:lpstr>
      <vt:lpstr>第1号様式別紙1(役員等)</vt:lpstr>
      <vt:lpstr>第1号様式別紙2(職員一覧)</vt:lpstr>
      <vt:lpstr>①</vt:lpstr>
      <vt:lpstr>別紙①</vt:lpstr>
      <vt:lpstr>②</vt:lpstr>
      <vt:lpstr>別紙②</vt:lpstr>
      <vt:lpstr>③</vt:lpstr>
      <vt:lpstr>別紙③</vt:lpstr>
      <vt:lpstr>④</vt:lpstr>
      <vt:lpstr>別紙④</vt:lpstr>
      <vt:lpstr>⑤</vt:lpstr>
      <vt:lpstr>別紙⑤</vt:lpstr>
      <vt:lpstr>⑥</vt:lpstr>
      <vt:lpstr>別紙⑥</vt:lpstr>
      <vt:lpstr>⑦</vt:lpstr>
      <vt:lpstr>別紙⑦</vt:lpstr>
      <vt:lpstr>⑧</vt:lpstr>
      <vt:lpstr>別紙⑧</vt:lpstr>
      <vt:lpstr>第2号様式・第2号様式別紙→</vt:lpstr>
      <vt:lpstr>第10号様式(雇用証明書)</vt:lpstr>
      <vt:lpstr>実績報告関係→</vt:lpstr>
      <vt:lpstr>実績報告チェックリスト</vt:lpstr>
      <vt:lpstr>第5号様式(実績報告書)</vt:lpstr>
      <vt:lpstr>第1号様式別紙2(職員一覧) (2)</vt:lpstr>
      <vt:lpstr>第6号様式・第6号様式別紙→</vt:lpstr>
      <vt:lpstr>①実績</vt:lpstr>
      <vt:lpstr>別紙①実績</vt:lpstr>
      <vt:lpstr>②実績</vt:lpstr>
      <vt:lpstr>別紙②実績</vt:lpstr>
      <vt:lpstr>③実績</vt:lpstr>
      <vt:lpstr>別紙③実績</vt:lpstr>
      <vt:lpstr>④実績</vt:lpstr>
      <vt:lpstr>別紙④実績</vt:lpstr>
      <vt:lpstr>⑤実績</vt:lpstr>
      <vt:lpstr>別紙⑤実績</vt:lpstr>
      <vt:lpstr>⑥実績</vt:lpstr>
      <vt:lpstr>別紙⑥実績</vt:lpstr>
      <vt:lpstr>⑦実績</vt:lpstr>
      <vt:lpstr>別紙⑦実績</vt:lpstr>
      <vt:lpstr>⑧実績</vt:lpstr>
      <vt:lpstr>別紙⑧実績</vt:lpstr>
      <vt:lpstr>第10号様式(雇用証明書)※</vt:lpstr>
      <vt:lpstr>変更申請関係→</vt:lpstr>
      <vt:lpstr>第9号様式(変更承認申請書)</vt:lpstr>
      <vt:lpstr>第９号様式別紙(変更報告)</vt:lpstr>
      <vt:lpstr>請求関係→</vt:lpstr>
      <vt:lpstr>請求書チェックリスト</vt:lpstr>
      <vt:lpstr>第8号様式(請求書)</vt:lpstr>
      <vt:lpstr>①!Print_Area</vt:lpstr>
      <vt:lpstr>①実績!Print_Area</vt:lpstr>
      <vt:lpstr>②!Print_Area</vt:lpstr>
      <vt:lpstr>②実績!Print_Area</vt:lpstr>
      <vt:lpstr>③!Print_Area</vt:lpstr>
      <vt:lpstr>③実績!Print_Area</vt:lpstr>
      <vt:lpstr>④!Print_Area</vt:lpstr>
      <vt:lpstr>④実績!Print_Area</vt:lpstr>
      <vt:lpstr>⑤!Print_Area</vt:lpstr>
      <vt:lpstr>⑤実績!Print_Area</vt:lpstr>
      <vt:lpstr>⑥!Print_Area</vt:lpstr>
      <vt:lpstr>⑥実績!Print_Area</vt:lpstr>
      <vt:lpstr>⑦!Print_Area</vt:lpstr>
      <vt:lpstr>⑦実績!Print_Area</vt:lpstr>
      <vt:lpstr>⑧!Print_Area</vt:lpstr>
      <vt:lpstr>⑧実績!Print_Area</vt:lpstr>
      <vt:lpstr>交付申請チェックリスト!Print_Area</vt:lpstr>
      <vt:lpstr>'第1号様式別紙2(職員一覧)'!Print_Area</vt:lpstr>
      <vt:lpstr>'第1号様式別紙2(職員一覧) (2)'!Print_Area</vt:lpstr>
      <vt:lpstr>'第5号様式(実績報告書)'!Print_Area</vt:lpstr>
      <vt:lpstr>別紙①!Print_Area</vt:lpstr>
      <vt:lpstr>別紙①実績!Print_Area</vt:lpstr>
      <vt:lpstr>別紙②!Print_Area</vt:lpstr>
      <vt:lpstr>別紙②実績!Print_Area</vt:lpstr>
      <vt:lpstr>別紙③!Print_Area</vt:lpstr>
      <vt:lpstr>別紙③実績!Print_Area</vt:lpstr>
      <vt:lpstr>別紙④!Print_Area</vt:lpstr>
      <vt:lpstr>別紙④実績!Print_Area</vt:lpstr>
      <vt:lpstr>別紙⑤!Print_Area</vt:lpstr>
      <vt:lpstr>別紙⑤実績!Print_Area</vt:lpstr>
      <vt:lpstr>別紙⑥!Print_Area</vt:lpstr>
      <vt:lpstr>別紙⑥実績!Print_Area</vt:lpstr>
      <vt:lpstr>別紙⑦!Print_Area</vt:lpstr>
      <vt:lpstr>別紙⑦実績!Print_Area</vt:lpstr>
      <vt:lpstr>別紙⑧!Print_Area</vt:lpstr>
      <vt:lpstr>別紙⑧実績!Print_Area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2024-04-01T04:52:55Z</dcterms:created>
  <dcterms:modified xsi:type="dcterms:W3CDTF">2026-03-31T02:13:56Z</dcterms:modified>
</cp:coreProperties>
</file>