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1\Host\600_住宅修繕緊急支援事業（R1～）\001_要綱・様式\001_要綱・様式\"/>
    </mc:Choice>
  </mc:AlternateContent>
  <bookViews>
    <workbookView xWindow="0" yWindow="0" windowWidth="13680" windowHeight="7440" tabRatio="822"/>
  </bookViews>
  <sheets>
    <sheet name="【計算なし】実施計画書（基本）" sheetId="5" r:id="rId1"/>
    <sheet name="【計算入】実施計画書（対象工事のみの場合）" sheetId="2" r:id="rId2"/>
    <sheet name="【計算入】実施計画書(対象工事以外の工事がある場合)" sheetId="4" r:id="rId3"/>
  </sheets>
  <definedNames>
    <definedName name="_xlnm.Print_Area" localSheetId="0">'【計算なし】実施計画書（基本）'!$A$1:$E$31</definedName>
    <definedName name="_xlnm.Print_Area" localSheetId="1">'【計算入】実施計画書（対象工事のみの場合）'!$A$1:$E$31</definedName>
    <definedName name="_xlnm.Print_Area" localSheetId="2">'【計算入】実施計画書(対象工事以外の工事がある場合)'!$A$1:$E$41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18" i="2" l="1"/>
  <c r="B20" i="2" s="1"/>
  <c r="B6" i="2" s="1"/>
  <c r="B18" i="4"/>
  <c r="D22" i="4" l="1"/>
  <c r="B23" i="4"/>
  <c r="B26" i="4" s="1"/>
  <c r="B7" i="2"/>
  <c r="B8" i="2" s="1"/>
  <c r="B28" i="4" l="1"/>
  <c r="B30" i="4" s="1"/>
  <c r="B7" i="4" s="1"/>
  <c r="B8" i="4" s="1"/>
  <c r="B9" i="4" s="1"/>
</calcChain>
</file>

<file path=xl/sharedStrings.xml><?xml version="1.0" encoding="utf-8"?>
<sst xmlns="http://schemas.openxmlformats.org/spreadsheetml/2006/main" count="192" uniqueCount="68">
  <si>
    <t>円</t>
    <phoneticPr fontId="3"/>
  </si>
  <si>
    <t>-(消費税込)</t>
    <phoneticPr fontId="3"/>
  </si>
  <si>
    <t>補助対象工事金額（Ａ）</t>
    <phoneticPr fontId="3"/>
  </si>
  <si>
    <t>（Ｂ）＝（Ａ）×2/10</t>
    <phoneticPr fontId="3"/>
  </si>
  <si>
    <t>円</t>
  </si>
  <si>
    <t>【千円未満切捨】</t>
    <phoneticPr fontId="3"/>
  </si>
  <si>
    <t>上限</t>
    <rPh sb="0" eb="2">
      <t>ジョウゲン</t>
    </rPh>
    <phoneticPr fontId="3"/>
  </si>
  <si>
    <t>補助申請金額　（Ｃ）</t>
    <phoneticPr fontId="3"/>
  </si>
  <si>
    <t>工　事　名　称</t>
  </si>
  <si>
    <t>備　　考</t>
  </si>
  <si>
    <t>１　屋根工事</t>
    <phoneticPr fontId="3"/>
  </si>
  <si>
    <t>３　仮設工事</t>
    <rPh sb="2" eb="4">
      <t>カセツ</t>
    </rPh>
    <rPh sb="4" eb="6">
      <t>コウジ</t>
    </rPh>
    <phoneticPr fontId="3"/>
  </si>
  <si>
    <t>４　諸経費</t>
    <phoneticPr fontId="3"/>
  </si>
  <si>
    <t>住　所</t>
    <phoneticPr fontId="17"/>
  </si>
  <si>
    <t>会社名</t>
    <rPh sb="0" eb="2">
      <t>カイシャ</t>
    </rPh>
    <rPh sb="2" eb="3">
      <t>メイ</t>
    </rPh>
    <phoneticPr fontId="17"/>
  </si>
  <si>
    <t>代表者名</t>
    <rPh sb="0" eb="3">
      <t>ダイヒョウシャ</t>
    </rPh>
    <rPh sb="3" eb="4">
      <t>メイ</t>
    </rPh>
    <phoneticPr fontId="17"/>
  </si>
  <si>
    <t>(B)又は補助上限額30万の小さい方の額</t>
    <phoneticPr fontId="3"/>
  </si>
  <si>
    <t>耐震性の向上等に資する工事費の合計額</t>
    <rPh sb="0" eb="2">
      <t>タイシンセイ</t>
    </rPh>
    <rPh sb="3" eb="5">
      <t>コウジョウ</t>
    </rPh>
    <rPh sb="5" eb="6">
      <t>トウ</t>
    </rPh>
    <rPh sb="7" eb="8">
      <t>シ</t>
    </rPh>
    <rPh sb="10" eb="12">
      <t>コウジ</t>
    </rPh>
    <rPh sb="12" eb="13">
      <t>ヒ</t>
    </rPh>
    <rPh sb="15" eb="17">
      <t>ゴウケイ</t>
    </rPh>
    <rPh sb="17" eb="18">
      <t>ガク</t>
    </rPh>
    <phoneticPr fontId="3"/>
  </si>
  <si>
    <r>
      <t>全体工事見積額</t>
    </r>
    <r>
      <rPr>
        <b/>
        <sz val="10"/>
        <rFont val="ＭＳ ゴシック"/>
        <family val="3"/>
        <charset val="128"/>
      </rPr>
      <t>（参考）</t>
    </r>
    <rPh sb="0" eb="2">
      <t>ゼンタイ</t>
    </rPh>
    <rPh sb="2" eb="4">
      <t>コウジ</t>
    </rPh>
    <rPh sb="4" eb="6">
      <t>ミツ</t>
    </rPh>
    <rPh sb="8" eb="10">
      <t>サンコウ</t>
    </rPh>
    <phoneticPr fontId="3"/>
  </si>
  <si>
    <r>
      <t>令和　 　年　</t>
    </r>
    <r>
      <rPr>
        <sz val="10"/>
        <rFont val="ＭＳ 明朝"/>
        <family val="1"/>
        <charset val="128"/>
      </rPr>
      <t>　月　</t>
    </r>
    <r>
      <rPr>
        <sz val="10"/>
        <rFont val="ＭＳ 明朝"/>
        <family val="1"/>
        <charset val="128"/>
      </rPr>
      <t>　日</t>
    </r>
    <phoneticPr fontId="3"/>
  </si>
  <si>
    <t>金　額</t>
    <phoneticPr fontId="3"/>
  </si>
  <si>
    <t>工　事　名　称</t>
    <phoneticPr fontId="3"/>
  </si>
  <si>
    <t>ア　屋根工事</t>
    <phoneticPr fontId="3"/>
  </si>
  <si>
    <t>ウ　仮設工事</t>
    <rPh sb="2" eb="4">
      <t>カセツ</t>
    </rPh>
    <rPh sb="4" eb="6">
      <t>コウジ</t>
    </rPh>
    <phoneticPr fontId="3"/>
  </si>
  <si>
    <t>（１）補助対象工事費（諸経費除く）</t>
    <rPh sb="3" eb="5">
      <t>ホジョ</t>
    </rPh>
    <rPh sb="5" eb="7">
      <t>タイショウ</t>
    </rPh>
    <rPh sb="7" eb="9">
      <t>コウジ</t>
    </rPh>
    <rPh sb="9" eb="10">
      <t>ヒ</t>
    </rPh>
    <rPh sb="14" eb="15">
      <t>ノゾ</t>
    </rPh>
    <phoneticPr fontId="3"/>
  </si>
  <si>
    <t>補助対象工事費　小計</t>
    <rPh sb="0" eb="2">
      <t>ホジョ</t>
    </rPh>
    <rPh sb="2" eb="4">
      <t>タイショウ</t>
    </rPh>
    <rPh sb="4" eb="6">
      <t>コウジ</t>
    </rPh>
    <rPh sb="6" eb="7">
      <t>ヒ</t>
    </rPh>
    <rPh sb="8" eb="10">
      <t>ショウケイ</t>
    </rPh>
    <phoneticPr fontId="3"/>
  </si>
  <si>
    <t>消費税額</t>
    <rPh sb="0" eb="3">
      <t>ショウヒゼイ</t>
    </rPh>
    <rPh sb="3" eb="4">
      <t>ガク</t>
    </rPh>
    <phoneticPr fontId="3"/>
  </si>
  <si>
    <t>金　額（税抜）</t>
    <rPh sb="4" eb="5">
      <t>ゼイ</t>
    </rPh>
    <rPh sb="5" eb="6">
      <t>ヌ</t>
    </rPh>
    <phoneticPr fontId="3"/>
  </si>
  <si>
    <t>（諸経費除く）</t>
    <rPh sb="1" eb="4">
      <t>ショケイヒ</t>
    </rPh>
    <rPh sb="4" eb="5">
      <t>ノゾ</t>
    </rPh>
    <phoneticPr fontId="3"/>
  </si>
  <si>
    <t>（３）補助対象工事費　計</t>
    <rPh sb="3" eb="5">
      <t>ホジョ</t>
    </rPh>
    <rPh sb="5" eb="7">
      <t>タイショウ</t>
    </rPh>
    <rPh sb="7" eb="9">
      <t>コウジ</t>
    </rPh>
    <rPh sb="9" eb="10">
      <t>ヒ</t>
    </rPh>
    <rPh sb="11" eb="12">
      <t>ケイ</t>
    </rPh>
    <phoneticPr fontId="3"/>
  </si>
  <si>
    <t>氏　　　　名</t>
    <rPh sb="0" eb="1">
      <t>シ</t>
    </rPh>
    <rPh sb="5" eb="6">
      <t>ナ</t>
    </rPh>
    <phoneticPr fontId="17"/>
  </si>
  <si>
    <t>小数点以下切捨て</t>
    <phoneticPr fontId="3"/>
  </si>
  <si>
    <t>補助対象工事以外の工事費
（E)</t>
    <rPh sb="0" eb="2">
      <t>ホジョ</t>
    </rPh>
    <rPh sb="2" eb="4">
      <t>タイショウ</t>
    </rPh>
    <rPh sb="4" eb="6">
      <t>コウジ</t>
    </rPh>
    <rPh sb="6" eb="8">
      <t>イガイ</t>
    </rPh>
    <rPh sb="9" eb="12">
      <t>コウジヒ</t>
    </rPh>
    <phoneticPr fontId="3"/>
  </si>
  <si>
    <t>諸経費
（F)</t>
    <rPh sb="0" eb="3">
      <t>ショケイヒ</t>
    </rPh>
    <phoneticPr fontId="3"/>
  </si>
  <si>
    <t>（値引額）</t>
    <rPh sb="1" eb="3">
      <t>ネビ</t>
    </rPh>
    <rPh sb="3" eb="4">
      <t>ガク</t>
    </rPh>
    <phoneticPr fontId="3"/>
  </si>
  <si>
    <t>■補助対象工事費の内訳　※下表に関する見積書を添付（施工業者指定の様式で可）</t>
    <rPh sb="1" eb="3">
      <t>ホジョ</t>
    </rPh>
    <rPh sb="3" eb="5">
      <t>タイショウ</t>
    </rPh>
    <rPh sb="5" eb="7">
      <t>コウジ</t>
    </rPh>
    <rPh sb="7" eb="8">
      <t>ヒ</t>
    </rPh>
    <rPh sb="9" eb="11">
      <t>ウチワケ</t>
    </rPh>
    <rPh sb="13" eb="14">
      <t>カ</t>
    </rPh>
    <rPh sb="16" eb="17">
      <t>カン</t>
    </rPh>
    <rPh sb="19" eb="22">
      <t>ミツモリショ</t>
    </rPh>
    <phoneticPr fontId="3"/>
  </si>
  <si>
    <t>　(申請者記入）
　上記の内容を確認しました。（自署による場合は押印省略可）</t>
    <rPh sb="5" eb="7">
      <t>キニュウ</t>
    </rPh>
    <rPh sb="10" eb="12">
      <t>ジョウキ</t>
    </rPh>
    <rPh sb="13" eb="15">
      <t>ナイヨウ</t>
    </rPh>
    <rPh sb="16" eb="18">
      <t>カクニン</t>
    </rPh>
    <phoneticPr fontId="3"/>
  </si>
  <si>
    <t>補助対象工事費　合計
(A)</t>
    <rPh sb="0" eb="2">
      <t>ホジョ</t>
    </rPh>
    <rPh sb="2" eb="4">
      <t>タイショウ</t>
    </rPh>
    <rPh sb="4" eb="6">
      <t>コウジ</t>
    </rPh>
    <rPh sb="6" eb="7">
      <t>ヒ</t>
    </rPh>
    <rPh sb="8" eb="9">
      <t>ゴウ</t>
    </rPh>
    <rPh sb="9" eb="10">
      <t>ケイ</t>
    </rPh>
    <phoneticPr fontId="3"/>
  </si>
  <si>
    <t>（税率適用前に値引がある場合に記載）</t>
    <rPh sb="1" eb="3">
      <t>ゼイリツ</t>
    </rPh>
    <rPh sb="3" eb="5">
      <t>テキヨウ</t>
    </rPh>
    <rPh sb="5" eb="6">
      <t>マエ</t>
    </rPh>
    <rPh sb="15" eb="17">
      <t>キサイ</t>
    </rPh>
    <phoneticPr fontId="3"/>
  </si>
  <si>
    <t>（税率適用後に値引がある場合に記載）</t>
    <rPh sb="1" eb="3">
      <t>ゼイリツ</t>
    </rPh>
    <rPh sb="3" eb="5">
      <t>テキヨウ</t>
    </rPh>
    <rPh sb="5" eb="6">
      <t>ゴ</t>
    </rPh>
    <rPh sb="15" eb="17">
      <t>キサイ</t>
    </rPh>
    <phoneticPr fontId="3"/>
  </si>
  <si>
    <t>(消費税抜)</t>
    <rPh sb="3" eb="4">
      <t>ヌ</t>
    </rPh>
    <phoneticPr fontId="3"/>
  </si>
  <si>
    <t>(消費税込)※10万円以上であること</t>
    <phoneticPr fontId="3"/>
  </si>
  <si>
    <t>（基本用）</t>
    <rPh sb="1" eb="3">
      <t>キホン</t>
    </rPh>
    <rPh sb="3" eb="4">
      <t>ヨウ</t>
    </rPh>
    <phoneticPr fontId="3"/>
  </si>
  <si>
    <t>（２）諸経費（補助対象工事分）</t>
    <phoneticPr fontId="3"/>
  </si>
  <si>
    <t>（G)＝F＊D／（D＋E）　　小数点以下切捨て</t>
    <rPh sb="15" eb="18">
      <t>ショウスウテン</t>
    </rPh>
    <rPh sb="18" eb="20">
      <t>イカ</t>
    </rPh>
    <rPh sb="20" eb="22">
      <t>キリス</t>
    </rPh>
    <phoneticPr fontId="3"/>
  </si>
  <si>
    <t>補助対象工事費小計（諸経費除く）
（D)</t>
    <rPh sb="0" eb="2">
      <t>ホジョ</t>
    </rPh>
    <rPh sb="2" eb="4">
      <t>タイショウ</t>
    </rPh>
    <rPh sb="4" eb="6">
      <t>コウジ</t>
    </rPh>
    <rPh sb="6" eb="7">
      <t>ヒ</t>
    </rPh>
    <rPh sb="7" eb="8">
      <t>ショウ</t>
    </rPh>
    <rPh sb="8" eb="9">
      <t>ケイ</t>
    </rPh>
    <rPh sb="10" eb="13">
      <t>ショケイヒ</t>
    </rPh>
    <rPh sb="13" eb="14">
      <t>ノゾ</t>
    </rPh>
    <phoneticPr fontId="3"/>
  </si>
  <si>
    <t>D＋G</t>
    <phoneticPr fontId="3"/>
  </si>
  <si>
    <t>(消費税抜)</t>
    <phoneticPr fontId="3"/>
  </si>
  <si>
    <t>：按分割合（補助対象工事分）</t>
    <phoneticPr fontId="3"/>
  </si>
  <si>
    <t>（様式第３号）第６条関係</t>
    <rPh sb="7" eb="8">
      <t>ダイ</t>
    </rPh>
    <rPh sb="9" eb="10">
      <t>ジョウ</t>
    </rPh>
    <rPh sb="10" eb="12">
      <t>カンケイ</t>
    </rPh>
    <phoneticPr fontId="3"/>
  </si>
  <si>
    <t>■ 横浜市住宅修繕緊急支援事業　補助申請金額</t>
    <rPh sb="2" eb="5">
      <t>ヨコハマシ</t>
    </rPh>
    <rPh sb="5" eb="7">
      <t>ジュウタク</t>
    </rPh>
    <rPh sb="7" eb="9">
      <t>シュウゼン</t>
    </rPh>
    <rPh sb="9" eb="11">
      <t>キンキュウ</t>
    </rPh>
    <rPh sb="11" eb="13">
      <t>シエン</t>
    </rPh>
    <rPh sb="13" eb="15">
      <t>ジギョウ</t>
    </rPh>
    <rPh sb="16" eb="18">
      <t>ホジョ</t>
    </rPh>
    <rPh sb="18" eb="20">
      <t>シンセイ</t>
    </rPh>
    <rPh sb="20" eb="22">
      <t>キンガク</t>
    </rPh>
    <phoneticPr fontId="3"/>
  </si>
  <si>
    <t>　(施工業者記入）
　横浜市住宅修繕緊急支援事業補助金申請にかかる補助対象工事費は上記の通りです。</t>
    <rPh sb="33" eb="35">
      <t>ホジョ</t>
    </rPh>
    <rPh sb="35" eb="37">
      <t>タイショウ</t>
    </rPh>
    <rPh sb="37" eb="39">
      <t>コウジ</t>
    </rPh>
    <rPh sb="39" eb="40">
      <t>ヒ</t>
    </rPh>
    <rPh sb="41" eb="43">
      <t>ジョウキ</t>
    </rPh>
    <rPh sb="44" eb="45">
      <t>トオ</t>
    </rPh>
    <phoneticPr fontId="3"/>
  </si>
  <si>
    <t>　(施工業者記入）
　横浜市住宅修繕緊急支援事業 補助金申請にかかる補助対象工事費は上記の通りです。</t>
    <rPh sb="34" eb="36">
      <t>ホジョ</t>
    </rPh>
    <rPh sb="36" eb="38">
      <t>タイショウ</t>
    </rPh>
    <rPh sb="38" eb="40">
      <t>コウジ</t>
    </rPh>
    <rPh sb="40" eb="41">
      <t>ヒ</t>
    </rPh>
    <rPh sb="42" eb="44">
      <t>ジョウキ</t>
    </rPh>
    <rPh sb="45" eb="46">
      <t>トオ</t>
    </rPh>
    <phoneticPr fontId="3"/>
  </si>
  <si>
    <t>修繕工事実施計画書</t>
    <rPh sb="0" eb="2">
      <t>シュウゼン</t>
    </rPh>
    <rPh sb="2" eb="4">
      <t>コウジ</t>
    </rPh>
    <rPh sb="4" eb="6">
      <t>ジッシ</t>
    </rPh>
    <rPh sb="6" eb="9">
      <t>ケイカクショ</t>
    </rPh>
    <phoneticPr fontId="3"/>
  </si>
  <si>
    <t>（様式第３号）第６条関係</t>
    <rPh sb="1" eb="3">
      <t>ヨウシキ</t>
    </rPh>
    <rPh sb="3" eb="4">
      <t>ダイ</t>
    </rPh>
    <rPh sb="5" eb="6">
      <t>ゴウ</t>
    </rPh>
    <rPh sb="7" eb="8">
      <t>ダイ</t>
    </rPh>
    <rPh sb="9" eb="10">
      <t>ジョウ</t>
    </rPh>
    <rPh sb="10" eb="12">
      <t>カンケイ</t>
    </rPh>
    <phoneticPr fontId="3"/>
  </si>
  <si>
    <t>（様式第３号）第６条関係</t>
    <phoneticPr fontId="3"/>
  </si>
  <si>
    <r>
      <t>(消費税込)</t>
    </r>
    <r>
      <rPr>
        <b/>
        <sz val="11"/>
        <color rgb="FFFF0000"/>
        <rFont val="ＭＳ ゴシック"/>
        <family val="3"/>
        <charset val="128"/>
      </rPr>
      <t>※10万円以上であること</t>
    </r>
    <phoneticPr fontId="3"/>
  </si>
  <si>
    <t>諸経費（補助対象工事分）
（G）</t>
    <rPh sb="0" eb="3">
      <t>ショケイヒ</t>
    </rPh>
    <rPh sb="4" eb="6">
      <t>ホジョ</t>
    </rPh>
    <rPh sb="6" eb="8">
      <t>タイショウ</t>
    </rPh>
    <rPh sb="8" eb="10">
      <t>コウジ</t>
    </rPh>
    <rPh sb="10" eb="11">
      <t>ブン</t>
    </rPh>
    <phoneticPr fontId="3"/>
  </si>
  <si>
    <r>
      <t>（全体工事が補助対象工事</t>
    </r>
    <r>
      <rPr>
        <b/>
        <sz val="11"/>
        <color rgb="FFFF0000"/>
        <rFont val="ＭＳ Ｐゴシック"/>
        <family val="3"/>
        <charset val="128"/>
      </rPr>
      <t>のみ</t>
    </r>
    <r>
      <rPr>
        <b/>
        <sz val="11"/>
        <rFont val="ＭＳ Ｐゴシック"/>
        <family val="3"/>
        <charset val="128"/>
      </rPr>
      <t>の場合に使用）</t>
    </r>
    <rPh sb="1" eb="3">
      <t>ゼンタイ</t>
    </rPh>
    <rPh sb="3" eb="5">
      <t>コウジ</t>
    </rPh>
    <rPh sb="6" eb="8">
      <t>ホジョ</t>
    </rPh>
    <rPh sb="8" eb="10">
      <t>タイショウ</t>
    </rPh>
    <rPh sb="10" eb="12">
      <t>コウジ</t>
    </rPh>
    <rPh sb="15" eb="17">
      <t>バアイ</t>
    </rPh>
    <rPh sb="18" eb="20">
      <t>シヨウ</t>
    </rPh>
    <phoneticPr fontId="3"/>
  </si>
  <si>
    <r>
      <t>■補助対象工事費の内訳</t>
    </r>
    <r>
      <rPr>
        <sz val="12"/>
        <rFont val="ＭＳ ゴシック"/>
        <family val="3"/>
        <charset val="128"/>
      </rPr>
      <t>　※下表に関する見積書を添付（施工業者指定の様式で可）</t>
    </r>
    <rPh sb="1" eb="3">
      <t>ホジョ</t>
    </rPh>
    <rPh sb="3" eb="5">
      <t>タイショウ</t>
    </rPh>
    <rPh sb="5" eb="7">
      <t>コウジ</t>
    </rPh>
    <rPh sb="7" eb="8">
      <t>ヒ</t>
    </rPh>
    <rPh sb="9" eb="11">
      <t>ウチワケ</t>
    </rPh>
    <rPh sb="13" eb="14">
      <t>カ</t>
    </rPh>
    <rPh sb="16" eb="17">
      <t>カン</t>
    </rPh>
    <rPh sb="19" eb="22">
      <t>ミツモリショ</t>
    </rPh>
    <phoneticPr fontId="3"/>
  </si>
  <si>
    <r>
      <t>（全体工事に補助対象工事</t>
    </r>
    <r>
      <rPr>
        <b/>
        <sz val="10"/>
        <color rgb="FFFF0000"/>
        <rFont val="ＭＳ Ｐゴシック"/>
        <family val="3"/>
        <charset val="128"/>
      </rPr>
      <t>以外の工事が含まれる</t>
    </r>
    <r>
      <rPr>
        <b/>
        <sz val="10"/>
        <rFont val="ＭＳ Ｐゴシック"/>
        <family val="3"/>
        <charset val="128"/>
      </rPr>
      <t>場合に使用）</t>
    </r>
    <rPh sb="1" eb="3">
      <t>ゼンタイ</t>
    </rPh>
    <rPh sb="3" eb="5">
      <t>コウジ</t>
    </rPh>
    <rPh sb="6" eb="8">
      <t>ホジョ</t>
    </rPh>
    <rPh sb="8" eb="10">
      <t>タイショウ</t>
    </rPh>
    <rPh sb="10" eb="12">
      <t>コウジ</t>
    </rPh>
    <rPh sb="12" eb="14">
      <t>イガイ</t>
    </rPh>
    <rPh sb="15" eb="17">
      <t>コウジ</t>
    </rPh>
    <rPh sb="18" eb="19">
      <t>フク</t>
    </rPh>
    <rPh sb="22" eb="24">
      <t>バアイ</t>
    </rPh>
    <rPh sb="25" eb="27">
      <t>シヨウ</t>
    </rPh>
    <phoneticPr fontId="3"/>
  </si>
  <si>
    <t>備　　考</t>
    <phoneticPr fontId="3"/>
  </si>
  <si>
    <t>見積書の合計額</t>
    <rPh sb="0" eb="3">
      <t>ミツモリショ</t>
    </rPh>
    <rPh sb="4" eb="6">
      <t>ゴウケイ</t>
    </rPh>
    <rPh sb="6" eb="7">
      <t>ガク</t>
    </rPh>
    <phoneticPr fontId="3"/>
  </si>
  <si>
    <t>令和　 　年　　月　　日</t>
    <phoneticPr fontId="3"/>
  </si>
  <si>
    <t>令和　 　年　　月　　日</t>
    <phoneticPr fontId="3"/>
  </si>
  <si>
    <r>
      <t xml:space="preserve">２　外壁等工事
</t>
    </r>
    <r>
      <rPr>
        <b/>
        <sz val="10"/>
        <rFont val="ＭＳ Ｐゴシック"/>
        <family val="3"/>
        <charset val="128"/>
        <scheme val="minor"/>
      </rPr>
      <t>　（※構造耐力上主要な部分に限る）</t>
    </r>
    <phoneticPr fontId="3"/>
  </si>
  <si>
    <r>
      <t xml:space="preserve">イ　外壁等工事
</t>
    </r>
    <r>
      <rPr>
        <b/>
        <sz val="10"/>
        <rFont val="ＭＳ Ｐゴシック"/>
        <family val="3"/>
        <charset val="128"/>
        <scheme val="minor"/>
      </rPr>
      <t>　（※構造耐力上主要な部分に限る）</t>
    </r>
    <phoneticPr fontId="3"/>
  </si>
  <si>
    <r>
      <t xml:space="preserve">２　外壁等工事
</t>
    </r>
    <r>
      <rPr>
        <b/>
        <sz val="10"/>
        <rFont val="ＭＳ Ｐゴシック"/>
        <family val="3"/>
        <charset val="128"/>
        <scheme val="minor"/>
      </rPr>
      <t>　（※構造耐力上主要な部分に限る）</t>
    </r>
    <rPh sb="4" eb="5">
      <t>トウ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</si>
</sst>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
  </numFmts>
  <fonts count="40">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ゴシック"/>
      <family val="3"/>
      <charset val="128"/>
    </font>
    <font>
      <b/>
      <sz val="16"/>
      <color rgb="FFFF0000"/>
      <name val="ＭＳ ゴシック"/>
      <family val="3"/>
      <charset val="128"/>
    </font>
    <font>
      <b/>
      <sz val="12"/>
      <name val="ＭＳ ゴシック"/>
      <family val="3"/>
      <charset val="128"/>
    </font>
    <font>
      <sz val="9"/>
      <name val="ＭＳ ゴシック"/>
      <family val="3"/>
      <charset val="128"/>
    </font>
    <font>
      <b/>
      <sz val="10"/>
      <name val="ＭＳ ゴシック"/>
      <family val="3"/>
      <charset val="128"/>
    </font>
    <font>
      <b/>
      <sz val="12"/>
      <color rgb="FFFF0000"/>
      <name val="ＭＳ Ｐゴシック"/>
      <family val="3"/>
      <charset val="128"/>
    </font>
    <font>
      <sz val="8"/>
      <name val="ＭＳ 明朝"/>
      <family val="1"/>
      <charset val="128"/>
    </font>
    <font>
      <sz val="10"/>
      <name val="ＭＳ 明朝"/>
      <family val="1"/>
      <charset val="128"/>
    </font>
    <font>
      <sz val="10"/>
      <color rgb="FF000000"/>
      <name val="ＭＳ Ｐ明朝"/>
      <family val="1"/>
      <charset val="128"/>
    </font>
    <font>
      <sz val="10"/>
      <name val="ＭＳ Ｐゴシック"/>
      <family val="3"/>
      <charset val="128"/>
    </font>
    <font>
      <sz val="11"/>
      <name val="ＭＳ 明朝"/>
      <family val="1"/>
      <charset val="128"/>
    </font>
    <font>
      <sz val="11"/>
      <color rgb="FF00B050"/>
      <name val="ＭＳ Ｐゴシック"/>
      <family val="3"/>
      <charset val="128"/>
    </font>
    <font>
      <sz val="11"/>
      <color rgb="FF000000"/>
      <name val="ＭＳ Ｐ明朝"/>
      <family val="1"/>
      <charset val="128"/>
    </font>
    <font>
      <sz val="6"/>
      <name val="ＭＳ Ｐゴシック"/>
      <family val="2"/>
      <charset val="128"/>
      <scheme val="minor"/>
    </font>
    <font>
      <sz val="11"/>
      <color rgb="FFFF0000"/>
      <name val="ＭＳ Ｐゴシック"/>
      <family val="3"/>
      <charset val="128"/>
    </font>
    <font>
      <sz val="9"/>
      <color rgb="FF000000"/>
      <name val="ＭＳ Ｐ明朝"/>
      <family val="1"/>
      <charset val="128"/>
    </font>
    <font>
      <sz val="8"/>
      <color theme="1"/>
      <name val="ＭＳ Ｐ明朝"/>
      <family val="1"/>
      <charset val="128"/>
    </font>
    <font>
      <sz val="12"/>
      <name val="ＭＳ ゴシック"/>
      <family val="3"/>
      <charset val="128"/>
    </font>
    <font>
      <b/>
      <sz val="11"/>
      <color rgb="FFFF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b/>
      <sz val="12"/>
      <color rgb="FFFF0000"/>
      <name val="ＭＳ Ｐゴシック"/>
      <family val="3"/>
      <charset val="128"/>
      <scheme val="minor"/>
    </font>
    <font>
      <sz val="12"/>
      <color rgb="FFFF0000"/>
      <name val="ＭＳ Ｐゴシック"/>
      <family val="3"/>
      <charset val="128"/>
      <scheme val="minor"/>
    </font>
    <font>
      <b/>
      <sz val="11"/>
      <name val="ＭＳ Ｐゴシック"/>
      <family val="3"/>
      <charset val="128"/>
      <scheme val="minor"/>
    </font>
    <font>
      <b/>
      <sz val="9"/>
      <name val="ＭＳ ゴシック"/>
      <family val="3"/>
      <charset val="128"/>
    </font>
    <font>
      <b/>
      <sz val="8"/>
      <name val="ＭＳ Ｐゴシック"/>
      <family val="3"/>
      <charset val="128"/>
    </font>
    <font>
      <sz val="8"/>
      <name val="ＭＳ Ｐゴシック"/>
      <family val="3"/>
      <charset val="128"/>
    </font>
    <font>
      <b/>
      <sz val="11"/>
      <name val="ＭＳ ゴシック"/>
      <family val="3"/>
      <charset val="128"/>
    </font>
    <font>
      <b/>
      <sz val="11"/>
      <color rgb="FFFF0000"/>
      <name val="ＭＳ ゴシック"/>
      <family val="3"/>
      <charset val="128"/>
    </font>
    <font>
      <b/>
      <sz val="11"/>
      <color rgb="FFFF0000"/>
      <name val="ＭＳ Ｐゴシック"/>
      <family val="3"/>
      <charset val="128"/>
    </font>
    <font>
      <b/>
      <sz val="11"/>
      <name val="ＭＳ Ｐゴシック"/>
      <family val="3"/>
      <charset val="128"/>
    </font>
    <font>
      <b/>
      <sz val="12"/>
      <color theme="0"/>
      <name val="ＭＳ Ｐゴシック"/>
      <family val="3"/>
      <charset val="128"/>
      <scheme val="minor"/>
    </font>
    <font>
      <sz val="12"/>
      <color theme="0"/>
      <name val="ＭＳ Ｐゴシック"/>
      <family val="3"/>
      <charset val="128"/>
    </font>
    <font>
      <b/>
      <sz val="10"/>
      <name val="ＭＳ Ｐゴシック"/>
      <family val="3"/>
      <charset val="128"/>
    </font>
    <font>
      <b/>
      <sz val="10"/>
      <color rgb="FFFF0000"/>
      <name val="ＭＳ Ｐゴシック"/>
      <family val="3"/>
      <charset val="128"/>
    </font>
    <font>
      <b/>
      <sz val="10"/>
      <name val="ＭＳ Ｐゴシック"/>
      <family val="3"/>
      <charset val="128"/>
      <scheme val="minor"/>
    </font>
  </fonts>
  <fills count="8">
    <fill>
      <patternFill patternType="none"/>
    </fill>
    <fill>
      <patternFill patternType="gray125"/>
    </fill>
    <fill>
      <patternFill patternType="solid">
        <fgColor theme="7" tint="0.79998168889431442"/>
        <bgColor indexed="64"/>
      </patternFill>
    </fill>
    <fill>
      <patternFill patternType="solid">
        <fgColor rgb="FFDEFDFE"/>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8" tint="0.59999389629810485"/>
        <bgColor indexed="64"/>
      </patternFill>
    </fill>
    <fill>
      <patternFill patternType="solid">
        <fgColor theme="9" tint="0.59999389629810485"/>
        <bgColor indexed="64"/>
      </patternFill>
    </fill>
  </fills>
  <borders count="22">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indexed="64"/>
      </top>
      <bottom style="double">
        <color indexed="64"/>
      </bottom>
      <diagonal/>
    </border>
    <border>
      <left/>
      <right style="thin">
        <color auto="1"/>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double">
        <color indexed="64"/>
      </bottom>
      <diagonal/>
    </border>
  </borders>
  <cellStyleXfs count="3">
    <xf numFmtId="0" fontId="0" fillId="0" borderId="0"/>
    <xf numFmtId="38" fontId="1" fillId="0" borderId="0" applyBorder="0" applyAlignment="0" applyProtection="0"/>
    <xf numFmtId="9" fontId="1" fillId="0" borderId="0" applyFont="0" applyFill="0" applyBorder="0" applyAlignment="0" applyProtection="0">
      <alignment vertical="center"/>
    </xf>
  </cellStyleXfs>
  <cellXfs count="168">
    <xf numFmtId="0" fontId="0" fillId="0" borderId="0" xfId="0"/>
    <xf numFmtId="0" fontId="0" fillId="0" borderId="0" xfId="0" applyAlignment="1">
      <alignment vertical="center"/>
    </xf>
    <xf numFmtId="0" fontId="5" fillId="0" borderId="0" xfId="0" applyFont="1" applyBorder="1" applyAlignment="1">
      <alignment horizontal="center" vertical="center"/>
    </xf>
    <xf numFmtId="0" fontId="6" fillId="0" borderId="0" xfId="0" applyFont="1" applyBorder="1" applyAlignment="1">
      <alignment horizontal="left" vertical="center"/>
    </xf>
    <xf numFmtId="0" fontId="7" fillId="0" borderId="1" xfId="0" applyFont="1" applyBorder="1" applyAlignment="1">
      <alignment horizontal="left" vertical="center"/>
    </xf>
    <xf numFmtId="0" fontId="6" fillId="0" borderId="2" xfId="0" applyFont="1" applyBorder="1" applyAlignment="1">
      <alignment horizontal="center" vertical="center" shrinkToFit="1"/>
    </xf>
    <xf numFmtId="176" fontId="6" fillId="0" borderId="3" xfId="0" applyNumberFormat="1" applyFont="1" applyBorder="1" applyAlignment="1">
      <alignment vertical="center" shrinkToFit="1"/>
    </xf>
    <xf numFmtId="0" fontId="7" fillId="0" borderId="4" xfId="0" quotePrefix="1" applyFont="1" applyBorder="1" applyAlignment="1">
      <alignment horizontal="left" vertical="center" shrinkToFit="1"/>
    </xf>
    <xf numFmtId="0" fontId="7" fillId="0" borderId="5" xfId="0" quotePrefix="1" applyFont="1" applyBorder="1" applyAlignment="1">
      <alignment horizontal="left" vertical="center" shrinkToFit="1"/>
    </xf>
    <xf numFmtId="38" fontId="9" fillId="3" borderId="3" xfId="1" applyFont="1" applyFill="1" applyBorder="1" applyAlignment="1">
      <alignment horizontal="right" vertical="center" shrinkToFit="1"/>
    </xf>
    <xf numFmtId="0" fontId="6" fillId="0" borderId="6" xfId="0" applyFont="1" applyBorder="1" applyAlignment="1">
      <alignment horizontal="center" vertical="center" shrinkToFit="1"/>
    </xf>
    <xf numFmtId="38" fontId="9" fillId="3" borderId="7" xfId="1" applyFont="1" applyFill="1" applyBorder="1" applyAlignment="1">
      <alignment horizontal="right" vertical="center" shrinkToFit="1"/>
    </xf>
    <xf numFmtId="176" fontId="6" fillId="0" borderId="7" xfId="0" applyNumberFormat="1" applyFont="1" applyBorder="1" applyAlignment="1">
      <alignment vertical="center" shrinkToFit="1"/>
    </xf>
    <xf numFmtId="0" fontId="7" fillId="0" borderId="8" xfId="0" quotePrefix="1" applyFont="1" applyBorder="1" applyAlignment="1">
      <alignment horizontal="left" vertical="center" shrinkToFit="1"/>
    </xf>
    <xf numFmtId="0" fontId="7" fillId="0" borderId="9" xfId="0" quotePrefix="1" applyFont="1" applyBorder="1" applyAlignment="1">
      <alignment horizontal="left" vertical="center" shrinkToFit="1"/>
    </xf>
    <xf numFmtId="0" fontId="0" fillId="0" borderId="0" xfId="0" applyAlignment="1"/>
    <xf numFmtId="0" fontId="6" fillId="0" borderId="10" xfId="0" applyFont="1" applyBorder="1" applyAlignment="1">
      <alignment horizontal="center" vertical="center" shrinkToFit="1"/>
    </xf>
    <xf numFmtId="38" fontId="9" fillId="3" borderId="11" xfId="1" applyFont="1" applyFill="1" applyBorder="1" applyAlignment="1">
      <alignment horizontal="right" vertical="center" shrinkToFit="1"/>
    </xf>
    <xf numFmtId="176" fontId="6" fillId="0" borderId="11" xfId="0" applyNumberFormat="1" applyFont="1" applyBorder="1" applyAlignment="1">
      <alignment vertical="center" shrinkToFit="1"/>
    </xf>
    <xf numFmtId="0" fontId="7" fillId="0" borderId="12" xfId="0" quotePrefix="1" applyFont="1" applyBorder="1" applyAlignment="1">
      <alignment horizontal="left" vertical="center" shrinkToFit="1"/>
    </xf>
    <xf numFmtId="0" fontId="7" fillId="0" borderId="13" xfId="0" quotePrefix="1" applyFont="1" applyBorder="1" applyAlignment="1">
      <alignment horizontal="left" vertical="center" shrinkToFit="1"/>
    </xf>
    <xf numFmtId="0" fontId="10" fillId="0" borderId="0" xfId="0" applyFont="1" applyAlignment="1">
      <alignment horizontal="justify"/>
    </xf>
    <xf numFmtId="0" fontId="2" fillId="0" borderId="0" xfId="0" applyFont="1" applyAlignment="1">
      <alignment vertical="center"/>
    </xf>
    <xf numFmtId="0" fontId="15" fillId="0" borderId="0" xfId="0" applyFont="1" applyAlignment="1">
      <alignment vertical="center"/>
    </xf>
    <xf numFmtId="0" fontId="12" fillId="0" borderId="0" xfId="0" applyFont="1" applyBorder="1" applyAlignment="1">
      <alignment horizontal="left" vertical="center"/>
    </xf>
    <xf numFmtId="0" fontId="0" fillId="0" borderId="0" xfId="0" applyAlignment="1">
      <alignment horizontal="center" vertical="center"/>
    </xf>
    <xf numFmtId="0" fontId="0" fillId="0" borderId="0" xfId="0" applyAlignment="1">
      <alignment horizontal="right" vertical="top"/>
    </xf>
    <xf numFmtId="0" fontId="19" fillId="0" borderId="0" xfId="0" applyFont="1" applyAlignment="1">
      <alignment horizontal="right" vertical="top"/>
    </xf>
    <xf numFmtId="0" fontId="20" fillId="0" borderId="0" xfId="0" applyFont="1" applyAlignment="1">
      <alignment horizontal="right" vertical="top"/>
    </xf>
    <xf numFmtId="0" fontId="21" fillId="0" borderId="1" xfId="0" applyFont="1" applyBorder="1" applyAlignment="1">
      <alignment horizontal="left" vertical="center"/>
    </xf>
    <xf numFmtId="0" fontId="16" fillId="0" borderId="1" xfId="0" applyFont="1" applyBorder="1" applyAlignment="1">
      <alignment horizontal="distributed" vertical="center" indent="1"/>
    </xf>
    <xf numFmtId="0" fontId="0" fillId="0" borderId="0" xfId="0" applyAlignment="1">
      <alignment horizontal="right" vertical="center"/>
    </xf>
    <xf numFmtId="0" fontId="24" fillId="0" borderId="4" xfId="0" applyFont="1" applyBorder="1" applyAlignment="1">
      <alignment horizontal="left" vertical="center" wrapText="1"/>
    </xf>
    <xf numFmtId="0" fontId="24" fillId="0" borderId="15" xfId="0" applyFont="1" applyBorder="1" applyAlignment="1">
      <alignment horizontal="left" vertical="center" wrapText="1"/>
    </xf>
    <xf numFmtId="0" fontId="14" fillId="0" borderId="0" xfId="0" applyFont="1" applyAlignment="1">
      <alignment horizontal="left"/>
    </xf>
    <xf numFmtId="0" fontId="13" fillId="4" borderId="9" xfId="0" applyFont="1" applyFill="1" applyBorder="1" applyAlignment="1">
      <alignment horizontal="center" vertical="center" wrapText="1"/>
    </xf>
    <xf numFmtId="0" fontId="0" fillId="0" borderId="0" xfId="0" applyFont="1" applyAlignment="1">
      <alignment vertical="center"/>
    </xf>
    <xf numFmtId="0" fontId="4" fillId="0" borderId="0" xfId="0" applyFont="1" applyBorder="1" applyAlignment="1">
      <alignment horizontal="center" vertical="center"/>
    </xf>
    <xf numFmtId="0" fontId="0" fillId="0" borderId="0" xfId="0" applyAlignment="1">
      <alignment vertical="center"/>
    </xf>
    <xf numFmtId="0" fontId="11" fillId="4" borderId="6" xfId="0" applyFont="1" applyFill="1" applyBorder="1" applyAlignment="1">
      <alignment horizontal="center" vertical="center" wrapText="1"/>
    </xf>
    <xf numFmtId="0" fontId="0" fillId="0" borderId="0" xfId="0" applyAlignment="1">
      <alignment vertical="center"/>
    </xf>
    <xf numFmtId="0" fontId="4" fillId="0" borderId="0" xfId="0" applyFont="1" applyBorder="1" applyAlignment="1">
      <alignment horizontal="center" vertical="center"/>
    </xf>
    <xf numFmtId="0" fontId="11" fillId="4" borderId="6" xfId="0" applyFont="1" applyFill="1" applyBorder="1" applyAlignment="1">
      <alignment horizontal="center" vertical="center" wrapText="1"/>
    </xf>
    <xf numFmtId="38" fontId="26" fillId="3" borderId="2" xfId="1" applyFont="1" applyFill="1" applyBorder="1" applyAlignment="1" applyProtection="1">
      <alignment horizontal="right" vertical="center" wrapText="1"/>
    </xf>
    <xf numFmtId="0" fontId="24" fillId="0" borderId="4" xfId="0" applyFont="1" applyFill="1" applyBorder="1" applyAlignment="1">
      <alignment horizontal="left" vertical="center" wrapText="1"/>
    </xf>
    <xf numFmtId="0" fontId="24" fillId="0" borderId="15" xfId="0" applyFont="1" applyFill="1" applyBorder="1" applyAlignment="1">
      <alignment horizontal="left" vertical="center" wrapText="1"/>
    </xf>
    <xf numFmtId="0" fontId="0" fillId="0" borderId="0" xfId="0" applyFill="1" applyAlignment="1">
      <alignment vertical="center"/>
    </xf>
    <xf numFmtId="0" fontId="12" fillId="0" borderId="0" xfId="0" applyFont="1" applyFill="1" applyBorder="1" applyAlignment="1">
      <alignment horizontal="left" vertical="center"/>
    </xf>
    <xf numFmtId="0" fontId="16" fillId="0" borderId="1" xfId="0" applyFont="1" applyFill="1" applyBorder="1" applyAlignment="1">
      <alignment horizontal="distributed" vertical="center" indent="1"/>
    </xf>
    <xf numFmtId="0" fontId="14" fillId="0" borderId="0" xfId="0" applyFont="1" applyFill="1" applyAlignment="1">
      <alignment horizontal="left"/>
    </xf>
    <xf numFmtId="0" fontId="0" fillId="0" borderId="0" xfId="0" applyFill="1"/>
    <xf numFmtId="0" fontId="28" fillId="0" borderId="12" xfId="0" quotePrefix="1" applyFont="1" applyBorder="1" applyAlignment="1">
      <alignment horizontal="left" vertical="center" shrinkToFit="1"/>
    </xf>
    <xf numFmtId="0" fontId="28" fillId="0" borderId="4" xfId="0" quotePrefix="1" applyFont="1" applyBorder="1" applyAlignment="1">
      <alignment horizontal="left" vertical="center" shrinkToFit="1"/>
    </xf>
    <xf numFmtId="0" fontId="28" fillId="0" borderId="8" xfId="0" quotePrefix="1" applyFont="1" applyBorder="1" applyAlignment="1">
      <alignment horizontal="left" vertical="center" shrinkToFit="1"/>
    </xf>
    <xf numFmtId="0" fontId="2" fillId="0" borderId="0" xfId="0" applyFont="1" applyFill="1" applyAlignment="1">
      <alignment horizontal="left"/>
    </xf>
    <xf numFmtId="0" fontId="29" fillId="0" borderId="0" xfId="0" applyFont="1" applyFill="1" applyAlignment="1">
      <alignment horizontal="center" vertical="center"/>
    </xf>
    <xf numFmtId="0" fontId="30" fillId="0" borderId="0" xfId="0" applyFont="1" applyFill="1" applyAlignment="1"/>
    <xf numFmtId="0" fontId="0" fillId="0" borderId="0" xfId="0" applyFill="1" applyAlignment="1">
      <alignment horizontal="right" vertical="center"/>
    </xf>
    <xf numFmtId="0" fontId="13" fillId="4" borderId="5"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4" xfId="0" applyFont="1" applyFill="1" applyBorder="1" applyAlignment="1">
      <alignment horizontal="justify" vertical="center" wrapText="1"/>
    </xf>
    <xf numFmtId="9" fontId="24" fillId="0" borderId="2" xfId="0" applyNumberFormat="1" applyFont="1" applyBorder="1" applyAlignment="1">
      <alignment horizontal="left" vertical="center" wrapText="1"/>
    </xf>
    <xf numFmtId="0" fontId="27" fillId="0" borderId="16" xfId="0" applyFont="1" applyFill="1" applyBorder="1" applyAlignment="1">
      <alignment horizontal="center" vertical="center" wrapText="1"/>
    </xf>
    <xf numFmtId="0" fontId="24" fillId="0" borderId="18" xfId="0" applyFont="1" applyFill="1" applyBorder="1" applyAlignment="1">
      <alignment horizontal="left" vertical="center" wrapText="1"/>
    </xf>
    <xf numFmtId="0" fontId="24" fillId="0" borderId="18" xfId="0" applyFont="1" applyBorder="1" applyAlignment="1">
      <alignment horizontal="left" vertical="center" wrapText="1"/>
    </xf>
    <xf numFmtId="38" fontId="33" fillId="3" borderId="16" xfId="1" applyFont="1" applyFill="1" applyBorder="1" applyAlignment="1">
      <alignment horizontal="right" vertical="center" shrinkToFit="1"/>
    </xf>
    <xf numFmtId="0" fontId="27" fillId="0" borderId="1" xfId="0" quotePrefix="1" applyFont="1" applyBorder="1" applyAlignment="1">
      <alignment horizontal="left" vertical="center" wrapText="1"/>
    </xf>
    <xf numFmtId="38" fontId="23" fillId="3" borderId="2" xfId="1" applyFont="1" applyFill="1" applyBorder="1" applyAlignment="1" applyProtection="1">
      <alignment horizontal="right" vertical="center" wrapText="1"/>
    </xf>
    <xf numFmtId="3" fontId="0" fillId="0" borderId="20" xfId="0" applyNumberFormat="1" applyBorder="1" applyAlignment="1">
      <alignment vertical="center"/>
    </xf>
    <xf numFmtId="0" fontId="0" fillId="0" borderId="0" xfId="0" applyBorder="1" applyAlignment="1">
      <alignment vertical="center"/>
    </xf>
    <xf numFmtId="0" fontId="0" fillId="0" borderId="0" xfId="0" applyFont="1" applyAlignment="1">
      <alignment horizontal="left" wrapText="1"/>
    </xf>
    <xf numFmtId="0" fontId="0" fillId="0" borderId="0" xfId="0" applyFont="1"/>
    <xf numFmtId="0" fontId="24" fillId="0" borderId="4" xfId="0" applyFont="1" applyBorder="1" applyAlignment="1">
      <alignment horizontal="justify" vertical="center" wrapText="1"/>
    </xf>
    <xf numFmtId="177" fontId="24" fillId="3" borderId="19" xfId="2" applyNumberFormat="1" applyFont="1" applyFill="1" applyBorder="1" applyAlignment="1">
      <alignment horizontal="center" vertical="center" wrapText="1"/>
    </xf>
    <xf numFmtId="0" fontId="24" fillId="0" borderId="18" xfId="0" applyFont="1" applyBorder="1" applyAlignment="1">
      <alignment horizontal="justify" vertical="center" wrapText="1"/>
    </xf>
    <xf numFmtId="0" fontId="27" fillId="0" borderId="17" xfId="0" applyFont="1" applyBorder="1" applyAlignment="1">
      <alignment horizontal="center" vertical="center" wrapText="1"/>
    </xf>
    <xf numFmtId="0" fontId="24" fillId="0" borderId="2" xfId="0" applyFont="1" applyBorder="1" applyAlignment="1">
      <alignment horizontal="left" vertical="center"/>
    </xf>
    <xf numFmtId="0" fontId="24" fillId="0" borderId="4" xfId="0" applyFont="1" applyFill="1" applyBorder="1" applyAlignment="1">
      <alignment horizontal="justify" vertical="center" wrapText="1"/>
    </xf>
    <xf numFmtId="0" fontId="27" fillId="0" borderId="16" xfId="0" applyFont="1" applyBorder="1" applyAlignment="1">
      <alignment horizontal="center" vertical="center" wrapText="1"/>
    </xf>
    <xf numFmtId="0" fontId="27" fillId="0" borderId="17" xfId="0" applyFont="1" applyFill="1" applyBorder="1" applyAlignment="1">
      <alignment horizontal="center" vertical="center" wrapText="1"/>
    </xf>
    <xf numFmtId="0" fontId="24" fillId="0" borderId="17" xfId="0" applyFont="1" applyBorder="1" applyAlignment="1">
      <alignment horizontal="left" vertical="center"/>
    </xf>
    <xf numFmtId="0" fontId="27" fillId="0" borderId="18" xfId="0" applyFont="1" applyBorder="1" applyAlignment="1">
      <alignment horizontal="justify" vertical="center" wrapText="1"/>
    </xf>
    <xf numFmtId="38" fontId="22" fillId="3" borderId="16" xfId="1" applyFont="1" applyFill="1" applyBorder="1" applyAlignment="1" applyProtection="1">
      <alignment horizontal="right" vertical="center" wrapText="1"/>
    </xf>
    <xf numFmtId="38" fontId="25" fillId="3" borderId="16" xfId="1" applyFont="1" applyFill="1" applyBorder="1" applyAlignment="1" applyProtection="1">
      <alignment horizontal="right" vertical="center" wrapText="1"/>
    </xf>
    <xf numFmtId="0" fontId="27" fillId="0" borderId="2" xfId="0" applyFont="1" applyFill="1" applyBorder="1" applyAlignment="1">
      <alignment horizontal="left" vertical="center" wrapText="1" indent="1"/>
    </xf>
    <xf numFmtId="0" fontId="27" fillId="0" borderId="16" xfId="0" applyFont="1" applyFill="1" applyBorder="1" applyAlignment="1">
      <alignment horizontal="left" vertical="center" wrapText="1" indent="1"/>
    </xf>
    <xf numFmtId="0" fontId="27" fillId="0" borderId="17" xfId="0" applyFont="1" applyFill="1" applyBorder="1" applyAlignment="1">
      <alignment horizontal="left" vertical="center" wrapText="1" indent="1"/>
    </xf>
    <xf numFmtId="0" fontId="27" fillId="0" borderId="5" xfId="0" applyFont="1" applyFill="1" applyBorder="1" applyAlignment="1">
      <alignment horizontal="left" vertical="center" wrapText="1" indent="1"/>
    </xf>
    <xf numFmtId="0" fontId="27" fillId="0" borderId="14" xfId="0" applyFont="1" applyFill="1" applyBorder="1" applyAlignment="1">
      <alignment horizontal="left" vertical="center" wrapText="1" indent="1"/>
    </xf>
    <xf numFmtId="0" fontId="27" fillId="0" borderId="21" xfId="0" applyFont="1" applyFill="1" applyBorder="1" applyAlignment="1">
      <alignment horizontal="left" vertical="center" wrapText="1" indent="1"/>
    </xf>
    <xf numFmtId="38" fontId="26" fillId="2" borderId="17" xfId="1" applyFont="1" applyFill="1" applyBorder="1" applyAlignment="1" applyProtection="1">
      <alignment horizontal="right" vertical="center" wrapText="1"/>
      <protection locked="0"/>
    </xf>
    <xf numFmtId="38" fontId="26" fillId="2" borderId="2" xfId="1" applyFont="1" applyFill="1" applyBorder="1" applyAlignment="1" applyProtection="1">
      <alignment horizontal="right" vertical="center" wrapText="1"/>
      <protection locked="0"/>
    </xf>
    <xf numFmtId="38" fontId="23" fillId="2" borderId="2" xfId="1" applyFont="1" applyFill="1" applyBorder="1" applyAlignment="1" applyProtection="1">
      <alignment horizontal="right" vertical="center" wrapText="1"/>
      <protection locked="0"/>
    </xf>
    <xf numFmtId="38" fontId="23" fillId="2" borderId="16" xfId="1" applyFont="1" applyFill="1" applyBorder="1" applyAlignment="1" applyProtection="1">
      <alignment horizontal="right" vertical="center" wrapText="1"/>
      <protection locked="0"/>
    </xf>
    <xf numFmtId="38" fontId="23" fillId="2" borderId="17" xfId="1" applyFont="1" applyFill="1" applyBorder="1" applyAlignment="1" applyProtection="1">
      <alignment horizontal="right" vertical="center" wrapText="1"/>
      <protection locked="0"/>
    </xf>
    <xf numFmtId="38" fontId="9" fillId="2" borderId="3" xfId="1" applyFont="1" applyFill="1" applyBorder="1" applyAlignment="1" applyProtection="1">
      <alignment horizontal="right" vertical="center" shrinkToFit="1"/>
      <protection locked="0"/>
    </xf>
    <xf numFmtId="38" fontId="23" fillId="2" borderId="3" xfId="1" applyFont="1" applyFill="1" applyBorder="1" applyAlignment="1" applyProtection="1">
      <alignment horizontal="right" vertical="center" wrapText="1"/>
      <protection locked="0"/>
    </xf>
    <xf numFmtId="38" fontId="23" fillId="2" borderId="1" xfId="1" applyFont="1" applyFill="1" applyBorder="1" applyAlignment="1" applyProtection="1">
      <alignment horizontal="right" vertical="center" wrapText="1"/>
      <protection locked="0"/>
    </xf>
    <xf numFmtId="38" fontId="23" fillId="2" borderId="19" xfId="1" applyFont="1" applyFill="1" applyBorder="1" applyAlignment="1" applyProtection="1">
      <alignment horizontal="right" vertical="center" wrapText="1"/>
      <protection locked="0"/>
    </xf>
    <xf numFmtId="0" fontId="2" fillId="0" borderId="0" xfId="0" applyFont="1" applyFill="1" applyAlignment="1">
      <alignment vertical="center"/>
    </xf>
    <xf numFmtId="0" fontId="26"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23" fillId="0" borderId="0" xfId="0" applyFont="1" applyFill="1" applyBorder="1" applyAlignment="1">
      <alignment vertical="center"/>
    </xf>
    <xf numFmtId="38" fontId="24" fillId="2" borderId="2" xfId="1" applyFont="1" applyFill="1" applyBorder="1" applyAlignment="1" applyProtection="1">
      <alignment horizontal="right" vertical="center" wrapText="1"/>
    </xf>
    <xf numFmtId="38" fontId="24" fillId="2" borderId="16" xfId="1" applyFont="1" applyFill="1" applyBorder="1" applyAlignment="1" applyProtection="1">
      <alignment horizontal="right" vertical="center" wrapText="1"/>
    </xf>
    <xf numFmtId="38" fontId="24" fillId="2" borderId="17" xfId="1" applyFont="1" applyFill="1" applyBorder="1" applyAlignment="1" applyProtection="1">
      <alignment horizontal="right" vertical="center" wrapText="1"/>
    </xf>
    <xf numFmtId="38" fontId="25" fillId="2" borderId="16" xfId="1" applyFont="1" applyFill="1" applyBorder="1" applyAlignment="1" applyProtection="1">
      <alignment horizontal="right" vertical="center" wrapText="1"/>
    </xf>
    <xf numFmtId="38" fontId="25" fillId="2" borderId="2" xfId="1" applyFont="1" applyFill="1" applyBorder="1" applyAlignment="1" applyProtection="1">
      <alignment horizontal="center" vertical="center" wrapText="1"/>
    </xf>
    <xf numFmtId="38" fontId="26" fillId="2" borderId="2" xfId="1" applyFont="1" applyFill="1" applyBorder="1" applyAlignment="1" applyProtection="1">
      <alignment horizontal="right" vertical="center" wrapText="1"/>
    </xf>
    <xf numFmtId="38" fontId="25" fillId="2" borderId="17" xfId="1" applyFont="1" applyFill="1" applyBorder="1" applyAlignment="1" applyProtection="1">
      <alignment horizontal="center" vertical="center" wrapText="1"/>
    </xf>
    <xf numFmtId="38" fontId="9" fillId="2" borderId="3" xfId="1" applyFont="1" applyFill="1" applyBorder="1" applyAlignment="1">
      <alignment horizontal="right" vertical="center" shrinkToFit="1"/>
    </xf>
    <xf numFmtId="38" fontId="9" fillId="2" borderId="7" xfId="1" applyFont="1" applyFill="1" applyBorder="1" applyAlignment="1">
      <alignment horizontal="right" vertical="center" shrinkToFit="1"/>
    </xf>
    <xf numFmtId="38" fontId="9" fillId="2" borderId="11" xfId="1" applyFont="1" applyFill="1" applyBorder="1" applyAlignment="1">
      <alignment horizontal="right" vertical="center" shrinkToFit="1"/>
    </xf>
    <xf numFmtId="0" fontId="27" fillId="0" borderId="15" xfId="0" quotePrefix="1" applyFont="1" applyFill="1" applyBorder="1" applyAlignment="1">
      <alignment horizontal="justify" vertical="center" wrapText="1"/>
    </xf>
    <xf numFmtId="0" fontId="22" fillId="0" borderId="14" xfId="0" applyFont="1" applyFill="1" applyBorder="1" applyAlignment="1">
      <alignment horizontal="center" vertical="center" wrapText="1"/>
    </xf>
    <xf numFmtId="0" fontId="22" fillId="0" borderId="16" xfId="0" applyFont="1" applyBorder="1" applyAlignment="1">
      <alignment horizontal="center" vertical="center" wrapText="1"/>
    </xf>
    <xf numFmtId="0" fontId="24" fillId="2" borderId="3" xfId="0" applyFont="1" applyFill="1" applyBorder="1" applyAlignment="1">
      <alignment vertical="center"/>
    </xf>
    <xf numFmtId="0" fontId="24" fillId="2" borderId="4" xfId="0" applyFont="1" applyFill="1" applyBorder="1" applyAlignment="1">
      <alignment vertical="center"/>
    </xf>
    <xf numFmtId="0" fontId="4" fillId="0" borderId="0" xfId="0" applyFont="1" applyBorder="1" applyAlignment="1">
      <alignment horizontal="center" vertical="center"/>
    </xf>
    <xf numFmtId="0" fontId="11" fillId="4" borderId="6"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24" fillId="2" borderId="19" xfId="0" applyFont="1" applyFill="1" applyBorder="1" applyAlignment="1">
      <alignment vertical="center"/>
    </xf>
    <xf numFmtId="0" fontId="24" fillId="2" borderId="18" xfId="0" applyFont="1" applyFill="1" applyBorder="1" applyAlignment="1">
      <alignment vertical="center"/>
    </xf>
    <xf numFmtId="0" fontId="14" fillId="0" borderId="0" xfId="0" applyFont="1" applyAlignment="1">
      <alignment vertical="center" wrapText="1"/>
    </xf>
    <xf numFmtId="0" fontId="0" fillId="0" borderId="0" xfId="0" applyAlignment="1">
      <alignment vertical="center"/>
    </xf>
    <xf numFmtId="0" fontId="11" fillId="2" borderId="0" xfId="0" applyFont="1" applyFill="1" applyAlignment="1">
      <alignment horizontal="center" vertical="center"/>
    </xf>
    <xf numFmtId="0" fontId="18" fillId="2" borderId="1" xfId="0" applyFont="1" applyFill="1" applyBorder="1" applyAlignment="1">
      <alignment horizontal="left" vertical="center"/>
    </xf>
    <xf numFmtId="0" fontId="18" fillId="2" borderId="3" xfId="0" applyFont="1" applyFill="1" applyBorder="1" applyAlignment="1">
      <alignment horizontal="left" vertical="center"/>
    </xf>
    <xf numFmtId="0" fontId="14" fillId="0" borderId="0" xfId="0" applyFont="1" applyFill="1" applyAlignment="1">
      <alignment vertical="center" wrapText="1"/>
    </xf>
    <xf numFmtId="0" fontId="0" fillId="0" borderId="0" xfId="0" applyFill="1" applyAlignment="1">
      <alignment vertical="center"/>
    </xf>
    <xf numFmtId="0" fontId="31" fillId="0" borderId="16" xfId="0" quotePrefix="1" applyFont="1" applyBorder="1" applyAlignment="1">
      <alignment horizontal="left" vertical="center" shrinkToFit="1"/>
    </xf>
    <xf numFmtId="0" fontId="0" fillId="0" borderId="15" xfId="0" applyFont="1" applyBorder="1" applyAlignment="1">
      <alignment vertical="center"/>
    </xf>
    <xf numFmtId="0" fontId="0" fillId="2" borderId="3" xfId="0" applyFont="1" applyFill="1" applyBorder="1" applyAlignment="1" applyProtection="1">
      <alignment horizontal="left" vertical="center"/>
      <protection locked="0"/>
    </xf>
    <xf numFmtId="0" fontId="11" fillId="2" borderId="0" xfId="0" applyFont="1" applyFill="1" applyAlignment="1" applyProtection="1">
      <alignment horizontal="center" vertical="center"/>
      <protection locked="0"/>
    </xf>
    <xf numFmtId="0" fontId="0" fillId="2" borderId="1" xfId="0" applyFont="1" applyFill="1" applyBorder="1" applyAlignment="1" applyProtection="1">
      <alignment horizontal="left" vertical="center"/>
      <protection locked="0"/>
    </xf>
    <xf numFmtId="0" fontId="34" fillId="7" borderId="0" xfId="0" applyFont="1" applyFill="1" applyAlignment="1">
      <alignment horizontal="center" vertical="center"/>
    </xf>
    <xf numFmtId="0" fontId="23" fillId="2" borderId="3" xfId="0" applyFont="1" applyFill="1" applyBorder="1" applyAlignment="1" applyProtection="1">
      <alignment vertical="center"/>
      <protection locked="0"/>
    </xf>
    <xf numFmtId="0" fontId="23" fillId="2" borderId="4" xfId="0" applyFont="1" applyFill="1" applyBorder="1" applyAlignment="1" applyProtection="1">
      <alignment vertical="center"/>
      <protection locked="0"/>
    </xf>
    <xf numFmtId="0" fontId="23" fillId="2" borderId="19" xfId="0" applyFont="1" applyFill="1" applyBorder="1" applyAlignment="1" applyProtection="1">
      <alignment vertical="center"/>
      <protection locked="0"/>
    </xf>
    <xf numFmtId="0" fontId="23" fillId="2" borderId="18" xfId="0" applyFont="1" applyFill="1" applyBorder="1" applyAlignment="1" applyProtection="1">
      <alignment vertical="center"/>
      <protection locked="0"/>
    </xf>
    <xf numFmtId="0" fontId="14" fillId="0" borderId="0" xfId="0" applyFont="1" applyAlignment="1">
      <alignment wrapText="1"/>
    </xf>
    <xf numFmtId="0" fontId="0" fillId="0" borderId="0" xfId="0" applyAlignment="1"/>
    <xf numFmtId="0" fontId="23" fillId="2" borderId="17" xfId="0" applyFont="1" applyFill="1" applyBorder="1" applyAlignment="1" applyProtection="1">
      <alignment horizontal="left" vertical="center"/>
      <protection locked="0"/>
    </xf>
    <xf numFmtId="0" fontId="23" fillId="2" borderId="18" xfId="0" applyFont="1" applyFill="1" applyBorder="1" applyAlignment="1" applyProtection="1">
      <alignment horizontal="left" vertical="center"/>
      <protection locked="0"/>
    </xf>
    <xf numFmtId="0" fontId="35" fillId="5" borderId="2" xfId="0" applyFont="1" applyFill="1" applyBorder="1" applyAlignment="1">
      <alignment horizontal="justify" vertical="center"/>
    </xf>
    <xf numFmtId="0" fontId="36" fillId="5" borderId="1" xfId="0" applyFont="1" applyFill="1" applyBorder="1" applyAlignment="1">
      <alignment vertical="center"/>
    </xf>
    <xf numFmtId="0" fontId="36" fillId="5" borderId="3" xfId="0" applyFont="1" applyFill="1" applyBorder="1" applyAlignment="1">
      <alignment vertical="center"/>
    </xf>
    <xf numFmtId="0" fontId="36" fillId="5" borderId="4" xfId="0" applyFont="1" applyFill="1" applyBorder="1" applyAlignment="1">
      <alignment vertical="center"/>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27" fillId="0" borderId="3" xfId="0" applyFont="1" applyBorder="1" applyAlignment="1">
      <alignment horizontal="left" vertical="center" wrapText="1"/>
    </xf>
    <xf numFmtId="0" fontId="34" fillId="0" borderId="4" xfId="0" applyFont="1" applyBorder="1" applyAlignment="1">
      <alignment vertical="center" wrapText="1"/>
    </xf>
    <xf numFmtId="0" fontId="27" fillId="0" borderId="1" xfId="0" applyFont="1" applyBorder="1" applyAlignment="1">
      <alignment horizontal="left" vertical="center" wrapText="1"/>
    </xf>
    <xf numFmtId="0" fontId="34" fillId="0" borderId="15" xfId="0" applyFont="1" applyBorder="1" applyAlignment="1">
      <alignment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23" fillId="2" borderId="3" xfId="0" applyFont="1" applyFill="1" applyBorder="1" applyAlignment="1" applyProtection="1">
      <alignment horizontal="left" vertical="center"/>
      <protection locked="0"/>
    </xf>
    <xf numFmtId="0" fontId="23" fillId="2" borderId="4" xfId="0" applyFont="1" applyFill="1" applyBorder="1" applyAlignment="1" applyProtection="1">
      <alignment horizontal="left" vertical="center"/>
      <protection locked="0"/>
    </xf>
    <xf numFmtId="0" fontId="37" fillId="6" borderId="0" xfId="0" applyFont="1" applyFill="1" applyAlignment="1">
      <alignment horizontal="center" vertical="center"/>
    </xf>
    <xf numFmtId="0" fontId="13" fillId="6" borderId="0" xfId="0" applyFont="1" applyFill="1" applyAlignment="1"/>
    <xf numFmtId="0" fontId="35" fillId="5" borderId="2" xfId="0" applyFont="1" applyFill="1" applyBorder="1" applyAlignment="1">
      <alignment horizontal="left" vertical="center"/>
    </xf>
    <xf numFmtId="0" fontId="35" fillId="5" borderId="3" xfId="0" applyFont="1" applyFill="1" applyBorder="1" applyAlignment="1">
      <alignment horizontal="left" vertical="center"/>
    </xf>
    <xf numFmtId="0" fontId="35" fillId="5" borderId="4" xfId="0" applyFont="1" applyFill="1" applyBorder="1" applyAlignment="1">
      <alignment horizontal="lef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DEFDFE"/>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1440180</xdr:colOff>
      <xdr:row>24</xdr:row>
      <xdr:rowOff>30480</xdr:rowOff>
    </xdr:from>
    <xdr:to>
      <xdr:col>4</xdr:col>
      <xdr:colOff>1790700</xdr:colOff>
      <xdr:row>24</xdr:row>
      <xdr:rowOff>381000</xdr:rowOff>
    </xdr:to>
    <xdr:sp macro="" textlink="">
      <xdr:nvSpPr>
        <xdr:cNvPr id="4" name="フローチャート: 結合子 3"/>
        <xdr:cNvSpPr/>
      </xdr:nvSpPr>
      <xdr:spPr>
        <a:xfrm>
          <a:off x="6080760" y="9144000"/>
          <a:ext cx="350520" cy="35052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印</a:t>
          </a:r>
        </a:p>
      </xdr:txBody>
    </xdr:sp>
    <xdr:clientData/>
  </xdr:twoCellAnchor>
  <xdr:twoCellAnchor>
    <xdr:from>
      <xdr:col>4</xdr:col>
      <xdr:colOff>1440180</xdr:colOff>
      <xdr:row>29</xdr:row>
      <xdr:rowOff>22860</xdr:rowOff>
    </xdr:from>
    <xdr:to>
      <xdr:col>4</xdr:col>
      <xdr:colOff>1790700</xdr:colOff>
      <xdr:row>29</xdr:row>
      <xdr:rowOff>373380</xdr:rowOff>
    </xdr:to>
    <xdr:sp macro="" textlink="">
      <xdr:nvSpPr>
        <xdr:cNvPr id="5" name="フローチャート: 結合子 4"/>
        <xdr:cNvSpPr/>
      </xdr:nvSpPr>
      <xdr:spPr>
        <a:xfrm>
          <a:off x="6080760" y="10850880"/>
          <a:ext cx="350520" cy="35052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1440180</xdr:colOff>
      <xdr:row>24</xdr:row>
      <xdr:rowOff>30480</xdr:rowOff>
    </xdr:from>
    <xdr:to>
      <xdr:col>4</xdr:col>
      <xdr:colOff>1790700</xdr:colOff>
      <xdr:row>24</xdr:row>
      <xdr:rowOff>381000</xdr:rowOff>
    </xdr:to>
    <xdr:sp macro="" textlink="">
      <xdr:nvSpPr>
        <xdr:cNvPr id="2" name="フローチャート: 結合子 1"/>
        <xdr:cNvSpPr/>
      </xdr:nvSpPr>
      <xdr:spPr>
        <a:xfrm>
          <a:off x="5638800" y="10088880"/>
          <a:ext cx="350520" cy="35052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印</a:t>
          </a:r>
        </a:p>
      </xdr:txBody>
    </xdr:sp>
    <xdr:clientData/>
  </xdr:twoCellAnchor>
  <xdr:twoCellAnchor>
    <xdr:from>
      <xdr:col>4</xdr:col>
      <xdr:colOff>1440180</xdr:colOff>
      <xdr:row>29</xdr:row>
      <xdr:rowOff>22860</xdr:rowOff>
    </xdr:from>
    <xdr:to>
      <xdr:col>4</xdr:col>
      <xdr:colOff>1790700</xdr:colOff>
      <xdr:row>29</xdr:row>
      <xdr:rowOff>373380</xdr:rowOff>
    </xdr:to>
    <xdr:sp macro="" textlink="">
      <xdr:nvSpPr>
        <xdr:cNvPr id="10" name="フローチャート: 結合子 9"/>
        <xdr:cNvSpPr/>
      </xdr:nvSpPr>
      <xdr:spPr>
        <a:xfrm>
          <a:off x="5638800" y="11795760"/>
          <a:ext cx="350520" cy="35052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印</a:t>
          </a:r>
        </a:p>
      </xdr:txBody>
    </xdr:sp>
    <xdr:clientData/>
  </xdr:twoCellAnchor>
  <xdr:twoCellAnchor>
    <xdr:from>
      <xdr:col>4</xdr:col>
      <xdr:colOff>1647265</xdr:colOff>
      <xdr:row>1</xdr:row>
      <xdr:rowOff>235324</xdr:rowOff>
    </xdr:from>
    <xdr:to>
      <xdr:col>4</xdr:col>
      <xdr:colOff>2625453</xdr:colOff>
      <xdr:row>3</xdr:row>
      <xdr:rowOff>71437</xdr:rowOff>
    </xdr:to>
    <xdr:grpSp>
      <xdr:nvGrpSpPr>
        <xdr:cNvPr id="9" name="グループ化 8"/>
        <xdr:cNvGrpSpPr/>
      </xdr:nvGrpSpPr>
      <xdr:grpSpPr>
        <a:xfrm>
          <a:off x="6809815" y="492499"/>
          <a:ext cx="978188" cy="579063"/>
          <a:chOff x="6753871" y="712974"/>
          <a:chExt cx="978188" cy="575702"/>
        </a:xfrm>
      </xdr:grpSpPr>
      <xdr:sp macro="" textlink="">
        <xdr:nvSpPr>
          <xdr:cNvPr id="11" name="正方形/長方形 10"/>
          <xdr:cNvSpPr/>
        </xdr:nvSpPr>
        <xdr:spPr>
          <a:xfrm>
            <a:off x="6753871" y="1030101"/>
            <a:ext cx="975497" cy="258575"/>
          </a:xfrm>
          <a:prstGeom prst="rect">
            <a:avLst/>
          </a:prstGeom>
          <a:solidFill>
            <a:srgbClr val="DEFDF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pPr>
            <a:r>
              <a:rPr kumimoji="1" lang="ja-JP" altLang="en-US" sz="1100" b="0">
                <a:solidFill>
                  <a:srgbClr val="FF0000"/>
                </a:solidFill>
                <a:effectLst/>
                <a:latin typeface="+mn-lt"/>
                <a:ea typeface="+mn-ea"/>
                <a:cs typeface="+mn-cs"/>
              </a:rPr>
              <a:t>自動計算</a:t>
            </a:r>
          </a:p>
        </xdr:txBody>
      </xdr:sp>
      <xdr:sp macro="" textlink="">
        <xdr:nvSpPr>
          <xdr:cNvPr id="15" name="正方形/長方形 14"/>
          <xdr:cNvSpPr/>
        </xdr:nvSpPr>
        <xdr:spPr>
          <a:xfrm>
            <a:off x="6756562" y="712974"/>
            <a:ext cx="975497" cy="256788"/>
          </a:xfrm>
          <a:prstGeom prst="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pPr>
            <a:r>
              <a:rPr kumimoji="1" lang="ja-JP" altLang="en-US" sz="1100" b="0">
                <a:solidFill>
                  <a:srgbClr val="FF0000"/>
                </a:solidFill>
                <a:effectLst/>
                <a:latin typeface="+mn-lt"/>
                <a:ea typeface="+mn-ea"/>
                <a:cs typeface="+mn-cs"/>
              </a:rPr>
              <a:t>入力セル</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1440180</xdr:colOff>
      <xdr:row>34</xdr:row>
      <xdr:rowOff>30480</xdr:rowOff>
    </xdr:from>
    <xdr:to>
      <xdr:col>4</xdr:col>
      <xdr:colOff>1790700</xdr:colOff>
      <xdr:row>34</xdr:row>
      <xdr:rowOff>381000</xdr:rowOff>
    </xdr:to>
    <xdr:sp macro="" textlink="">
      <xdr:nvSpPr>
        <xdr:cNvPr id="8" name="フローチャート: 結合子 7"/>
        <xdr:cNvSpPr/>
      </xdr:nvSpPr>
      <xdr:spPr>
        <a:xfrm>
          <a:off x="6080760" y="11765280"/>
          <a:ext cx="350520" cy="35052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印</a:t>
          </a:r>
        </a:p>
      </xdr:txBody>
    </xdr:sp>
    <xdr:clientData/>
  </xdr:twoCellAnchor>
  <xdr:twoCellAnchor>
    <xdr:from>
      <xdr:col>4</xdr:col>
      <xdr:colOff>1440180</xdr:colOff>
      <xdr:row>39</xdr:row>
      <xdr:rowOff>22860</xdr:rowOff>
    </xdr:from>
    <xdr:to>
      <xdr:col>4</xdr:col>
      <xdr:colOff>1790700</xdr:colOff>
      <xdr:row>39</xdr:row>
      <xdr:rowOff>373380</xdr:rowOff>
    </xdr:to>
    <xdr:sp macro="" textlink="">
      <xdr:nvSpPr>
        <xdr:cNvPr id="9" name="フローチャート: 結合子 8"/>
        <xdr:cNvSpPr/>
      </xdr:nvSpPr>
      <xdr:spPr>
        <a:xfrm>
          <a:off x="6080760" y="13472160"/>
          <a:ext cx="350520" cy="35052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印</a:t>
          </a:r>
        </a:p>
      </xdr:txBody>
    </xdr:sp>
    <xdr:clientData/>
  </xdr:twoCellAnchor>
  <xdr:twoCellAnchor>
    <xdr:from>
      <xdr:col>4</xdr:col>
      <xdr:colOff>1614917</xdr:colOff>
      <xdr:row>1</xdr:row>
      <xdr:rowOff>152574</xdr:rowOff>
    </xdr:from>
    <xdr:to>
      <xdr:col>4</xdr:col>
      <xdr:colOff>2593105</xdr:colOff>
      <xdr:row>3</xdr:row>
      <xdr:rowOff>15645</xdr:rowOff>
    </xdr:to>
    <xdr:grpSp>
      <xdr:nvGrpSpPr>
        <xdr:cNvPr id="12" name="グループ化 11"/>
        <xdr:cNvGrpSpPr/>
      </xdr:nvGrpSpPr>
      <xdr:grpSpPr>
        <a:xfrm>
          <a:off x="6777467" y="409749"/>
          <a:ext cx="978188" cy="577446"/>
          <a:chOff x="6753871" y="712974"/>
          <a:chExt cx="978188" cy="575702"/>
        </a:xfrm>
      </xdr:grpSpPr>
      <xdr:sp macro="" textlink="">
        <xdr:nvSpPr>
          <xdr:cNvPr id="11" name="正方形/長方形 10"/>
          <xdr:cNvSpPr/>
        </xdr:nvSpPr>
        <xdr:spPr>
          <a:xfrm>
            <a:off x="6753871" y="1030101"/>
            <a:ext cx="975497" cy="258575"/>
          </a:xfrm>
          <a:prstGeom prst="rect">
            <a:avLst/>
          </a:prstGeom>
          <a:solidFill>
            <a:srgbClr val="DEFDFE"/>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pPr>
            <a:r>
              <a:rPr kumimoji="1" lang="ja-JP" altLang="en-US" sz="1100" b="0">
                <a:solidFill>
                  <a:srgbClr val="FF0000"/>
                </a:solidFill>
                <a:effectLst/>
                <a:latin typeface="+mn-lt"/>
                <a:ea typeface="+mn-ea"/>
                <a:cs typeface="+mn-cs"/>
              </a:rPr>
              <a:t>自動計算</a:t>
            </a:r>
          </a:p>
        </xdr:txBody>
      </xdr:sp>
      <xdr:sp macro="" textlink="">
        <xdr:nvSpPr>
          <xdr:cNvPr id="13" name="正方形/長方形 12"/>
          <xdr:cNvSpPr/>
        </xdr:nvSpPr>
        <xdr:spPr>
          <a:xfrm>
            <a:off x="6756562" y="712974"/>
            <a:ext cx="975497" cy="256788"/>
          </a:xfrm>
          <a:prstGeom prst="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pPr>
            <a:r>
              <a:rPr kumimoji="1" lang="ja-JP" altLang="en-US" sz="1100" b="0">
                <a:solidFill>
                  <a:srgbClr val="FF0000"/>
                </a:solidFill>
                <a:effectLst/>
                <a:latin typeface="+mn-lt"/>
                <a:ea typeface="+mn-ea"/>
                <a:cs typeface="+mn-cs"/>
              </a:rPr>
              <a:t>入力セル</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showZeros="0" tabSelected="1" view="pageBreakPreview" zoomScaleNormal="100" zoomScaleSheetLayoutView="100" workbookViewId="0">
      <selection activeCell="D10" sqref="D10"/>
    </sheetView>
  </sheetViews>
  <sheetFormatPr defaultRowHeight="13.5"/>
  <cols>
    <col min="1" max="1" width="35.875" customWidth="1"/>
    <col min="2" max="2" width="15.5" customWidth="1"/>
    <col min="3" max="3" width="5.125" customWidth="1"/>
    <col min="4" max="4" width="11.25" customWidth="1"/>
    <col min="5" max="5" width="35.875" customWidth="1"/>
    <col min="6" max="1019" width="9" customWidth="1"/>
  </cols>
  <sheetData>
    <row r="1" spans="1:7">
      <c r="A1" s="71" t="s">
        <v>49</v>
      </c>
      <c r="E1" s="57" t="s">
        <v>42</v>
      </c>
    </row>
    <row r="2" spans="1:7" s="40" customFormat="1" ht="42.75" customHeight="1">
      <c r="A2" s="121" t="s">
        <v>53</v>
      </c>
      <c r="B2" s="121"/>
      <c r="C2" s="121"/>
      <c r="D2" s="121"/>
      <c r="E2" s="121"/>
    </row>
    <row r="3" spans="1:7" s="40" customFormat="1" ht="15.75" customHeight="1">
      <c r="A3" s="2"/>
      <c r="B3" s="41"/>
      <c r="C3" s="41"/>
      <c r="D3" s="41"/>
      <c r="E3" s="41"/>
    </row>
    <row r="4" spans="1:7" s="22" customFormat="1" ht="32.25" customHeight="1">
      <c r="A4" s="3" t="s">
        <v>50</v>
      </c>
      <c r="B4" s="29"/>
      <c r="C4" s="29"/>
      <c r="D4" s="29"/>
      <c r="E4" s="29"/>
    </row>
    <row r="5" spans="1:7" s="40" customFormat="1" ht="30.6" customHeight="1">
      <c r="A5" s="5" t="s">
        <v>18</v>
      </c>
      <c r="B5" s="113"/>
      <c r="C5" s="6" t="s">
        <v>0</v>
      </c>
      <c r="D5" s="52" t="s">
        <v>1</v>
      </c>
      <c r="E5" s="8" t="s">
        <v>62</v>
      </c>
    </row>
    <row r="6" spans="1:7" s="40" customFormat="1" ht="30.6" customHeight="1">
      <c r="A6" s="5" t="s">
        <v>2</v>
      </c>
      <c r="B6" s="113"/>
      <c r="C6" s="6" t="s">
        <v>0</v>
      </c>
      <c r="D6" s="52" t="s">
        <v>1</v>
      </c>
      <c r="E6" s="8" t="s">
        <v>17</v>
      </c>
    </row>
    <row r="7" spans="1:7" s="15" customFormat="1" ht="30.6" customHeight="1" thickBot="1">
      <c r="A7" s="10" t="s">
        <v>3</v>
      </c>
      <c r="B7" s="114"/>
      <c r="C7" s="12" t="s">
        <v>4</v>
      </c>
      <c r="D7" s="53" t="s">
        <v>1</v>
      </c>
      <c r="E7" s="14" t="s">
        <v>5</v>
      </c>
    </row>
    <row r="8" spans="1:7" s="15" customFormat="1" ht="45.75" customHeight="1" thickBot="1">
      <c r="A8" s="16" t="s">
        <v>7</v>
      </c>
      <c r="B8" s="115"/>
      <c r="C8" s="18" t="s">
        <v>4</v>
      </c>
      <c r="D8" s="51" t="s">
        <v>1</v>
      </c>
      <c r="E8" s="20" t="s">
        <v>16</v>
      </c>
      <c r="F8" s="31" t="s">
        <v>6</v>
      </c>
      <c r="G8" s="69">
        <v>300000</v>
      </c>
    </row>
    <row r="9" spans="1:7" ht="27.6" customHeight="1">
      <c r="A9" s="21"/>
    </row>
    <row r="10" spans="1:7" s="40" customFormat="1" ht="32.25" customHeight="1">
      <c r="A10" s="3" t="s">
        <v>35</v>
      </c>
      <c r="B10" s="4"/>
      <c r="C10" s="4"/>
      <c r="D10" s="4"/>
      <c r="E10" s="4"/>
    </row>
    <row r="11" spans="1:7" s="40" customFormat="1" ht="25.5" customHeight="1">
      <c r="A11" s="42" t="s">
        <v>8</v>
      </c>
      <c r="B11" s="122" t="s">
        <v>20</v>
      </c>
      <c r="C11" s="123"/>
      <c r="D11" s="124" t="s">
        <v>61</v>
      </c>
      <c r="E11" s="123"/>
    </row>
    <row r="12" spans="1:7" s="22" customFormat="1" ht="30" customHeight="1">
      <c r="A12" s="85" t="s">
        <v>10</v>
      </c>
      <c r="B12" s="106"/>
      <c r="C12" s="44" t="s">
        <v>4</v>
      </c>
      <c r="D12" s="119"/>
      <c r="E12" s="120"/>
    </row>
    <row r="13" spans="1:7" s="22" customFormat="1" ht="30" customHeight="1">
      <c r="A13" s="85" t="s">
        <v>67</v>
      </c>
      <c r="B13" s="106"/>
      <c r="C13" s="44" t="s">
        <v>4</v>
      </c>
      <c r="D13" s="119"/>
      <c r="E13" s="120"/>
    </row>
    <row r="14" spans="1:7" s="22" customFormat="1" ht="30" customHeight="1">
      <c r="A14" s="86" t="s">
        <v>11</v>
      </c>
      <c r="B14" s="107"/>
      <c r="C14" s="45" t="s">
        <v>4</v>
      </c>
      <c r="D14" s="119"/>
      <c r="E14" s="120"/>
    </row>
    <row r="15" spans="1:7" s="22" customFormat="1" ht="30" customHeight="1" thickBot="1">
      <c r="A15" s="87" t="s">
        <v>12</v>
      </c>
      <c r="B15" s="108"/>
      <c r="C15" s="64" t="s">
        <v>4</v>
      </c>
      <c r="D15" s="125"/>
      <c r="E15" s="126"/>
    </row>
    <row r="16" spans="1:7" s="22" customFormat="1" ht="30" customHeight="1" thickTop="1">
      <c r="A16" s="63" t="s">
        <v>25</v>
      </c>
      <c r="B16" s="109"/>
      <c r="C16" s="33" t="s">
        <v>4</v>
      </c>
      <c r="D16" s="134" t="s">
        <v>40</v>
      </c>
      <c r="E16" s="135"/>
    </row>
    <row r="17" spans="1:5" s="22" customFormat="1" ht="30" customHeight="1">
      <c r="A17" s="59" t="s">
        <v>34</v>
      </c>
      <c r="B17" s="110"/>
      <c r="C17" s="32" t="s">
        <v>4</v>
      </c>
      <c r="D17" s="77" t="s">
        <v>38</v>
      </c>
      <c r="E17" s="61"/>
    </row>
    <row r="18" spans="1:5" s="22" customFormat="1" ht="30" customHeight="1">
      <c r="A18" s="60" t="s">
        <v>26</v>
      </c>
      <c r="B18" s="111"/>
      <c r="C18" s="32" t="s">
        <v>4</v>
      </c>
      <c r="D18" s="62">
        <v>0.1</v>
      </c>
      <c r="E18" s="73" t="s">
        <v>31</v>
      </c>
    </row>
    <row r="19" spans="1:5" s="22" customFormat="1" ht="30" customHeight="1" thickBot="1">
      <c r="A19" s="80" t="s">
        <v>34</v>
      </c>
      <c r="B19" s="112"/>
      <c r="C19" s="65" t="s">
        <v>4</v>
      </c>
      <c r="D19" s="81" t="s">
        <v>39</v>
      </c>
      <c r="E19" s="82"/>
    </row>
    <row r="20" spans="1:5" s="22" customFormat="1" ht="33" customHeight="1" thickTop="1">
      <c r="A20" s="79" t="s">
        <v>37</v>
      </c>
      <c r="B20" s="109"/>
      <c r="C20" s="33" t="s">
        <v>4</v>
      </c>
      <c r="D20" s="134" t="s">
        <v>41</v>
      </c>
      <c r="E20" s="135"/>
    </row>
    <row r="21" spans="1:5" s="23" customFormat="1" ht="42" customHeight="1">
      <c r="A21" s="127" t="s">
        <v>51</v>
      </c>
      <c r="B21" s="128"/>
      <c r="C21" s="128"/>
      <c r="D21" s="128"/>
      <c r="E21" s="128"/>
    </row>
    <row r="22" spans="1:5" s="40" customFormat="1" ht="30" customHeight="1">
      <c r="A22" s="46"/>
      <c r="B22" s="129" t="s">
        <v>19</v>
      </c>
      <c r="C22" s="129"/>
      <c r="D22" s="129"/>
      <c r="E22" s="46"/>
    </row>
    <row r="23" spans="1:5" s="40" customFormat="1" ht="31.5" customHeight="1">
      <c r="A23" s="47"/>
      <c r="B23" s="48" t="s">
        <v>13</v>
      </c>
      <c r="C23" s="130"/>
      <c r="D23" s="130"/>
      <c r="E23" s="130"/>
    </row>
    <row r="24" spans="1:5" s="25" customFormat="1" ht="31.5" customHeight="1">
      <c r="A24" s="47"/>
      <c r="B24" s="48" t="s">
        <v>14</v>
      </c>
      <c r="C24" s="131"/>
      <c r="D24" s="131"/>
      <c r="E24" s="131"/>
    </row>
    <row r="25" spans="1:5" s="25" customFormat="1" ht="31.5" customHeight="1">
      <c r="A25" s="47"/>
      <c r="B25" s="48" t="s">
        <v>15</v>
      </c>
      <c r="C25" s="131"/>
      <c r="D25" s="131"/>
      <c r="E25" s="131"/>
    </row>
    <row r="26" spans="1:5" ht="15" customHeight="1">
      <c r="A26" s="49"/>
      <c r="B26" s="50"/>
      <c r="C26" s="50"/>
      <c r="D26" s="50"/>
      <c r="E26" s="50"/>
    </row>
    <row r="27" spans="1:5" s="23" customFormat="1" ht="27.75" customHeight="1">
      <c r="A27" s="132" t="s">
        <v>36</v>
      </c>
      <c r="B27" s="133"/>
      <c r="C27" s="133"/>
      <c r="D27" s="133"/>
      <c r="E27" s="133"/>
    </row>
    <row r="28" spans="1:5" s="40" customFormat="1" ht="30" customHeight="1">
      <c r="A28" s="46"/>
      <c r="B28" s="129" t="s">
        <v>19</v>
      </c>
      <c r="C28" s="129"/>
      <c r="D28" s="129"/>
      <c r="E28" s="46"/>
    </row>
    <row r="29" spans="1:5" s="40" customFormat="1" ht="31.5" customHeight="1">
      <c r="A29" s="47"/>
      <c r="B29" s="48" t="s">
        <v>13</v>
      </c>
      <c r="C29" s="130"/>
      <c r="D29" s="130"/>
      <c r="E29" s="130"/>
    </row>
    <row r="30" spans="1:5" s="25" customFormat="1" ht="31.5" customHeight="1">
      <c r="A30" s="47"/>
      <c r="B30" s="48" t="s">
        <v>30</v>
      </c>
      <c r="C30" s="131"/>
      <c r="D30" s="131"/>
      <c r="E30" s="131"/>
    </row>
    <row r="31" spans="1:5" s="25" customFormat="1">
      <c r="B31" s="26"/>
      <c r="C31" s="27"/>
      <c r="D31" s="27"/>
      <c r="E31" s="28"/>
    </row>
  </sheetData>
  <mergeCells count="18">
    <mergeCell ref="B28:D28"/>
    <mergeCell ref="C29:E29"/>
    <mergeCell ref="C30:E30"/>
    <mergeCell ref="A27:E27"/>
    <mergeCell ref="D16:E16"/>
    <mergeCell ref="D20:E20"/>
    <mergeCell ref="C25:E25"/>
    <mergeCell ref="D15:E15"/>
    <mergeCell ref="A21:E21"/>
    <mergeCell ref="B22:D22"/>
    <mergeCell ref="C23:E23"/>
    <mergeCell ref="C24:E24"/>
    <mergeCell ref="D14:E14"/>
    <mergeCell ref="A2:E2"/>
    <mergeCell ref="B11:C11"/>
    <mergeCell ref="D11:E11"/>
    <mergeCell ref="D12:E12"/>
    <mergeCell ref="D13:E13"/>
  </mergeCells>
  <phoneticPr fontId="3"/>
  <printOptions horizontalCentered="1"/>
  <pageMargins left="0.59055118110236227" right="0.39370078740157483" top="0.39370078740157483" bottom="0.19685039370078741" header="0.51181102362204722" footer="0.23622047244094491"/>
  <pageSetup paperSize="9" scale="91" firstPageNumber="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G31"/>
  <sheetViews>
    <sheetView showZeros="0" view="pageBreakPreview" zoomScaleNormal="100" zoomScaleSheetLayoutView="100" workbookViewId="0">
      <selection activeCell="A13" sqref="A13"/>
    </sheetView>
  </sheetViews>
  <sheetFormatPr defaultRowHeight="13.5"/>
  <cols>
    <col min="1" max="1" width="35.875" customWidth="1"/>
    <col min="2" max="2" width="15.5" customWidth="1"/>
    <col min="3" max="3" width="5.125" customWidth="1"/>
    <col min="4" max="4" width="11.25" customWidth="1"/>
    <col min="5" max="5" width="35.875" customWidth="1"/>
    <col min="6" max="1019" width="9" customWidth="1"/>
  </cols>
  <sheetData>
    <row r="1" spans="1:7" s="72" customFormat="1" ht="20.25" customHeight="1">
      <c r="A1" s="71" t="s">
        <v>54</v>
      </c>
      <c r="D1" s="139" t="s">
        <v>58</v>
      </c>
      <c r="E1" s="139"/>
    </row>
    <row r="2" spans="1:7" s="38" customFormat="1" ht="42.75" customHeight="1">
      <c r="A2" s="121" t="s">
        <v>53</v>
      </c>
      <c r="B2" s="121"/>
      <c r="C2" s="121"/>
      <c r="D2" s="121"/>
      <c r="E2" s="121"/>
    </row>
    <row r="3" spans="1:7" s="38" customFormat="1" ht="15.75" customHeight="1">
      <c r="A3" s="2"/>
      <c r="B3" s="37"/>
      <c r="C3" s="37"/>
      <c r="D3" s="37"/>
      <c r="E3" s="37"/>
    </row>
    <row r="4" spans="1:7" s="22" customFormat="1" ht="32.25" customHeight="1">
      <c r="A4" s="3" t="s">
        <v>50</v>
      </c>
      <c r="B4" s="29"/>
      <c r="C4" s="29"/>
      <c r="D4" s="29"/>
      <c r="E4" s="29"/>
    </row>
    <row r="5" spans="1:7" s="38" customFormat="1" ht="36" customHeight="1">
      <c r="A5" s="5" t="s">
        <v>18</v>
      </c>
      <c r="B5" s="96"/>
      <c r="C5" s="6" t="s">
        <v>0</v>
      </c>
      <c r="D5" s="52" t="s">
        <v>1</v>
      </c>
      <c r="E5" s="8" t="s">
        <v>62</v>
      </c>
    </row>
    <row r="6" spans="1:7" s="38" customFormat="1" ht="36" customHeight="1">
      <c r="A6" s="5" t="s">
        <v>2</v>
      </c>
      <c r="B6" s="9">
        <f>B20</f>
        <v>0</v>
      </c>
      <c r="C6" s="6" t="s">
        <v>0</v>
      </c>
      <c r="D6" s="52" t="s">
        <v>1</v>
      </c>
      <c r="E6" s="8" t="s">
        <v>17</v>
      </c>
    </row>
    <row r="7" spans="1:7" s="15" customFormat="1" ht="36" customHeight="1" thickBot="1">
      <c r="A7" s="10" t="s">
        <v>3</v>
      </c>
      <c r="B7" s="11">
        <f>ROUNDDOWN(B6*0.2,-3)</f>
        <v>0</v>
      </c>
      <c r="C7" s="12" t="s">
        <v>4</v>
      </c>
      <c r="D7" s="53" t="s">
        <v>1</v>
      </c>
      <c r="E7" s="14" t="s">
        <v>5</v>
      </c>
    </row>
    <row r="8" spans="1:7" s="15" customFormat="1" ht="36" customHeight="1" thickBot="1">
      <c r="A8" s="16" t="s">
        <v>7</v>
      </c>
      <c r="B8" s="17">
        <f>IF(B7&gt;G8,G8,B7)</f>
        <v>0</v>
      </c>
      <c r="C8" s="18" t="s">
        <v>4</v>
      </c>
      <c r="D8" s="51" t="s">
        <v>1</v>
      </c>
      <c r="E8" s="20" t="s">
        <v>16</v>
      </c>
      <c r="F8" s="31" t="s">
        <v>6</v>
      </c>
      <c r="G8" s="69">
        <v>300000</v>
      </c>
    </row>
    <row r="9" spans="1:7" ht="27.6" customHeight="1">
      <c r="A9" s="21"/>
    </row>
    <row r="10" spans="1:7" s="38" customFormat="1" ht="32.25" customHeight="1">
      <c r="A10" s="3" t="s">
        <v>59</v>
      </c>
      <c r="B10" s="4"/>
      <c r="C10" s="4"/>
      <c r="D10" s="4"/>
      <c r="E10" s="4"/>
    </row>
    <row r="11" spans="1:7" s="38" customFormat="1" ht="25.5" customHeight="1">
      <c r="A11" s="39" t="s">
        <v>8</v>
      </c>
      <c r="B11" s="122" t="s">
        <v>20</v>
      </c>
      <c r="C11" s="123"/>
      <c r="D11" s="124" t="s">
        <v>9</v>
      </c>
      <c r="E11" s="123"/>
    </row>
    <row r="12" spans="1:7" s="22" customFormat="1" ht="30" customHeight="1">
      <c r="A12" s="85" t="s">
        <v>10</v>
      </c>
      <c r="B12" s="93"/>
      <c r="C12" s="32" t="s">
        <v>4</v>
      </c>
      <c r="D12" s="140"/>
      <c r="E12" s="141"/>
    </row>
    <row r="13" spans="1:7" s="22" customFormat="1" ht="30" customHeight="1">
      <c r="A13" s="85" t="s">
        <v>65</v>
      </c>
      <c r="B13" s="93"/>
      <c r="C13" s="32" t="s">
        <v>4</v>
      </c>
      <c r="D13" s="140"/>
      <c r="E13" s="141"/>
    </row>
    <row r="14" spans="1:7" s="22" customFormat="1" ht="30" customHeight="1">
      <c r="A14" s="86" t="s">
        <v>11</v>
      </c>
      <c r="B14" s="94"/>
      <c r="C14" s="33" t="s">
        <v>4</v>
      </c>
      <c r="D14" s="140"/>
      <c r="E14" s="141"/>
    </row>
    <row r="15" spans="1:7" s="22" customFormat="1" ht="30" customHeight="1" thickBot="1">
      <c r="A15" s="87" t="s">
        <v>12</v>
      </c>
      <c r="B15" s="95"/>
      <c r="C15" s="65" t="s">
        <v>4</v>
      </c>
      <c r="D15" s="142"/>
      <c r="E15" s="143"/>
    </row>
    <row r="16" spans="1:7" s="22" customFormat="1" ht="30" customHeight="1" thickTop="1">
      <c r="A16" s="63" t="s">
        <v>25</v>
      </c>
      <c r="B16" s="84">
        <f>SUM(B12:B15)</f>
        <v>0</v>
      </c>
      <c r="C16" s="33" t="s">
        <v>4</v>
      </c>
      <c r="D16" s="134" t="s">
        <v>40</v>
      </c>
      <c r="E16" s="135"/>
    </row>
    <row r="17" spans="1:5" s="22" customFormat="1" ht="30" customHeight="1">
      <c r="A17" s="59" t="s">
        <v>34</v>
      </c>
      <c r="B17" s="92"/>
      <c r="C17" s="32" t="s">
        <v>4</v>
      </c>
      <c r="D17" s="77" t="s">
        <v>38</v>
      </c>
      <c r="E17" s="78"/>
    </row>
    <row r="18" spans="1:5" s="22" customFormat="1" ht="30" customHeight="1">
      <c r="A18" s="60" t="s">
        <v>26</v>
      </c>
      <c r="B18" s="43">
        <f>ROUNDDOWN((B16-B17)*0.1,0)</f>
        <v>0</v>
      </c>
      <c r="C18" s="32" t="s">
        <v>4</v>
      </c>
      <c r="D18" s="62">
        <v>0.1</v>
      </c>
      <c r="E18" s="73" t="s">
        <v>31</v>
      </c>
    </row>
    <row r="19" spans="1:5" s="22" customFormat="1" ht="30" customHeight="1" thickBot="1">
      <c r="A19" s="80" t="s">
        <v>34</v>
      </c>
      <c r="B19" s="91">
        <v>0</v>
      </c>
      <c r="C19" s="65" t="s">
        <v>4</v>
      </c>
      <c r="D19" s="81" t="s">
        <v>39</v>
      </c>
      <c r="E19" s="75"/>
    </row>
    <row r="20" spans="1:5" s="22" customFormat="1" ht="33" customHeight="1" thickTop="1">
      <c r="A20" s="79" t="s">
        <v>37</v>
      </c>
      <c r="B20" s="84">
        <f>B16-B17+B18-B19</f>
        <v>0</v>
      </c>
      <c r="C20" s="33" t="s">
        <v>4</v>
      </c>
      <c r="D20" s="134" t="s">
        <v>56</v>
      </c>
      <c r="E20" s="135"/>
    </row>
    <row r="21" spans="1:5" s="23" customFormat="1" ht="42" customHeight="1">
      <c r="A21" s="144" t="s">
        <v>52</v>
      </c>
      <c r="B21" s="145"/>
      <c r="C21" s="145"/>
      <c r="D21" s="145"/>
      <c r="E21" s="145"/>
    </row>
    <row r="22" spans="1:5" s="1" customFormat="1" ht="30" customHeight="1">
      <c r="B22" s="137" t="s">
        <v>63</v>
      </c>
      <c r="C22" s="137"/>
      <c r="D22" s="137"/>
    </row>
    <row r="23" spans="1:5" s="1" customFormat="1" ht="31.5" customHeight="1">
      <c r="A23" s="24"/>
      <c r="B23" s="30" t="s">
        <v>13</v>
      </c>
      <c r="C23" s="138"/>
      <c r="D23" s="138"/>
      <c r="E23" s="138"/>
    </row>
    <row r="24" spans="1:5" s="25" customFormat="1" ht="31.5" customHeight="1">
      <c r="A24" s="24"/>
      <c r="B24" s="30" t="s">
        <v>14</v>
      </c>
      <c r="C24" s="136"/>
      <c r="D24" s="136"/>
      <c r="E24" s="136"/>
    </row>
    <row r="25" spans="1:5" s="25" customFormat="1" ht="31.5" customHeight="1">
      <c r="A25" s="24"/>
      <c r="B25" s="30" t="s">
        <v>15</v>
      </c>
      <c r="C25" s="136"/>
      <c r="D25" s="136"/>
      <c r="E25" s="136"/>
    </row>
    <row r="26" spans="1:5" ht="15" customHeight="1">
      <c r="A26" s="34"/>
    </row>
    <row r="27" spans="1:5" s="23" customFormat="1" ht="27.75" customHeight="1">
      <c r="A27" s="132" t="s">
        <v>36</v>
      </c>
      <c r="B27" s="133"/>
      <c r="C27" s="133"/>
      <c r="D27" s="133"/>
      <c r="E27" s="133"/>
    </row>
    <row r="28" spans="1:5" s="1" customFormat="1" ht="30" customHeight="1">
      <c r="B28" s="137" t="s">
        <v>64</v>
      </c>
      <c r="C28" s="137"/>
      <c r="D28" s="137"/>
    </row>
    <row r="29" spans="1:5" s="1" customFormat="1" ht="31.5" customHeight="1">
      <c r="A29" s="24"/>
      <c r="B29" s="30" t="s">
        <v>13</v>
      </c>
      <c r="C29" s="138"/>
      <c r="D29" s="138"/>
      <c r="E29" s="138"/>
    </row>
    <row r="30" spans="1:5" s="25" customFormat="1" ht="31.5" customHeight="1">
      <c r="A30" s="24"/>
      <c r="B30" s="30" t="s">
        <v>30</v>
      </c>
      <c r="C30" s="136"/>
      <c r="D30" s="136"/>
      <c r="E30" s="136"/>
    </row>
    <row r="31" spans="1:5" s="25" customFormat="1">
      <c r="B31" s="26"/>
      <c r="C31" s="27"/>
      <c r="D31" s="27"/>
      <c r="E31" s="28"/>
    </row>
  </sheetData>
  <sheetProtection sheet="1" objects="1" scenarios="1"/>
  <mergeCells count="19">
    <mergeCell ref="D1:E1"/>
    <mergeCell ref="D14:E14"/>
    <mergeCell ref="D15:E15"/>
    <mergeCell ref="B28:D28"/>
    <mergeCell ref="C29:E29"/>
    <mergeCell ref="A21:E21"/>
    <mergeCell ref="D16:E16"/>
    <mergeCell ref="D20:E20"/>
    <mergeCell ref="A2:E2"/>
    <mergeCell ref="B11:C11"/>
    <mergeCell ref="D11:E11"/>
    <mergeCell ref="D12:E12"/>
    <mergeCell ref="D13:E13"/>
    <mergeCell ref="C30:E30"/>
    <mergeCell ref="B22:D22"/>
    <mergeCell ref="C23:E23"/>
    <mergeCell ref="C24:E24"/>
    <mergeCell ref="C25:E25"/>
    <mergeCell ref="A27:E27"/>
  </mergeCells>
  <phoneticPr fontId="3"/>
  <printOptions horizontalCentered="1"/>
  <pageMargins left="0.59055118110236227" right="0.39370078740157483" top="0.39370078740157483" bottom="0.19685039370078741" header="0.51181102362204722" footer="0.23622047244094491"/>
  <pageSetup paperSize="9" scale="91"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N41"/>
  <sheetViews>
    <sheetView showZeros="0" view="pageBreakPreview" zoomScaleNormal="100" zoomScaleSheetLayoutView="100" workbookViewId="0">
      <selection activeCell="A16" sqref="A16"/>
    </sheetView>
  </sheetViews>
  <sheetFormatPr defaultRowHeight="13.5"/>
  <cols>
    <col min="1" max="1" width="35.875" customWidth="1"/>
    <col min="2" max="2" width="15.5" customWidth="1"/>
    <col min="3" max="3" width="5.125" customWidth="1"/>
    <col min="4" max="4" width="11.25" customWidth="1"/>
    <col min="5" max="5" width="35.875" customWidth="1"/>
    <col min="6" max="1019" width="9" customWidth="1"/>
  </cols>
  <sheetData>
    <row r="1" spans="1:14" ht="20.25" customHeight="1">
      <c r="A1" s="71" t="s">
        <v>55</v>
      </c>
      <c r="C1" s="163" t="s">
        <v>60</v>
      </c>
      <c r="D1" s="164"/>
      <c r="E1" s="164"/>
    </row>
    <row r="2" spans="1:14" s="50" customFormat="1" ht="13.9" customHeight="1">
      <c r="A2" s="54"/>
      <c r="D2" s="55"/>
      <c r="E2" s="56"/>
    </row>
    <row r="3" spans="1:14" s="40" customFormat="1" ht="42.75" customHeight="1">
      <c r="A3" s="121" t="s">
        <v>53</v>
      </c>
      <c r="B3" s="121"/>
      <c r="C3" s="121"/>
      <c r="D3" s="121"/>
      <c r="E3" s="121"/>
    </row>
    <row r="4" spans="1:14" s="38" customFormat="1" ht="15.75" customHeight="1">
      <c r="A4" s="2"/>
      <c r="B4" s="37"/>
      <c r="C4" s="37"/>
      <c r="D4" s="37"/>
      <c r="E4" s="37"/>
    </row>
    <row r="5" spans="1:14" s="22" customFormat="1" ht="32.25" customHeight="1">
      <c r="A5" s="3" t="s">
        <v>50</v>
      </c>
      <c r="B5" s="29"/>
      <c r="C5" s="29"/>
      <c r="D5" s="29"/>
      <c r="E5" s="29"/>
    </row>
    <row r="6" spans="1:14" s="38" customFormat="1" ht="37.5" customHeight="1">
      <c r="A6" s="5" t="s">
        <v>18</v>
      </c>
      <c r="B6" s="96"/>
      <c r="C6" s="6" t="s">
        <v>0</v>
      </c>
      <c r="D6" s="7" t="s">
        <v>1</v>
      </c>
      <c r="E6" s="8" t="s">
        <v>62</v>
      </c>
    </row>
    <row r="7" spans="1:14" s="38" customFormat="1" ht="37.5" customHeight="1">
      <c r="A7" s="5" t="s">
        <v>2</v>
      </c>
      <c r="B7" s="9" t="str">
        <f>B30</f>
        <v/>
      </c>
      <c r="C7" s="6" t="s">
        <v>0</v>
      </c>
      <c r="D7" s="7" t="s">
        <v>1</v>
      </c>
      <c r="E7" s="8" t="s">
        <v>17</v>
      </c>
    </row>
    <row r="8" spans="1:14" s="15" customFormat="1" ht="37.5" customHeight="1" thickBot="1">
      <c r="A8" s="10" t="s">
        <v>3</v>
      </c>
      <c r="B8" s="11" t="str">
        <f>IFERROR(ROUNDDOWN(B7*0.2,-3),"")</f>
        <v/>
      </c>
      <c r="C8" s="12" t="s">
        <v>4</v>
      </c>
      <c r="D8" s="13" t="s">
        <v>1</v>
      </c>
      <c r="E8" s="14" t="s">
        <v>5</v>
      </c>
    </row>
    <row r="9" spans="1:14" s="15" customFormat="1" ht="37.5" customHeight="1" thickBot="1">
      <c r="A9" s="16" t="s">
        <v>7</v>
      </c>
      <c r="B9" s="17">
        <f>IF(B8&gt;G9,G9,B8)</f>
        <v>300000</v>
      </c>
      <c r="C9" s="18" t="s">
        <v>4</v>
      </c>
      <c r="D9" s="19" t="s">
        <v>1</v>
      </c>
      <c r="E9" s="20" t="s">
        <v>16</v>
      </c>
      <c r="F9" s="31" t="s">
        <v>6</v>
      </c>
      <c r="G9" s="69">
        <v>300000</v>
      </c>
    </row>
    <row r="10" spans="1:14" ht="15" customHeight="1">
      <c r="A10" s="21"/>
    </row>
    <row r="11" spans="1:14" s="38" customFormat="1" ht="32.25" customHeight="1">
      <c r="A11" s="3" t="s">
        <v>59</v>
      </c>
      <c r="B11" s="4"/>
      <c r="C11" s="4"/>
      <c r="D11" s="4"/>
      <c r="E11" s="4"/>
      <c r="K11" s="70"/>
      <c r="L11" s="70"/>
      <c r="M11" s="70"/>
    </row>
    <row r="12" spans="1:14" s="22" customFormat="1" ht="16.5" customHeight="1">
      <c r="A12" s="165" t="s">
        <v>24</v>
      </c>
      <c r="B12" s="166"/>
      <c r="C12" s="166"/>
      <c r="D12" s="166"/>
      <c r="E12" s="167"/>
      <c r="F12" s="100"/>
      <c r="G12" s="100"/>
      <c r="H12" s="100"/>
      <c r="I12" s="100"/>
      <c r="J12" s="100"/>
      <c r="K12" s="101"/>
      <c r="L12" s="101"/>
      <c r="M12" s="102"/>
      <c r="N12" s="100"/>
    </row>
    <row r="13" spans="1:14" s="36" customFormat="1" ht="15" customHeight="1">
      <c r="A13" s="35" t="s">
        <v>21</v>
      </c>
      <c r="B13" s="159" t="s">
        <v>27</v>
      </c>
      <c r="C13" s="160"/>
      <c r="D13" s="159" t="s">
        <v>9</v>
      </c>
      <c r="E13" s="160"/>
      <c r="F13" s="103"/>
      <c r="G13" s="103"/>
      <c r="H13" s="103"/>
      <c r="I13" s="103"/>
      <c r="J13" s="103"/>
      <c r="K13" s="104"/>
      <c r="L13" s="104"/>
      <c r="M13" s="104"/>
      <c r="N13" s="103"/>
    </row>
    <row r="14" spans="1:14" s="22" customFormat="1" ht="30" customHeight="1">
      <c r="A14" s="88" t="s">
        <v>22</v>
      </c>
      <c r="B14" s="97">
        <v>0</v>
      </c>
      <c r="C14" s="32" t="s">
        <v>4</v>
      </c>
      <c r="D14" s="161"/>
      <c r="E14" s="162"/>
      <c r="F14" s="100"/>
      <c r="G14" s="100"/>
      <c r="H14" s="100"/>
      <c r="I14" s="100"/>
      <c r="J14" s="100"/>
      <c r="K14" s="105"/>
      <c r="L14" s="105"/>
      <c r="M14" s="102"/>
      <c r="N14" s="100"/>
    </row>
    <row r="15" spans="1:14" s="22" customFormat="1" ht="30" customHeight="1">
      <c r="A15" s="88" t="s">
        <v>66</v>
      </c>
      <c r="B15" s="97"/>
      <c r="C15" s="32" t="s">
        <v>4</v>
      </c>
      <c r="D15" s="161"/>
      <c r="E15" s="162"/>
      <c r="F15" s="100"/>
      <c r="G15" s="100"/>
      <c r="H15" s="100"/>
      <c r="I15" s="100"/>
      <c r="J15" s="100"/>
      <c r="K15" s="105"/>
      <c r="L15" s="105"/>
      <c r="M15" s="102"/>
      <c r="N15" s="100"/>
    </row>
    <row r="16" spans="1:14" s="22" customFormat="1" ht="30" customHeight="1">
      <c r="A16" s="89" t="s">
        <v>23</v>
      </c>
      <c r="B16" s="98"/>
      <c r="C16" s="32" t="s">
        <v>4</v>
      </c>
      <c r="D16" s="161"/>
      <c r="E16" s="162"/>
      <c r="F16" s="100"/>
      <c r="G16" s="100"/>
      <c r="H16" s="100"/>
      <c r="I16" s="100"/>
      <c r="J16" s="100"/>
      <c r="K16" s="105"/>
      <c r="L16" s="105"/>
      <c r="M16" s="102"/>
      <c r="N16" s="100"/>
    </row>
    <row r="17" spans="1:14" s="22" customFormat="1" ht="30" customHeight="1" thickBot="1">
      <c r="A17" s="90"/>
      <c r="B17" s="99"/>
      <c r="C17" s="65" t="s">
        <v>4</v>
      </c>
      <c r="D17" s="146"/>
      <c r="E17" s="147"/>
      <c r="F17" s="105"/>
      <c r="G17" s="105"/>
      <c r="H17" s="100"/>
      <c r="I17" s="100"/>
      <c r="J17" s="100"/>
      <c r="K17" s="102"/>
      <c r="L17" s="102"/>
      <c r="M17" s="102"/>
      <c r="N17" s="100"/>
    </row>
    <row r="18" spans="1:14" s="22" customFormat="1" ht="33" customHeight="1" thickTop="1">
      <c r="A18" s="117" t="s">
        <v>45</v>
      </c>
      <c r="B18" s="66">
        <f>SUM(B14:B17)</f>
        <v>0</v>
      </c>
      <c r="C18" s="33" t="s">
        <v>4</v>
      </c>
      <c r="D18" s="134" t="s">
        <v>40</v>
      </c>
      <c r="E18" s="135"/>
      <c r="F18" s="105"/>
      <c r="G18" s="105"/>
      <c r="H18" s="100"/>
      <c r="I18" s="100"/>
      <c r="J18" s="100"/>
      <c r="K18" s="102"/>
      <c r="L18" s="102"/>
      <c r="M18" s="102"/>
      <c r="N18" s="100"/>
    </row>
    <row r="19" spans="1:14" s="22" customFormat="1" ht="16.5" customHeight="1">
      <c r="A19" s="148" t="s">
        <v>43</v>
      </c>
      <c r="B19" s="149"/>
      <c r="C19" s="150"/>
      <c r="D19" s="150"/>
      <c r="E19" s="151"/>
      <c r="F19" s="105"/>
      <c r="G19" s="105"/>
      <c r="H19" s="100"/>
      <c r="I19" s="100"/>
      <c r="J19" s="100"/>
      <c r="K19" s="100"/>
      <c r="L19" s="100"/>
      <c r="M19" s="100"/>
      <c r="N19" s="100"/>
    </row>
    <row r="20" spans="1:14" s="36" customFormat="1" ht="15" customHeight="1">
      <c r="A20" s="58" t="s">
        <v>21</v>
      </c>
      <c r="B20" s="152" t="s">
        <v>27</v>
      </c>
      <c r="C20" s="153"/>
      <c r="D20" s="152" t="s">
        <v>9</v>
      </c>
      <c r="E20" s="153"/>
      <c r="F20" s="105"/>
      <c r="G20" s="105"/>
      <c r="H20" s="103"/>
      <c r="I20" s="103"/>
      <c r="J20" s="103"/>
      <c r="K20" s="103"/>
      <c r="L20" s="103"/>
      <c r="M20" s="103"/>
      <c r="N20" s="103"/>
    </row>
    <row r="21" spans="1:14" s="22" customFormat="1" ht="33" customHeight="1">
      <c r="A21" s="60" t="s">
        <v>32</v>
      </c>
      <c r="B21" s="93"/>
      <c r="C21" s="32" t="s">
        <v>4</v>
      </c>
      <c r="D21" s="154" t="s">
        <v>28</v>
      </c>
      <c r="E21" s="155"/>
      <c r="F21" s="105"/>
      <c r="G21" s="105"/>
      <c r="H21" s="100"/>
      <c r="I21" s="100"/>
      <c r="J21" s="100"/>
      <c r="K21" s="100"/>
      <c r="L21" s="100"/>
      <c r="M21" s="100"/>
      <c r="N21" s="100"/>
    </row>
    <row r="22" spans="1:14" s="22" customFormat="1" ht="33" customHeight="1" thickBot="1">
      <c r="A22" s="76" t="s">
        <v>33</v>
      </c>
      <c r="B22" s="95"/>
      <c r="C22" s="65" t="s">
        <v>4</v>
      </c>
      <c r="D22" s="74" t="str">
        <f>IFERROR(ROUNDDOWN(B18/(B18+B21),3),"")</f>
        <v/>
      </c>
      <c r="E22" s="75" t="s">
        <v>48</v>
      </c>
      <c r="F22" s="105"/>
      <c r="G22" s="105"/>
      <c r="H22" s="100"/>
      <c r="I22" s="100"/>
      <c r="J22" s="100"/>
      <c r="K22" s="100"/>
      <c r="L22" s="100"/>
      <c r="M22" s="100"/>
      <c r="N22" s="100"/>
    </row>
    <row r="23" spans="1:14" s="22" customFormat="1" ht="33" customHeight="1" thickTop="1">
      <c r="A23" s="118" t="s">
        <v>57</v>
      </c>
      <c r="B23" s="66" t="str">
        <f>IFERROR(ROUNDDOWN(B22*B18/(B18+B21),0),"")</f>
        <v/>
      </c>
      <c r="C23" s="33" t="s">
        <v>4</v>
      </c>
      <c r="D23" s="156" t="s">
        <v>44</v>
      </c>
      <c r="E23" s="157"/>
      <c r="F23" s="105"/>
      <c r="G23" s="105"/>
      <c r="H23" s="100"/>
      <c r="I23" s="100"/>
      <c r="J23" s="100"/>
      <c r="K23" s="100"/>
      <c r="L23" s="100"/>
      <c r="M23" s="100"/>
      <c r="N23" s="100"/>
    </row>
    <row r="24" spans="1:14" s="22" customFormat="1" ht="16.5" customHeight="1">
      <c r="A24" s="148" t="s">
        <v>29</v>
      </c>
      <c r="B24" s="150"/>
      <c r="C24" s="150"/>
      <c r="D24" s="150"/>
      <c r="E24" s="151"/>
      <c r="F24" s="105"/>
      <c r="G24" s="105"/>
      <c r="H24" s="100"/>
      <c r="I24" s="100"/>
      <c r="J24" s="100"/>
      <c r="K24" s="100"/>
      <c r="L24" s="100"/>
      <c r="M24" s="100"/>
      <c r="N24" s="100"/>
    </row>
    <row r="25" spans="1:14" s="36" customFormat="1" ht="15" customHeight="1">
      <c r="A25" s="58" t="s">
        <v>21</v>
      </c>
      <c r="B25" s="158" t="s">
        <v>20</v>
      </c>
      <c r="C25" s="158"/>
      <c r="D25" s="158" t="s">
        <v>9</v>
      </c>
      <c r="E25" s="158"/>
      <c r="F25" s="103"/>
      <c r="G25" s="103"/>
      <c r="H25" s="103"/>
      <c r="I25" s="103"/>
      <c r="J25" s="103"/>
      <c r="K25" s="103"/>
      <c r="L25" s="103"/>
      <c r="M25" s="103"/>
      <c r="N25" s="103"/>
    </row>
    <row r="26" spans="1:14" s="22" customFormat="1" ht="30" customHeight="1">
      <c r="A26" s="63" t="s">
        <v>25</v>
      </c>
      <c r="B26" s="66" t="str">
        <f>IFERROR(B18+B23,"")</f>
        <v/>
      </c>
      <c r="C26" s="33" t="s">
        <v>4</v>
      </c>
      <c r="D26" s="67" t="s">
        <v>47</v>
      </c>
      <c r="E26" s="116" t="s">
        <v>46</v>
      </c>
      <c r="F26" s="100"/>
      <c r="G26" s="100"/>
      <c r="H26" s="100"/>
      <c r="I26" s="100"/>
      <c r="J26" s="100"/>
      <c r="K26" s="100"/>
      <c r="L26" s="100"/>
      <c r="M26" s="100"/>
      <c r="N26" s="100"/>
    </row>
    <row r="27" spans="1:14" s="22" customFormat="1" ht="30" customHeight="1">
      <c r="A27" s="59" t="s">
        <v>34</v>
      </c>
      <c r="B27" s="93">
        <v>0</v>
      </c>
      <c r="C27" s="32" t="s">
        <v>4</v>
      </c>
      <c r="D27" s="77" t="s">
        <v>38</v>
      </c>
      <c r="E27" s="78"/>
      <c r="F27" s="100"/>
      <c r="G27" s="100"/>
      <c r="H27" s="100"/>
      <c r="I27" s="100"/>
      <c r="J27" s="100"/>
      <c r="K27" s="100"/>
      <c r="L27" s="100"/>
      <c r="M27" s="100"/>
      <c r="N27" s="100"/>
    </row>
    <row r="28" spans="1:14" s="22" customFormat="1" ht="30" customHeight="1">
      <c r="A28" s="60" t="s">
        <v>26</v>
      </c>
      <c r="B28" s="68" t="str">
        <f>IFERROR(ROUNDDOWN((B26-B27)*0.1,0),"")</f>
        <v/>
      </c>
      <c r="C28" s="32" t="s">
        <v>4</v>
      </c>
      <c r="D28" s="62">
        <v>0.1</v>
      </c>
      <c r="E28" s="73" t="s">
        <v>31</v>
      </c>
      <c r="F28" s="100"/>
      <c r="G28" s="100"/>
      <c r="H28" s="100"/>
      <c r="I28" s="100"/>
      <c r="J28" s="100"/>
      <c r="K28" s="100"/>
      <c r="L28" s="100"/>
      <c r="M28" s="100"/>
      <c r="N28" s="100"/>
    </row>
    <row r="29" spans="1:14" s="22" customFormat="1" ht="30" customHeight="1" thickBot="1">
      <c r="A29" s="80" t="s">
        <v>34</v>
      </c>
      <c r="B29" s="95"/>
      <c r="C29" s="65" t="s">
        <v>4</v>
      </c>
      <c r="D29" s="81" t="s">
        <v>39</v>
      </c>
      <c r="E29" s="75"/>
      <c r="F29" s="100"/>
      <c r="G29" s="100"/>
      <c r="H29" s="100"/>
      <c r="I29" s="100"/>
      <c r="J29" s="100"/>
      <c r="K29" s="100"/>
      <c r="L29" s="100"/>
      <c r="M29" s="100"/>
      <c r="N29" s="100"/>
    </row>
    <row r="30" spans="1:14" s="22" customFormat="1" ht="33" customHeight="1" thickTop="1">
      <c r="A30" s="79" t="s">
        <v>37</v>
      </c>
      <c r="B30" s="83" t="str">
        <f>IFERROR(B26-B27+B28-B29,"")</f>
        <v/>
      </c>
      <c r="C30" s="33" t="s">
        <v>4</v>
      </c>
      <c r="D30" s="134" t="s">
        <v>56</v>
      </c>
      <c r="E30" s="135"/>
      <c r="F30" s="100"/>
      <c r="G30" s="100"/>
      <c r="H30" s="100"/>
      <c r="I30" s="100"/>
      <c r="J30" s="100"/>
      <c r="K30" s="100"/>
      <c r="L30" s="100"/>
      <c r="M30" s="100"/>
      <c r="N30" s="100"/>
    </row>
    <row r="31" spans="1:14" s="23" customFormat="1" ht="42" customHeight="1">
      <c r="A31" s="144" t="s">
        <v>52</v>
      </c>
      <c r="B31" s="145"/>
      <c r="C31" s="145"/>
      <c r="D31" s="145"/>
      <c r="E31" s="145"/>
    </row>
    <row r="32" spans="1:14" s="38" customFormat="1" ht="27" customHeight="1">
      <c r="B32" s="137" t="s">
        <v>63</v>
      </c>
      <c r="C32" s="137"/>
      <c r="D32" s="137"/>
    </row>
    <row r="33" spans="1:5" s="38" customFormat="1" ht="27" customHeight="1">
      <c r="A33" s="24"/>
      <c r="B33" s="30" t="s">
        <v>13</v>
      </c>
      <c r="C33" s="138"/>
      <c r="D33" s="138"/>
      <c r="E33" s="138"/>
    </row>
    <row r="34" spans="1:5" s="25" customFormat="1" ht="27" customHeight="1">
      <c r="A34" s="24"/>
      <c r="B34" s="30" t="s">
        <v>14</v>
      </c>
      <c r="C34" s="136"/>
      <c r="D34" s="136"/>
      <c r="E34" s="136"/>
    </row>
    <row r="35" spans="1:5" s="25" customFormat="1" ht="27" customHeight="1">
      <c r="A35" s="24"/>
      <c r="B35" s="30" t="s">
        <v>15</v>
      </c>
      <c r="C35" s="136"/>
      <c r="D35" s="136"/>
      <c r="E35" s="136"/>
    </row>
    <row r="36" spans="1:5" ht="15" customHeight="1">
      <c r="A36" s="34"/>
    </row>
    <row r="37" spans="1:5" s="23" customFormat="1" ht="27" customHeight="1">
      <c r="A37" s="132" t="s">
        <v>36</v>
      </c>
      <c r="B37" s="133"/>
      <c r="C37" s="133"/>
      <c r="D37" s="133"/>
      <c r="E37" s="133"/>
    </row>
    <row r="38" spans="1:5" s="38" customFormat="1" ht="27" customHeight="1">
      <c r="B38" s="137" t="s">
        <v>63</v>
      </c>
      <c r="C38" s="137"/>
      <c r="D38" s="137"/>
    </row>
    <row r="39" spans="1:5" s="38" customFormat="1" ht="27" customHeight="1">
      <c r="A39" s="24"/>
      <c r="B39" s="30" t="s">
        <v>13</v>
      </c>
      <c r="C39" s="138"/>
      <c r="D39" s="138"/>
      <c r="E39" s="138"/>
    </row>
    <row r="40" spans="1:5" s="25" customFormat="1" ht="27" customHeight="1">
      <c r="A40" s="24"/>
      <c r="B40" s="30" t="s">
        <v>30</v>
      </c>
      <c r="C40" s="136"/>
      <c r="D40" s="136"/>
      <c r="E40" s="136"/>
    </row>
    <row r="41" spans="1:5" s="25" customFormat="1">
      <c r="B41" s="26"/>
      <c r="C41" s="27"/>
      <c r="D41" s="27"/>
      <c r="E41" s="28"/>
    </row>
  </sheetData>
  <sheetProtection sheet="1" objects="1" scenarios="1"/>
  <mergeCells count="28">
    <mergeCell ref="B13:C13"/>
    <mergeCell ref="D13:E13"/>
    <mergeCell ref="D14:E14"/>
    <mergeCell ref="C1:E1"/>
    <mergeCell ref="D18:E18"/>
    <mergeCell ref="A3:E3"/>
    <mergeCell ref="D15:E15"/>
    <mergeCell ref="A12:E12"/>
    <mergeCell ref="D16:E16"/>
    <mergeCell ref="A31:E31"/>
    <mergeCell ref="D17:E17"/>
    <mergeCell ref="A19:E19"/>
    <mergeCell ref="B20:C20"/>
    <mergeCell ref="D20:E20"/>
    <mergeCell ref="D21:E21"/>
    <mergeCell ref="D23:E23"/>
    <mergeCell ref="A24:E24"/>
    <mergeCell ref="B25:C25"/>
    <mergeCell ref="D25:E25"/>
    <mergeCell ref="D30:E30"/>
    <mergeCell ref="C40:E40"/>
    <mergeCell ref="B32:D32"/>
    <mergeCell ref="C33:E33"/>
    <mergeCell ref="C34:E34"/>
    <mergeCell ref="C35:E35"/>
    <mergeCell ref="B38:D38"/>
    <mergeCell ref="C39:E39"/>
    <mergeCell ref="A37:E37"/>
  </mergeCells>
  <phoneticPr fontId="3"/>
  <printOptions horizontalCentered="1"/>
  <pageMargins left="0.59055118110236227" right="0.39370078740157483" top="0.39370078740157483" bottom="0.19685039370078741" header="0.51181102362204722" footer="0.23622047244094491"/>
  <pageSetup paperSize="9" scale="77"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【計算なし】実施計画書（基本）</vt:lpstr>
      <vt:lpstr>【計算入】実施計画書（対象工事のみの場合）</vt:lpstr>
      <vt:lpstr>【計算入】実施計画書(対象工事以外の工事がある場合)</vt:lpstr>
      <vt:lpstr>'【計算なし】実施計画書（基本）'!Print_Area</vt:lpstr>
      <vt:lpstr>'【計算入】実施計画書（対象工事のみの場合）'!Print_Area</vt:lpstr>
      <vt:lpstr>'【計算入】実施計画書(対象工事以外の工事がある場合)'!Print_Area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sysmente</cp:lastModifiedBy>
  <cp:lastPrinted>2019-12-16T09:38:50Z</cp:lastPrinted>
  <dcterms:created xsi:type="dcterms:W3CDTF">2019-11-20T08:33:03Z</dcterms:created>
  <dcterms:modified xsi:type="dcterms:W3CDTF">2019-12-27T05:46:23Z</dcterms:modified>
</cp:coreProperties>
</file>