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042102\Desktop\HPリンク用データ\"/>
    </mc:Choice>
  </mc:AlternateContent>
  <bookViews>
    <workbookView xWindow="-15" yWindow="-15" windowWidth="9615" windowHeight="7965"/>
  </bookViews>
  <sheets>
    <sheet name="緑化施設　面積算出表" sheetId="1" r:id="rId1"/>
    <sheet name="壁面緑化算出内訳書" sheetId="3" r:id="rId2"/>
  </sheets>
  <definedNames>
    <definedName name="_xlnm.Print_Area" localSheetId="1">壁面緑化算出内訳書!$B$1:$R$31</definedName>
    <definedName name="_xlnm.Print_Area" localSheetId="0">'緑化施設　面積算出表'!$B$1:$R$60</definedName>
  </definedNames>
  <calcPr calcId="162913"/>
</workbook>
</file>

<file path=xl/calcChain.xml><?xml version="1.0" encoding="utf-8"?>
<calcChain xmlns="http://schemas.openxmlformats.org/spreadsheetml/2006/main">
  <c r="R22" i="3" l="1"/>
  <c r="R23" i="3" s="1"/>
  <c r="R16" i="3"/>
  <c r="R17" i="3" s="1"/>
  <c r="R10" i="3"/>
  <c r="R11" i="3" s="1"/>
  <c r="Q27" i="3" l="1"/>
  <c r="R26" i="3"/>
  <c r="R15" i="1" l="1"/>
  <c r="R7" i="1" l="1"/>
  <c r="R8" i="1" s="1"/>
  <c r="R36" i="1"/>
  <c r="R37" i="1"/>
  <c r="R38" i="1"/>
  <c r="R35" i="1"/>
  <c r="R34" i="1"/>
  <c r="R41" i="1" s="1"/>
  <c r="R31" i="1"/>
  <c r="R32" i="1" s="1"/>
  <c r="Q31" i="1"/>
  <c r="Q32" i="1" s="1"/>
  <c r="P31" i="1"/>
  <c r="P32" i="1" s="1"/>
  <c r="O31" i="1"/>
  <c r="O32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H31" i="1"/>
  <c r="H32" i="1" s="1"/>
  <c r="G31" i="1"/>
  <c r="G32" i="1" s="1"/>
  <c r="F31" i="1"/>
  <c r="F32" i="1" s="1"/>
  <c r="R45" i="1"/>
  <c r="R46" i="1" s="1"/>
  <c r="R54" i="1"/>
  <c r="R55" i="1" s="1"/>
  <c r="R51" i="1"/>
  <c r="R52" i="1" s="1"/>
  <c r="R48" i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R23" i="1"/>
  <c r="R24" i="1" s="1"/>
  <c r="Q23" i="1"/>
  <c r="Q24" i="1" s="1"/>
  <c r="P23" i="1"/>
  <c r="P24" i="1" s="1"/>
  <c r="O23" i="1"/>
  <c r="O24" i="1" s="1"/>
  <c r="N23" i="1"/>
  <c r="N24" i="1" s="1"/>
  <c r="M23" i="1"/>
  <c r="M24" i="1" s="1"/>
  <c r="L23" i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R12" i="1"/>
  <c r="R13" i="1" s="1"/>
  <c r="L57" i="1" l="1"/>
  <c r="K57" i="1"/>
  <c r="R49" i="1"/>
  <c r="I57" i="1"/>
  <c r="G57" i="1"/>
  <c r="J57" i="1"/>
  <c r="F57" i="1"/>
  <c r="R16" i="1"/>
  <c r="H57" i="1"/>
  <c r="M57" i="1" l="1"/>
  <c r="N57" i="1" s="1"/>
  <c r="E59" i="1" l="1"/>
  <c r="J59" i="1" s="1"/>
</calcChain>
</file>

<file path=xl/sharedStrings.xml><?xml version="1.0" encoding="utf-8"?>
<sst xmlns="http://schemas.openxmlformats.org/spreadsheetml/2006/main" count="336" uniqueCount="95">
  <si>
    <t>敷地面積</t>
    <rPh sb="0" eb="2">
      <t>シキチ</t>
    </rPh>
    <rPh sb="2" eb="4">
      <t>メンセキ</t>
    </rPh>
    <phoneticPr fontId="2"/>
  </si>
  <si>
    <t>㎡</t>
    <phoneticPr fontId="2"/>
  </si>
  <si>
    <t>①壁面緑化</t>
    <rPh sb="1" eb="3">
      <t>ヘキメン</t>
    </rPh>
    <rPh sb="3" eb="5">
      <t>リョッカ</t>
    </rPh>
    <phoneticPr fontId="2"/>
  </si>
  <si>
    <t>箇所</t>
    <rPh sb="0" eb="2">
      <t>カショ</t>
    </rPh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</si>
  <si>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</si>
  <si>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</si>
  <si>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</si>
  <si>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</si>
  <si>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</si>
  <si>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</si>
  <si>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</si>
  <si>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(8)</t>
  </si>
  <si>
    <t>(9)</t>
  </si>
  <si>
    <t>(10)</t>
  </si>
  <si>
    <t>(11)</t>
  </si>
  <si>
    <t>(12)</t>
  </si>
  <si>
    <t>(13)</t>
  </si>
  <si>
    <t>小計</t>
    <rPh sb="0" eb="2">
      <t>ショウケイ</t>
    </rPh>
    <phoneticPr fontId="2"/>
  </si>
  <si>
    <t>面積
（㎡）</t>
    <rPh sb="0" eb="2">
      <t>メンセキ</t>
    </rPh>
    <phoneticPr fontId="2"/>
  </si>
  <si>
    <t>②樹冠</t>
    <rPh sb="1" eb="2">
      <t>キ</t>
    </rPh>
    <rPh sb="2" eb="3">
      <t>カンムリ</t>
    </rPh>
    <phoneticPr fontId="2"/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</si>
  <si>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</si>
  <si>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</si>
  <si>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</si>
  <si>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</si>
  <si>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</si>
  <si>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</si>
  <si>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</si>
  <si>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</si>
  <si>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</si>
  <si>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</si>
  <si>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④樹木植栽地</t>
    <rPh sb="1" eb="3">
      <t>ジュモク</t>
    </rPh>
    <rPh sb="3" eb="5">
      <t>ショクサイ</t>
    </rPh>
    <rPh sb="5" eb="6">
      <t>チ</t>
    </rPh>
    <phoneticPr fontId="2"/>
  </si>
  <si>
    <t>(1)</t>
  </si>
  <si>
    <t>(2)</t>
  </si>
  <si>
    <t>(3)</t>
  </si>
  <si>
    <t>(4)</t>
  </si>
  <si>
    <t>(5)</t>
  </si>
  <si>
    <t>(6)</t>
  </si>
  <si>
    <t>(7)</t>
  </si>
  <si>
    <t>植栽地の面積
（㎡）</t>
    <rPh sb="0" eb="2">
      <t>ショクサイ</t>
    </rPh>
    <rPh sb="2" eb="3">
      <t>チ</t>
    </rPh>
    <rPh sb="4" eb="6">
      <t>メンセキ</t>
    </rPh>
    <phoneticPr fontId="2"/>
  </si>
  <si>
    <t>植栽地樹木本数(本)</t>
    <rPh sb="0" eb="2">
      <t>ショクサイ</t>
    </rPh>
    <rPh sb="2" eb="3">
      <t>チ</t>
    </rPh>
    <rPh sb="3" eb="5">
      <t>ジュモク</t>
    </rPh>
    <rPh sb="5" eb="7">
      <t>ホンスウ</t>
    </rPh>
    <rPh sb="8" eb="9">
      <t>ホン</t>
    </rPh>
    <phoneticPr fontId="2"/>
  </si>
  <si>
    <r>
      <t>4m以上
(T</t>
    </r>
    <r>
      <rPr>
        <vertAlign val="subscript"/>
        <sz val="8"/>
        <color indexed="8"/>
        <rFont val="ＭＳ Ｐゴシック"/>
        <family val="3"/>
        <charset val="128"/>
      </rPr>
      <t>1</t>
    </r>
    <r>
      <rPr>
        <sz val="8"/>
        <color indexed="8"/>
        <rFont val="ＭＳ Ｐゴシック"/>
        <family val="3"/>
        <charset val="128"/>
      </rPr>
      <t>)</t>
    </r>
    <rPh sb="2" eb="4">
      <t>イジョウ</t>
    </rPh>
    <phoneticPr fontId="2"/>
  </si>
  <si>
    <r>
      <t>2.5m以上4m未満(T</t>
    </r>
    <r>
      <rPr>
        <vertAlign val="subscript"/>
        <sz val="8"/>
        <color indexed="8"/>
        <rFont val="ＭＳ Ｐゴシック"/>
        <family val="3"/>
        <charset val="128"/>
      </rPr>
      <t>2</t>
    </r>
    <r>
      <rPr>
        <sz val="8"/>
        <color indexed="8"/>
        <rFont val="ＭＳ Ｐゴシック"/>
        <family val="3"/>
        <charset val="128"/>
      </rPr>
      <t>)</t>
    </r>
    <rPh sb="4" eb="6">
      <t>イジョウ</t>
    </rPh>
    <rPh sb="8" eb="10">
      <t>ミマン</t>
    </rPh>
    <phoneticPr fontId="2"/>
  </si>
  <si>
    <r>
      <t>1m以上2.5m未満(T</t>
    </r>
    <r>
      <rPr>
        <vertAlign val="sub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)</t>
    </r>
    <rPh sb="2" eb="4">
      <t>イジョウ</t>
    </rPh>
    <rPh sb="8" eb="10">
      <t>ミマン</t>
    </rPh>
    <phoneticPr fontId="2"/>
  </si>
  <si>
    <r>
      <t>樹木密度</t>
    </r>
    <r>
      <rPr>
        <sz val="9"/>
        <color indexed="8"/>
        <rFont val="ＭＳ Ｐゴシック"/>
        <family val="3"/>
        <charset val="128"/>
      </rPr>
      <t>　18T</t>
    </r>
    <r>
      <rPr>
        <vertAlign val="subscript"/>
        <sz val="9"/>
        <color indexed="8"/>
        <rFont val="ＭＳ Ｐゴシック"/>
        <family val="3"/>
        <charset val="128"/>
      </rPr>
      <t>1</t>
    </r>
    <r>
      <rPr>
        <sz val="9"/>
        <color indexed="8"/>
        <rFont val="ＭＳ Ｐゴシック"/>
        <family val="3"/>
        <charset val="128"/>
      </rPr>
      <t>＋10T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＋4T</t>
    </r>
    <r>
      <rPr>
        <vertAlign val="sub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＋T</t>
    </r>
    <r>
      <rPr>
        <vertAlign val="subscript"/>
        <sz val="9"/>
        <color indexed="8"/>
        <rFont val="ＭＳ Ｐゴシック"/>
        <family val="3"/>
        <charset val="128"/>
      </rPr>
      <t>4</t>
    </r>
    <rPh sb="0" eb="2">
      <t>ジュモク</t>
    </rPh>
    <rPh sb="2" eb="4">
      <t>ミツド</t>
    </rPh>
    <phoneticPr fontId="2"/>
  </si>
  <si>
    <t>⑤芝等</t>
    <rPh sb="1" eb="2">
      <t>シバ</t>
    </rPh>
    <rPh sb="2" eb="3">
      <t>トウ</t>
    </rPh>
    <phoneticPr fontId="2"/>
  </si>
  <si>
    <t>⑥花壇等</t>
    <rPh sb="1" eb="3">
      <t>カダン</t>
    </rPh>
    <rPh sb="3" eb="4">
      <t>トウ</t>
    </rPh>
    <phoneticPr fontId="2"/>
  </si>
  <si>
    <t>⑦水流等</t>
    <rPh sb="1" eb="3">
      <t>スイリュウ</t>
    </rPh>
    <rPh sb="3" eb="4">
      <t>トウ</t>
    </rPh>
    <phoneticPr fontId="2"/>
  </si>
  <si>
    <t>⑧園路等</t>
    <rPh sb="1" eb="3">
      <t>エンロ</t>
    </rPh>
    <rPh sb="3" eb="4">
      <t>トウ</t>
    </rPh>
    <phoneticPr fontId="2"/>
  </si>
  <si>
    <t>緑化施設全体</t>
    <rPh sb="0" eb="2">
      <t>リョッカ</t>
    </rPh>
    <rPh sb="2" eb="4">
      <t>シセツ</t>
    </rPh>
    <rPh sb="4" eb="6">
      <t>ゼンタイ</t>
    </rPh>
    <phoneticPr fontId="2"/>
  </si>
  <si>
    <t>緑化施設</t>
    <rPh sb="0" eb="2">
      <t>リョッカ</t>
    </rPh>
    <rPh sb="2" eb="4">
      <t>シセツ</t>
    </rPh>
    <phoneticPr fontId="2"/>
  </si>
  <si>
    <t>合計（①～⑧）</t>
    <rPh sb="0" eb="2">
      <t>ゴウケイ</t>
    </rPh>
    <phoneticPr fontId="2"/>
  </si>
  <si>
    <t>緑化率</t>
    <rPh sb="0" eb="2">
      <t>リョッカ</t>
    </rPh>
    <rPh sb="2" eb="3">
      <t>リツ</t>
    </rPh>
    <phoneticPr fontId="2"/>
  </si>
  <si>
    <t>%</t>
    <phoneticPr fontId="2"/>
  </si>
  <si>
    <t>※</t>
    <phoneticPr fontId="1"/>
  </si>
  <si>
    <t>緑化率の
最低限度</t>
    <phoneticPr fontId="1"/>
  </si>
  <si>
    <t>(28)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</si>
  <si>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</si>
  <si>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</si>
  <si>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</si>
  <si>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</si>
  <si>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</si>
  <si>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</si>
  <si>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</si>
  <si>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</si>
  <si>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</si>
  <si>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③みなし樹冠</t>
    <phoneticPr fontId="2"/>
  </si>
  <si>
    <t>②樹冠</t>
    <phoneticPr fontId="2"/>
  </si>
  <si>
    <t>緑化施設の
面積</t>
    <rPh sb="0" eb="2">
      <t>リョッカ</t>
    </rPh>
    <rPh sb="2" eb="4">
      <t>シセツ</t>
    </rPh>
    <rPh sb="6" eb="8">
      <t>メンセキ</t>
    </rPh>
    <phoneticPr fontId="2"/>
  </si>
  <si>
    <t>(14)</t>
    <phoneticPr fontId="2"/>
  </si>
  <si>
    <t>(15)</t>
  </si>
  <si>
    <t>(26)</t>
    <phoneticPr fontId="1"/>
  </si>
  <si>
    <t>(27)</t>
    <phoneticPr fontId="2"/>
  </si>
  <si>
    <t>(29)</t>
  </si>
  <si>
    <t>■このシートについて</t>
    <phoneticPr fontId="1"/>
  </si>
  <si>
    <t>横浜市環境創造局みどりアップ推進課　公園緑化協議担当</t>
    <rPh sb="0" eb="2">
      <t>ヨコハマ</t>
    </rPh>
    <rPh sb="2" eb="3">
      <t>シ</t>
    </rPh>
    <rPh sb="3" eb="5">
      <t>カンキョウ</t>
    </rPh>
    <rPh sb="5" eb="7">
      <t>ソウゾウ</t>
    </rPh>
    <rPh sb="7" eb="8">
      <t>キョク</t>
    </rPh>
    <rPh sb="14" eb="16">
      <t>スイシン</t>
    </rPh>
    <rPh sb="16" eb="17">
      <t>カ</t>
    </rPh>
    <rPh sb="18" eb="20">
      <t>コウエン</t>
    </rPh>
    <rPh sb="20" eb="22">
      <t>リョッカ</t>
    </rPh>
    <rPh sb="22" eb="24">
      <t>キョウギ</t>
    </rPh>
    <rPh sb="24" eb="26">
      <t>タントウ</t>
    </rPh>
    <phoneticPr fontId="1"/>
  </si>
  <si>
    <t>着色されたセルの部分に数値を入力してください。それ以外の箇所は保護をかけており、入力できません。</t>
    <rPh sb="0" eb="2">
      <t>チャクショク</t>
    </rPh>
    <phoneticPr fontId="1"/>
  </si>
  <si>
    <r>
      <rPr>
        <sz val="8"/>
        <color indexed="8"/>
        <rFont val="ＭＳ Ｐゴシック"/>
        <family val="3"/>
        <charset val="128"/>
      </rPr>
      <t>0.4 m以上</t>
    </r>
    <r>
      <rPr>
        <sz val="8"/>
        <color indexed="8"/>
        <rFont val="ＭＳ Ｐゴシック"/>
        <family val="3"/>
        <charset val="128"/>
      </rPr>
      <t>1m未満
(T</t>
    </r>
    <r>
      <rPr>
        <vertAlign val="subscript"/>
        <sz val="8"/>
        <color indexed="8"/>
        <rFont val="ＭＳ Ｐゴシック"/>
        <family val="3"/>
        <charset val="128"/>
      </rPr>
      <t>4</t>
    </r>
    <r>
      <rPr>
        <sz val="8"/>
        <color indexed="8"/>
        <rFont val="ＭＳ Ｐゴシック"/>
        <family val="3"/>
        <charset val="128"/>
      </rPr>
      <t>)</t>
    </r>
    <rPh sb="5" eb="7">
      <t>イジョウ</t>
    </rPh>
    <rPh sb="9" eb="11">
      <t>ミマン</t>
    </rPh>
    <phoneticPr fontId="2"/>
  </si>
  <si>
    <t>このシートは、Microsoft Excel 2010（Windows版）で作成しています。</t>
    <phoneticPr fontId="1"/>
  </si>
  <si>
    <t>※</t>
  </si>
  <si>
    <t>壁面緑化の種別</t>
    <rPh sb="0" eb="2">
      <t>ヘキメン</t>
    </rPh>
    <rPh sb="2" eb="4">
      <t>リョクカ</t>
    </rPh>
    <rPh sb="5" eb="7">
      <t>シュベツ</t>
    </rPh>
    <phoneticPr fontId="2"/>
  </si>
  <si>
    <t>壁面緑化面積算出内訳表</t>
    <rPh sb="0" eb="2">
      <t>ヘキメン</t>
    </rPh>
    <rPh sb="2" eb="4">
      <t>リョクカ</t>
    </rPh>
    <rPh sb="4" eb="6">
      <t>メンセキ</t>
    </rPh>
    <rPh sb="6" eb="8">
      <t>サンシュツ</t>
    </rPh>
    <rPh sb="8" eb="10">
      <t>ウチワケ</t>
    </rPh>
    <rPh sb="10" eb="11">
      <t>ヒョウ</t>
    </rPh>
    <phoneticPr fontId="2"/>
  </si>
  <si>
    <t>H30.4.1版</t>
    <rPh sb="7" eb="8">
      <t>ハン</t>
    </rPh>
    <phoneticPr fontId="1"/>
  </si>
  <si>
    <t>壁面緑化
ア</t>
    <rPh sb="0" eb="2">
      <t>ヘキメン</t>
    </rPh>
    <rPh sb="2" eb="4">
      <t>リョッカ</t>
    </rPh>
    <phoneticPr fontId="2"/>
  </si>
  <si>
    <t>壁面緑化
イ</t>
    <rPh sb="0" eb="2">
      <t>ヘキメン</t>
    </rPh>
    <rPh sb="2" eb="4">
      <t>リョッカ</t>
    </rPh>
    <phoneticPr fontId="2"/>
  </si>
  <si>
    <t>壁面緑化
ウ</t>
    <rPh sb="0" eb="2">
      <t>ヘキメン</t>
    </rPh>
    <rPh sb="2" eb="4">
      <t>リョッカ</t>
    </rPh>
    <phoneticPr fontId="2"/>
  </si>
  <si>
    <t>この「壁面緑化面積算出内訳表」を使用することに伴う いかなる直接的・間接的な損害について、その責を負いません。</t>
    <rPh sb="3" eb="5">
      <t>ヘキメン</t>
    </rPh>
    <rPh sb="5" eb="7">
      <t>リョクカ</t>
    </rPh>
    <rPh sb="7" eb="9">
      <t>メンセキ</t>
    </rPh>
    <rPh sb="9" eb="11">
      <t>サンシュツ</t>
    </rPh>
    <rPh sb="11" eb="13">
      <t>ウチワケ</t>
    </rPh>
    <rPh sb="13" eb="14">
      <t>ヒョウ</t>
    </rPh>
    <phoneticPr fontId="1"/>
  </si>
  <si>
    <t>(15)</t>
    <phoneticPr fontId="1"/>
  </si>
  <si>
    <t>「④樹木植栽地」では、樹木密度の数値が植栽地の面積以上となるようにしてください。（下回る場合列下に「密度不足」が表示されます。）</t>
    <rPh sb="2" eb="4">
      <t>ジュモク</t>
    </rPh>
    <rPh sb="4" eb="6">
      <t>ショクサイ</t>
    </rPh>
    <rPh sb="6" eb="7">
      <t>チ</t>
    </rPh>
    <rPh sb="11" eb="13">
      <t>ジュモク</t>
    </rPh>
    <rPh sb="13" eb="15">
      <t>ミツド</t>
    </rPh>
    <rPh sb="16" eb="18">
      <t>スウチ</t>
    </rPh>
    <rPh sb="19" eb="21">
      <t>ショクサイ</t>
    </rPh>
    <rPh sb="21" eb="22">
      <t>チ</t>
    </rPh>
    <rPh sb="23" eb="25">
      <t>メンセキ</t>
    </rPh>
    <rPh sb="25" eb="27">
      <t>イジョウ</t>
    </rPh>
    <rPh sb="41" eb="43">
      <t>シタマワ</t>
    </rPh>
    <rPh sb="44" eb="46">
      <t>バアイ</t>
    </rPh>
    <rPh sb="46" eb="47">
      <t>レツ</t>
    </rPh>
    <rPh sb="47" eb="48">
      <t>シタ</t>
    </rPh>
    <rPh sb="50" eb="52">
      <t>ミツド</t>
    </rPh>
    <rPh sb="52" eb="54">
      <t>フソク</t>
    </rPh>
    <rPh sb="56" eb="58">
      <t>ヒョウジ</t>
    </rPh>
    <phoneticPr fontId="1"/>
  </si>
  <si>
    <t>①壁面
緑化</t>
    <rPh sb="1" eb="3">
      <t>ヘキメン</t>
    </rPh>
    <rPh sb="4" eb="6">
      <t>リョッカ</t>
    </rPh>
    <phoneticPr fontId="2"/>
  </si>
  <si>
    <t>壁面緑化面積</t>
    <rPh sb="0" eb="2">
      <t>ヘキメン</t>
    </rPh>
    <rPh sb="2" eb="4">
      <t>リョクカ</t>
    </rPh>
    <rPh sb="4" eb="6">
      <t>メンセキ</t>
    </rPh>
    <phoneticPr fontId="16"/>
  </si>
  <si>
    <t>㎡</t>
    <phoneticPr fontId="16"/>
  </si>
  <si>
    <t>緑化施設の面積は小数第３位を切り捨てて入力してください。（小数第３位以下を入力するとエラーが表示されます。）</t>
    <rPh sb="0" eb="2">
      <t>リョクカ</t>
    </rPh>
    <rPh sb="2" eb="4">
      <t>シセツ</t>
    </rPh>
    <rPh sb="5" eb="7">
      <t>メンセキ</t>
    </rPh>
    <rPh sb="8" eb="10">
      <t>ショウスウ</t>
    </rPh>
    <rPh sb="10" eb="11">
      <t>ダイ</t>
    </rPh>
    <rPh sb="12" eb="13">
      <t>イ</t>
    </rPh>
    <rPh sb="14" eb="15">
      <t>キ</t>
    </rPh>
    <rPh sb="16" eb="17">
      <t>ス</t>
    </rPh>
    <rPh sb="19" eb="21">
      <t>ニュウリョク</t>
    </rPh>
    <rPh sb="29" eb="31">
      <t>ショウスウ</t>
    </rPh>
    <rPh sb="31" eb="32">
      <t>ダイ</t>
    </rPh>
    <rPh sb="33" eb="36">
      <t>イイカ</t>
    </rPh>
    <rPh sb="37" eb="39">
      <t>ニュウリョク</t>
    </rPh>
    <rPh sb="46" eb="48">
      <t>ヒョウジ</t>
    </rPh>
    <phoneticPr fontId="1"/>
  </si>
  <si>
    <t>壁面緑化の種別ごとの内訳は「壁面緑化面積算出内訳表」のとおり</t>
    <rPh sb="0" eb="2">
      <t>ヘキメン</t>
    </rPh>
    <rPh sb="2" eb="4">
      <t>リョクカ</t>
    </rPh>
    <rPh sb="5" eb="7">
      <t>シュベツ</t>
    </rPh>
    <rPh sb="10" eb="12">
      <t>ウチワケ</t>
    </rPh>
    <rPh sb="14" eb="16">
      <t>ヘキメン</t>
    </rPh>
    <rPh sb="16" eb="18">
      <t>リョクカ</t>
    </rPh>
    <rPh sb="18" eb="20">
      <t>メンセキ</t>
    </rPh>
    <rPh sb="20" eb="22">
      <t>サンシュツ</t>
    </rPh>
    <rPh sb="22" eb="24">
      <t>ウチワケ</t>
    </rPh>
    <rPh sb="24" eb="25">
      <t>ヒョウ</t>
    </rPh>
    <phoneticPr fontId="1"/>
  </si>
  <si>
    <t>緑化施設（地区計画）　面積算出表</t>
    <rPh sb="0" eb="2">
      <t>リョッカ</t>
    </rPh>
    <rPh sb="2" eb="4">
      <t>シセツ</t>
    </rPh>
    <rPh sb="5" eb="7">
      <t>チク</t>
    </rPh>
    <rPh sb="7" eb="9">
      <t>ケイカク</t>
    </rPh>
    <rPh sb="11" eb="13">
      <t>メンセキ</t>
    </rPh>
    <rPh sb="13" eb="15">
      <t>サンシュツ</t>
    </rPh>
    <rPh sb="15" eb="16">
      <t>ヒョウ</t>
    </rPh>
    <phoneticPr fontId="2"/>
  </si>
  <si>
    <t>この「緑化施設（地区計画）　面積算出表」を使用することに伴う いかなる直接的・間接的な損害について、その責を負いません。</t>
    <rPh sb="8" eb="10">
      <t>チク</t>
    </rPh>
    <rPh sb="10" eb="12">
      <t>ケイカク</t>
    </rPh>
    <rPh sb="18" eb="1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</si>
</sst>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#,##0.00_);[Red]\(#,##0.00\)"/>
    <numFmt numFmtId="178" formatCode="#,##0_);[Red]\(#,##0\)"/>
    <numFmt numFmtId="179" formatCode="0_ "/>
    <numFmt numFmtId="180" formatCode="#,##0.0000_);[Red]\(#,##0.0000\)"/>
    <numFmt numFmtId="181" formatCode="#,##0.00_ ;[Red]\-#,##0.00\ 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bscript"/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vertAlign val="subscript"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177" fontId="8" fillId="2" borderId="1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49" fontId="8" fillId="0" borderId="0" xfId="0" applyNumberFormat="1" applyFont="1" applyProtection="1">
      <alignment vertical="center"/>
    </xf>
    <xf numFmtId="0" fontId="8" fillId="0" borderId="0" xfId="0" applyFont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2" xfId="0" applyBorder="1" applyProtection="1">
      <alignment vertical="center"/>
    </xf>
    <xf numFmtId="49" fontId="8" fillId="0" borderId="0" xfId="0" applyNumberFormat="1" applyFont="1" applyBorder="1" applyProtection="1">
      <alignment vertical="center"/>
    </xf>
    <xf numFmtId="0" fontId="0" fillId="0" borderId="0" xfId="0" applyBorder="1" applyProtection="1">
      <alignment vertical="center"/>
    </xf>
    <xf numFmtId="49" fontId="8" fillId="0" borderId="1" xfId="0" applyNumberFormat="1" applyFont="1" applyBorder="1" applyAlignment="1" applyProtection="1">
      <alignment horizontal="center" vertical="center" shrinkToFit="1"/>
    </xf>
    <xf numFmtId="40" fontId="8" fillId="0" borderId="1" xfId="0" applyNumberFormat="1" applyFont="1" applyFill="1" applyBorder="1" applyAlignment="1" applyProtection="1">
      <alignment vertical="center" shrinkToFit="1"/>
    </xf>
    <xf numFmtId="180" fontId="8" fillId="0" borderId="0" xfId="0" applyNumberFormat="1" applyFo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textRotation="255" shrinkToFit="1"/>
    </xf>
    <xf numFmtId="49" fontId="11" fillId="0" borderId="0" xfId="0" applyNumberFormat="1" applyFo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177" fontId="8" fillId="0" borderId="1" xfId="1" applyNumberFormat="1" applyFont="1" applyFill="1" applyBorder="1" applyAlignment="1" applyProtection="1">
      <alignment horizontal="right" vertical="center" shrinkToFit="1"/>
    </xf>
    <xf numFmtId="178" fontId="8" fillId="0" borderId="1" xfId="0" applyNumberFormat="1" applyFont="1" applyFill="1" applyBorder="1" applyAlignment="1" applyProtection="1">
      <alignment vertical="center" shrinkToFit="1"/>
    </xf>
    <xf numFmtId="179" fontId="12" fillId="0" borderId="0" xfId="0" applyNumberFormat="1" applyFont="1" applyAlignment="1" applyProtection="1">
      <alignment horizontal="center" vertical="center" shrinkToFit="1"/>
    </xf>
    <xf numFmtId="179" fontId="12" fillId="0" borderId="0" xfId="0" applyNumberFormat="1" applyFont="1" applyAlignment="1" applyProtection="1">
      <alignment vertical="center" shrinkToFit="1"/>
    </xf>
    <xf numFmtId="49" fontId="8" fillId="0" borderId="1" xfId="0" applyNumberFormat="1" applyFont="1" applyBorder="1" applyAlignment="1" applyProtection="1">
      <alignment horizontal="center" vertical="center" wrapText="1" shrinkToFit="1"/>
    </xf>
    <xf numFmtId="177" fontId="8" fillId="0" borderId="1" xfId="0" applyNumberFormat="1" applyFont="1" applyBorder="1" applyAlignment="1" applyProtection="1">
      <alignment vertical="center" shrinkToFit="1"/>
    </xf>
    <xf numFmtId="177" fontId="0" fillId="0" borderId="0" xfId="0" applyNumberFormat="1" applyFill="1" applyBorder="1" applyAlignment="1" applyProtection="1">
      <alignment vertical="center" shrinkToFit="1"/>
    </xf>
    <xf numFmtId="0" fontId="0" fillId="0" borderId="4" xfId="0" applyBorder="1" applyProtection="1">
      <alignment vertical="center"/>
    </xf>
    <xf numFmtId="0" fontId="0" fillId="0" borderId="4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left" vertical="center"/>
    </xf>
    <xf numFmtId="0" fontId="0" fillId="0" borderId="0" xfId="0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8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176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178" fontId="8" fillId="2" borderId="5" xfId="0" applyNumberFormat="1" applyFont="1" applyFill="1" applyBorder="1" applyAlignment="1" applyProtection="1">
      <alignment vertical="center" shrinkToFit="1"/>
      <protection locked="0"/>
    </xf>
    <xf numFmtId="178" fontId="8" fillId="2" borderId="6" xfId="0" applyNumberFormat="1" applyFont="1" applyFill="1" applyBorder="1" applyAlignment="1" applyProtection="1">
      <alignment vertical="center" shrinkToFit="1"/>
      <protection locked="0"/>
    </xf>
    <xf numFmtId="178" fontId="8" fillId="2" borderId="7" xfId="0" applyNumberFormat="1" applyFont="1" applyFill="1" applyBorder="1" applyAlignment="1" applyProtection="1">
      <alignment vertical="center" shrinkToFit="1"/>
      <protection locked="0"/>
    </xf>
    <xf numFmtId="178" fontId="8" fillId="0" borderId="5" xfId="1" applyNumberFormat="1" applyFont="1" applyFill="1" applyBorder="1" applyAlignment="1" applyProtection="1">
      <alignment horizontal="right" vertical="center" shrinkToFit="1"/>
    </xf>
    <xf numFmtId="178" fontId="8" fillId="0" borderId="6" xfId="1" applyNumberFormat="1" applyFont="1" applyFill="1" applyBorder="1" applyAlignment="1" applyProtection="1">
      <alignment horizontal="right" vertical="center" shrinkToFit="1"/>
    </xf>
    <xf numFmtId="178" fontId="8" fillId="0" borderId="7" xfId="1" applyNumberFormat="1" applyFont="1" applyFill="1" applyBorder="1" applyAlignment="1" applyProtection="1">
      <alignment horizontal="right" vertical="center" shrinkToFit="1"/>
    </xf>
    <xf numFmtId="0" fontId="0" fillId="0" borderId="0" xfId="0" applyFill="1" applyBorder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Protection="1">
      <alignment vertical="center"/>
    </xf>
    <xf numFmtId="0" fontId="13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vertical="top" wrapText="1"/>
    </xf>
    <xf numFmtId="0" fontId="11" fillId="0" borderId="0" xfId="0" applyFont="1" applyBorder="1" applyAlignment="1" applyProtection="1">
      <alignment vertical="center" textRotation="255" shrinkToFit="1"/>
    </xf>
    <xf numFmtId="0" fontId="11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horizontal="left" vertical="top"/>
    </xf>
    <xf numFmtId="0" fontId="0" fillId="0" borderId="4" xfId="0" applyFont="1" applyBorder="1" applyAlignment="1" applyProtection="1">
      <alignment horizontal="center" vertical="center" shrinkToFit="1"/>
    </xf>
    <xf numFmtId="176" fontId="0" fillId="0" borderId="4" xfId="0" applyNumberFormat="1" applyFont="1" applyBorder="1" applyAlignment="1" applyProtection="1">
      <alignment vertical="center" shrinkToFit="1"/>
    </xf>
    <xf numFmtId="0" fontId="13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vertical="center" wrapText="1"/>
    </xf>
    <xf numFmtId="176" fontId="14" fillId="0" borderId="0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 wrapText="1" shrinkToFit="1"/>
    </xf>
    <xf numFmtId="177" fontId="8" fillId="0" borderId="0" xfId="0" applyNumberFormat="1" applyFont="1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 shrinkToFit="1"/>
    </xf>
    <xf numFmtId="0" fontId="12" fillId="0" borderId="0" xfId="0" applyFont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176" fontId="0" fillId="0" borderId="0" xfId="0" applyNumberFormat="1" applyFont="1" applyBorder="1" applyAlignment="1" applyProtection="1">
      <alignment vertical="center" shrinkToFit="1"/>
    </xf>
    <xf numFmtId="0" fontId="0" fillId="0" borderId="0" xfId="0" applyFont="1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 wrapText="1" shrinkToFit="1"/>
    </xf>
    <xf numFmtId="0" fontId="11" fillId="0" borderId="0" xfId="0" applyFont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vertical="center" shrinkToFit="1"/>
    </xf>
    <xf numFmtId="177" fontId="0" fillId="0" borderId="0" xfId="0" applyNumberFormat="1" applyFill="1" applyBorder="1" applyAlignment="1" applyProtection="1">
      <alignment vertical="center" shrinkToFit="1"/>
    </xf>
    <xf numFmtId="0" fontId="0" fillId="0" borderId="0" xfId="0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13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181" fontId="8" fillId="0" borderId="4" xfId="0" applyNumberFormat="1" applyFont="1" applyBorder="1" applyAlignment="1" applyProtection="1">
      <alignment vertical="center"/>
    </xf>
    <xf numFmtId="0" fontId="8" fillId="0" borderId="4" xfId="0" applyFont="1" applyBorder="1" applyProtection="1">
      <alignment vertical="center"/>
    </xf>
    <xf numFmtId="49" fontId="8" fillId="3" borderId="0" xfId="0" applyNumberFormat="1" applyFont="1" applyFill="1" applyBorder="1" applyAlignment="1" applyProtection="1">
      <alignment horizontal="center" vertical="center" shrinkToFit="1"/>
    </xf>
    <xf numFmtId="177" fontId="8" fillId="3" borderId="0" xfId="0" applyNumberFormat="1" applyFont="1" applyFill="1" applyBorder="1" applyAlignment="1" applyProtection="1">
      <alignment vertical="center" shrinkToFit="1"/>
      <protection locked="0"/>
    </xf>
    <xf numFmtId="40" fontId="8" fillId="3" borderId="0" xfId="0" applyNumberFormat="1" applyFont="1" applyFill="1" applyBorder="1" applyAlignment="1" applyProtection="1">
      <alignment vertical="center" shrinkToFit="1"/>
    </xf>
    <xf numFmtId="177" fontId="8" fillId="2" borderId="24" xfId="0" applyNumberFormat="1" applyFont="1" applyFill="1" applyBorder="1" applyAlignment="1" applyProtection="1">
      <alignment vertical="center" shrinkToFit="1"/>
      <protection locked="0"/>
    </xf>
    <xf numFmtId="177" fontId="8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8" fillId="0" borderId="0" xfId="0" applyNumberFormat="1" applyFont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Border="1" applyAlignment="1" applyProtection="1">
      <alignment horizontal="left" vertical="center" indent="1" shrinkToFit="1"/>
    </xf>
    <xf numFmtId="0" fontId="0" fillId="0" borderId="0" xfId="0" applyFill="1" applyBorder="1" applyAlignment="1">
      <alignment horizontal="left" vertical="center" shrinkToFit="1"/>
    </xf>
    <xf numFmtId="0" fontId="4" fillId="0" borderId="21" xfId="0" applyFont="1" applyBorder="1" applyAlignment="1" applyProtection="1">
      <alignment horizontal="left" vertical="center" shrinkToFit="1"/>
    </xf>
    <xf numFmtId="0" fontId="11" fillId="0" borderId="22" xfId="0" applyFont="1" applyBorder="1" applyAlignment="1" applyProtection="1">
      <alignment horizontal="left" vertical="center" shrinkToFit="1"/>
    </xf>
    <xf numFmtId="0" fontId="8" fillId="0" borderId="1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wrapText="1" shrinkToFit="1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 shrinkToFit="1"/>
    </xf>
    <xf numFmtId="0" fontId="0" fillId="0" borderId="1" xfId="0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vertical="center" textRotation="255" shrinkToFit="1"/>
    </xf>
    <xf numFmtId="0" fontId="11" fillId="0" borderId="0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horizontal="center" vertical="center" shrinkToFit="1"/>
    </xf>
    <xf numFmtId="0" fontId="0" fillId="0" borderId="20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20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11" fillId="0" borderId="9" xfId="0" applyFont="1" applyBorder="1" applyAlignment="1" applyProtection="1">
      <alignment horizontal="center" vertical="center" textRotation="255" wrapText="1"/>
    </xf>
    <xf numFmtId="0" fontId="11" fillId="0" borderId="10" xfId="0" applyFont="1" applyBorder="1" applyAlignment="1" applyProtection="1">
      <alignment horizontal="center" vertical="center" textRotation="255" wrapText="1"/>
    </xf>
    <xf numFmtId="0" fontId="11" fillId="0" borderId="11" xfId="0" applyFont="1" applyBorder="1" applyAlignment="1" applyProtection="1">
      <alignment horizontal="center" vertical="center" textRotation="255" wrapText="1"/>
    </xf>
    <xf numFmtId="0" fontId="11" fillId="0" borderId="5" xfId="0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8" fillId="0" borderId="0" xfId="0" applyFont="1" applyBorder="1" applyAlignment="1" applyProtection="1">
      <alignment vertical="center" shrinkToFit="1"/>
    </xf>
    <xf numFmtId="0" fontId="13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11" fillId="0" borderId="3" xfId="0" applyFont="1" applyBorder="1" applyAlignment="1" applyProtection="1">
      <alignment horizontal="center" vertical="center" textRotation="255" shrinkToFit="1"/>
    </xf>
    <xf numFmtId="0" fontId="11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 textRotation="255" shrinkToFit="1"/>
    </xf>
    <xf numFmtId="0" fontId="11" fillId="0" borderId="3" xfId="0" applyFont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top" wrapText="1"/>
    </xf>
    <xf numFmtId="0" fontId="0" fillId="0" borderId="0" xfId="0" applyAlignment="1">
      <alignment vertical="top"/>
    </xf>
    <xf numFmtId="176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176" fontId="0" fillId="2" borderId="12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vertical="center" shrinkToFit="1"/>
    </xf>
    <xf numFmtId="0" fontId="0" fillId="0" borderId="4" xfId="0" applyFont="1" applyBorder="1" applyAlignment="1" applyProtection="1">
      <alignment vertical="center" shrinkToFit="1"/>
    </xf>
    <xf numFmtId="0" fontId="0" fillId="0" borderId="4" xfId="0" applyFont="1" applyBorder="1" applyAlignment="1" applyProtection="1">
      <alignment horizontal="center" vertical="center" wrapText="1" shrinkToFit="1"/>
    </xf>
    <xf numFmtId="0" fontId="0" fillId="0" borderId="4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40" fontId="7" fillId="0" borderId="0" xfId="1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 shrinkToFit="1"/>
    </xf>
    <xf numFmtId="49" fontId="8" fillId="0" borderId="2" xfId="0" applyNumberFormat="1" applyFont="1" applyBorder="1" applyAlignment="1" applyProtection="1">
      <alignment horizontal="center" vertical="center" shrinkToFit="1"/>
    </xf>
    <xf numFmtId="177" fontId="8" fillId="0" borderId="12" xfId="0" applyNumberFormat="1" applyFont="1" applyFill="1" applyBorder="1" applyAlignment="1" applyProtection="1">
      <alignment horizontal="center" vertical="center" shrinkToFit="1"/>
    </xf>
    <xf numFmtId="177" fontId="8" fillId="0" borderId="2" xfId="0" applyNumberFormat="1" applyFont="1" applyFill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Border="1" applyAlignment="1" applyProtection="1">
      <alignment horizontal="center" vertical="center" textRotation="255" shrinkToFit="1"/>
    </xf>
    <xf numFmtId="0" fontId="8" fillId="0" borderId="4" xfId="0" applyFont="1" applyBorder="1" applyAlignment="1" applyProtection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 wrapText="1" shrinkToFit="1"/>
    </xf>
    <xf numFmtId="0" fontId="17" fillId="3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 shrinkToFit="1"/>
    </xf>
    <xf numFmtId="0" fontId="0" fillId="3" borderId="0" xfId="0" applyFill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wrapText="1" shrinkToFit="1"/>
    </xf>
    <xf numFmtId="0" fontId="17" fillId="0" borderId="14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U81"/>
  <sheetViews>
    <sheetView showGridLines="0" tabSelected="1" zoomScale="85" zoomScaleNormal="85" workbookViewId="0">
      <selection activeCell="I5" sqref="I5"/>
    </sheetView>
  </sheetViews>
  <sheetFormatPr defaultColWidth="9" defaultRowHeight="12" x14ac:dyDescent="0.15"/>
  <cols>
    <col min="1" max="1" width="1.25" style="6" customWidth="1"/>
    <col min="2" max="2" width="2.75" style="3" customWidth="1"/>
    <col min="3" max="3" width="4.75" style="3" customWidth="1"/>
    <col min="4" max="4" width="6.25" style="3" customWidth="1"/>
    <col min="5" max="5" width="6.25" style="6" customWidth="1"/>
    <col min="6" max="6" width="6.25" style="7" customWidth="1"/>
    <col min="7" max="8" width="6.25" style="6" customWidth="1"/>
    <col min="9" max="9" width="6.25" style="7" customWidth="1"/>
    <col min="10" max="11" width="6.25" style="6" customWidth="1"/>
    <col min="12" max="12" width="6.25" style="7" customWidth="1"/>
    <col min="13" max="13" width="6.25" style="6" customWidth="1"/>
    <col min="14" max="15" width="6.25" style="7" customWidth="1"/>
    <col min="16" max="17" width="6.25" style="6" customWidth="1"/>
    <col min="18" max="18" width="6.5" style="7" customWidth="1"/>
    <col min="19" max="21" width="6.25" style="6" customWidth="1"/>
    <col min="22" max="25" width="6.375" style="6" customWidth="1"/>
    <col min="26" max="16384" width="9" style="6"/>
  </cols>
  <sheetData>
    <row r="1" spans="1:21" ht="29.25" customHeight="1" x14ac:dyDescent="0.15">
      <c r="A1" s="2"/>
      <c r="C1" s="4" t="s">
        <v>93</v>
      </c>
      <c r="D1" s="5"/>
      <c r="Q1" s="100" t="s">
        <v>81</v>
      </c>
      <c r="R1" s="101"/>
    </row>
    <row r="2" spans="1:21" ht="8.25" customHeight="1" x14ac:dyDescent="0.15">
      <c r="A2" s="2"/>
      <c r="C2" s="4"/>
      <c r="D2" s="5"/>
    </row>
    <row r="3" spans="1:21" ht="22.5" customHeight="1" x14ac:dyDescent="0.15">
      <c r="B3" s="6"/>
      <c r="C3" s="109" t="s">
        <v>0</v>
      </c>
      <c r="D3" s="156"/>
      <c r="E3" s="149"/>
      <c r="F3" s="150"/>
      <c r="G3" s="11" t="s">
        <v>1</v>
      </c>
      <c r="H3" s="8"/>
      <c r="I3" s="52"/>
      <c r="J3" s="102"/>
      <c r="K3" s="103"/>
      <c r="L3" s="103"/>
      <c r="M3" s="157"/>
      <c r="N3" s="157"/>
      <c r="O3" s="49"/>
      <c r="P3" s="50"/>
    </row>
    <row r="4" spans="1:21" ht="5.25" customHeight="1" x14ac:dyDescent="0.15">
      <c r="A4" s="2"/>
      <c r="B4" s="50"/>
      <c r="C4" s="51"/>
      <c r="D4" s="51"/>
      <c r="E4" s="50"/>
      <c r="F4" s="52"/>
      <c r="G4" s="50"/>
      <c r="H4" s="50"/>
      <c r="I4" s="52"/>
      <c r="J4" s="158"/>
      <c r="K4" s="159"/>
      <c r="L4" s="159"/>
      <c r="M4" s="159"/>
      <c r="N4" s="147"/>
      <c r="O4" s="148"/>
      <c r="P4" s="49"/>
      <c r="Q4" s="49"/>
    </row>
    <row r="5" spans="1:21" ht="7.5" customHeight="1" x14ac:dyDescent="0.15">
      <c r="A5" s="2"/>
      <c r="B5" s="6"/>
      <c r="C5" s="6"/>
      <c r="D5" s="6"/>
      <c r="F5" s="6"/>
      <c r="I5" s="6"/>
    </row>
    <row r="6" spans="1:21" ht="12.75" customHeight="1" x14ac:dyDescent="0.15">
      <c r="B6" s="114" t="s">
        <v>88</v>
      </c>
      <c r="C6" s="115"/>
      <c r="D6" s="120" t="s">
        <v>79</v>
      </c>
      <c r="E6" s="121"/>
      <c r="F6" s="94" t="s">
        <v>92</v>
      </c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  <c r="R6" s="14" t="s">
        <v>17</v>
      </c>
      <c r="S6" s="7"/>
      <c r="T6" s="7"/>
      <c r="U6" s="7"/>
    </row>
    <row r="7" spans="1:21" ht="19.5" customHeight="1" x14ac:dyDescent="0.15">
      <c r="B7" s="116"/>
      <c r="C7" s="117"/>
      <c r="D7" s="120" t="s">
        <v>18</v>
      </c>
      <c r="E7" s="121"/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  <c r="R7" s="15">
        <f>壁面緑化算出内訳書!Q27</f>
        <v>0</v>
      </c>
      <c r="S7" s="16"/>
    </row>
    <row r="8" spans="1:21" s="17" customFormat="1" ht="12" customHeight="1" x14ac:dyDescent="0.15">
      <c r="B8" s="18"/>
      <c r="C8" s="19"/>
      <c r="D8" s="19"/>
      <c r="F8" s="20"/>
      <c r="I8" s="20"/>
      <c r="L8" s="20"/>
      <c r="N8" s="20"/>
      <c r="O8" s="20"/>
      <c r="R8" s="68" t="str">
        <f>IF(R7-ROUNDDOWN(R7,2)&gt;0.0001,"エラー！　小数第３位以下を切り捨ててください。","")</f>
        <v/>
      </c>
    </row>
    <row r="9" spans="1:21" ht="12.75" customHeight="1" x14ac:dyDescent="0.15">
      <c r="B9" s="114" t="s">
        <v>19</v>
      </c>
      <c r="C9" s="115"/>
      <c r="D9" s="106" t="s">
        <v>3</v>
      </c>
      <c r="E9" s="110"/>
      <c r="F9" s="14" t="s">
        <v>4</v>
      </c>
      <c r="G9" s="14" t="s">
        <v>5</v>
      </c>
      <c r="H9" s="14" t="s">
        <v>6</v>
      </c>
      <c r="I9" s="14" t="s">
        <v>7</v>
      </c>
      <c r="J9" s="14" t="s">
        <v>8</v>
      </c>
      <c r="K9" s="14" t="s">
        <v>9</v>
      </c>
      <c r="L9" s="14" t="s">
        <v>10</v>
      </c>
      <c r="M9" s="14" t="s">
        <v>11</v>
      </c>
      <c r="N9" s="14" t="s">
        <v>12</v>
      </c>
      <c r="O9" s="14" t="s">
        <v>13</v>
      </c>
      <c r="P9" s="14" t="s">
        <v>14</v>
      </c>
      <c r="Q9" s="14" t="s">
        <v>15</v>
      </c>
      <c r="R9" s="14" t="s">
        <v>16</v>
      </c>
    </row>
    <row r="10" spans="1:21" ht="19.5" customHeight="1" x14ac:dyDescent="0.15">
      <c r="B10" s="160"/>
      <c r="C10" s="161"/>
      <c r="D10" s="111" t="s">
        <v>18</v>
      </c>
      <c r="E10" s="11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1" ht="12.75" customHeight="1" x14ac:dyDescent="0.15">
      <c r="B11" s="160"/>
      <c r="C11" s="161"/>
      <c r="D11" s="106" t="s">
        <v>3</v>
      </c>
      <c r="E11" s="107"/>
      <c r="F11" s="14" t="s">
        <v>68</v>
      </c>
      <c r="G11" s="14" t="s">
        <v>69</v>
      </c>
      <c r="H11" s="14" t="s">
        <v>20</v>
      </c>
      <c r="I11" s="14" t="s">
        <v>21</v>
      </c>
      <c r="J11" s="14" t="s">
        <v>22</v>
      </c>
      <c r="K11" s="14" t="s">
        <v>23</v>
      </c>
      <c r="L11" s="14" t="s">
        <v>24</v>
      </c>
      <c r="M11" s="14" t="s">
        <v>25</v>
      </c>
      <c r="N11" s="14" t="s">
        <v>26</v>
      </c>
      <c r="O11" s="14" t="s">
        <v>27</v>
      </c>
      <c r="P11" s="14" t="s">
        <v>28</v>
      </c>
      <c r="Q11" s="14" t="s">
        <v>29</v>
      </c>
      <c r="R11" s="21" t="s">
        <v>17</v>
      </c>
    </row>
    <row r="12" spans="1:21" ht="19.5" customHeight="1" x14ac:dyDescent="0.15">
      <c r="B12" s="116"/>
      <c r="C12" s="117"/>
      <c r="D12" s="111" t="s">
        <v>18</v>
      </c>
      <c r="E12" s="11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2">
        <f>SUM(F10:R10)+SUM(F12:Q12)</f>
        <v>0</v>
      </c>
    </row>
    <row r="13" spans="1:21" s="17" customFormat="1" ht="12" customHeight="1" x14ac:dyDescent="0.15">
      <c r="B13" s="18"/>
      <c r="C13" s="19"/>
      <c r="D13" s="19"/>
      <c r="F13" s="20"/>
      <c r="I13" s="20"/>
      <c r="L13" s="20"/>
      <c r="N13" s="20"/>
      <c r="O13" s="20"/>
      <c r="R13" s="68" t="str">
        <f>IF(R12-ROUNDDOWN(R12,2)&gt;0.0001,"エラー！　小数第３位以下を切り捨ててください。","")</f>
        <v/>
      </c>
    </row>
    <row r="14" spans="1:21" ht="12.75" customHeight="1" x14ac:dyDescent="0.15">
      <c r="B14" s="114" t="s">
        <v>65</v>
      </c>
      <c r="C14" s="115"/>
      <c r="D14" s="106" t="s">
        <v>3</v>
      </c>
      <c r="E14" s="107"/>
      <c r="F14" s="14" t="s">
        <v>4</v>
      </c>
      <c r="G14" s="14" t="s">
        <v>5</v>
      </c>
      <c r="H14" s="14" t="s">
        <v>6</v>
      </c>
      <c r="I14" s="14" t="s">
        <v>7</v>
      </c>
      <c r="J14" s="14" t="s">
        <v>8</v>
      </c>
      <c r="K14" s="14" t="s">
        <v>9</v>
      </c>
      <c r="L14" s="14" t="s">
        <v>10</v>
      </c>
      <c r="M14" s="14" t="s">
        <v>11</v>
      </c>
      <c r="N14" s="14" t="s">
        <v>12</v>
      </c>
      <c r="O14" s="14" t="s">
        <v>13</v>
      </c>
      <c r="P14" s="14" t="s">
        <v>14</v>
      </c>
      <c r="Q14" s="14" t="s">
        <v>15</v>
      </c>
      <c r="R14" s="21" t="s">
        <v>17</v>
      </c>
    </row>
    <row r="15" spans="1:21" ht="19.5" customHeight="1" x14ac:dyDescent="0.15">
      <c r="B15" s="116"/>
      <c r="C15" s="117"/>
      <c r="D15" s="111" t="s">
        <v>18</v>
      </c>
      <c r="E15" s="11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2">
        <f>SUM(F15:Q15)</f>
        <v>0</v>
      </c>
    </row>
    <row r="16" spans="1:21" s="17" customFormat="1" ht="12" customHeight="1" x14ac:dyDescent="0.15">
      <c r="B16" s="18"/>
      <c r="C16" s="19"/>
      <c r="D16" s="19"/>
      <c r="F16" s="20"/>
      <c r="I16" s="20"/>
      <c r="L16" s="20"/>
      <c r="N16" s="20"/>
      <c r="O16" s="20"/>
      <c r="R16" s="68" t="str">
        <f>IF(R15-ROUNDDOWN(R15,2)&gt;0.0001,"エラー！　小数第３位以下を切り捨ててください。","")</f>
        <v/>
      </c>
    </row>
    <row r="17" spans="2:20" ht="12.75" customHeight="1" x14ac:dyDescent="0.15">
      <c r="B17" s="118" t="s">
        <v>30</v>
      </c>
      <c r="C17" s="108" t="s">
        <v>3</v>
      </c>
      <c r="D17" s="109"/>
      <c r="E17" s="109"/>
      <c r="F17" s="14" t="s">
        <v>4</v>
      </c>
      <c r="G17" s="14" t="s">
        <v>5</v>
      </c>
      <c r="H17" s="14" t="s">
        <v>6</v>
      </c>
      <c r="I17" s="14" t="s">
        <v>7</v>
      </c>
      <c r="J17" s="14" t="s">
        <v>8</v>
      </c>
      <c r="K17" s="14" t="s">
        <v>9</v>
      </c>
      <c r="L17" s="14" t="s">
        <v>10</v>
      </c>
      <c r="M17" s="14" t="s">
        <v>11</v>
      </c>
      <c r="N17" s="14" t="s">
        <v>12</v>
      </c>
      <c r="O17" s="14" t="s">
        <v>13</v>
      </c>
      <c r="P17" s="14" t="s">
        <v>14</v>
      </c>
      <c r="Q17" s="14" t="s">
        <v>15</v>
      </c>
      <c r="R17" s="14" t="s">
        <v>16</v>
      </c>
    </row>
    <row r="18" spans="2:20" ht="19.5" customHeight="1" x14ac:dyDescent="0.15">
      <c r="B18" s="118"/>
      <c r="C18" s="120" t="s">
        <v>38</v>
      </c>
      <c r="D18" s="121"/>
      <c r="E18" s="12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20" ht="14.25" customHeight="1" x14ac:dyDescent="0.15">
      <c r="B19" s="119"/>
      <c r="C19" s="129" t="s">
        <v>39</v>
      </c>
      <c r="D19" s="133" t="s">
        <v>40</v>
      </c>
      <c r="E19" s="134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2:20" ht="14.25" customHeight="1" x14ac:dyDescent="0.15">
      <c r="B20" s="119"/>
      <c r="C20" s="130"/>
      <c r="D20" s="124" t="s">
        <v>41</v>
      </c>
      <c r="E20" s="12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</row>
    <row r="21" spans="2:20" ht="14.25" customHeight="1" x14ac:dyDescent="0.15">
      <c r="B21" s="119"/>
      <c r="C21" s="130"/>
      <c r="D21" s="124" t="s">
        <v>42</v>
      </c>
      <c r="E21" s="12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2:20" ht="14.25" customHeight="1" x14ac:dyDescent="0.15">
      <c r="B22" s="119"/>
      <c r="C22" s="131"/>
      <c r="D22" s="104" t="s">
        <v>76</v>
      </c>
      <c r="E22" s="10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2:20" ht="19.5" customHeight="1" x14ac:dyDescent="0.15">
      <c r="B23" s="119"/>
      <c r="C23" s="120" t="s">
        <v>43</v>
      </c>
      <c r="D23" s="121"/>
      <c r="E23" s="121"/>
      <c r="F23" s="23">
        <f t="shared" ref="F23:O23" si="0">18*F19+10*F20+4*F21+F22</f>
        <v>0</v>
      </c>
      <c r="G23" s="23">
        <f t="shared" si="0"/>
        <v>0</v>
      </c>
      <c r="H23" s="23">
        <f t="shared" si="0"/>
        <v>0</v>
      </c>
      <c r="I23" s="23">
        <f t="shared" si="0"/>
        <v>0</v>
      </c>
      <c r="J23" s="23">
        <f t="shared" si="0"/>
        <v>0</v>
      </c>
      <c r="K23" s="23">
        <f t="shared" si="0"/>
        <v>0</v>
      </c>
      <c r="L23" s="23">
        <f t="shared" si="0"/>
        <v>0</v>
      </c>
      <c r="M23" s="23">
        <f t="shared" si="0"/>
        <v>0</v>
      </c>
      <c r="N23" s="23">
        <f t="shared" si="0"/>
        <v>0</v>
      </c>
      <c r="O23" s="23">
        <f t="shared" si="0"/>
        <v>0</v>
      </c>
      <c r="P23" s="23">
        <f>18*P19+10*P20+4*P21+P22</f>
        <v>0</v>
      </c>
      <c r="Q23" s="23">
        <f>18*Q19+10*Q20+4*Q21+Q22</f>
        <v>0</v>
      </c>
      <c r="R23" s="23">
        <f>18*R19+10*R20+4*R21+R22</f>
        <v>0</v>
      </c>
    </row>
    <row r="24" spans="2:20" s="17" customFormat="1" ht="12" customHeight="1" x14ac:dyDescent="0.15">
      <c r="B24" s="18"/>
      <c r="C24" s="19"/>
      <c r="D24" s="122"/>
      <c r="E24" s="123"/>
      <c r="F24" s="24" t="str">
        <f>IF(F18&gt;F23,"密度不足","")</f>
        <v/>
      </c>
      <c r="G24" s="24" t="str">
        <f t="shared" ref="G24:R24" si="1">IF(G18&gt;G23,"密度不足","")</f>
        <v/>
      </c>
      <c r="H24" s="24" t="str">
        <f t="shared" si="1"/>
        <v/>
      </c>
      <c r="I24" s="24" t="str">
        <f t="shared" si="1"/>
        <v/>
      </c>
      <c r="J24" s="24" t="str">
        <f t="shared" si="1"/>
        <v/>
      </c>
      <c r="K24" s="24" t="str">
        <f t="shared" si="1"/>
        <v/>
      </c>
      <c r="L24" s="24" t="str">
        <f t="shared" si="1"/>
        <v/>
      </c>
      <c r="M24" s="24" t="str">
        <f t="shared" si="1"/>
        <v/>
      </c>
      <c r="N24" s="24" t="str">
        <f t="shared" si="1"/>
        <v/>
      </c>
      <c r="O24" s="24" t="str">
        <f t="shared" si="1"/>
        <v/>
      </c>
      <c r="P24" s="24" t="str">
        <f t="shared" si="1"/>
        <v/>
      </c>
      <c r="Q24" s="24" t="str">
        <f t="shared" si="1"/>
        <v/>
      </c>
      <c r="R24" s="24" t="str">
        <f t="shared" si="1"/>
        <v/>
      </c>
      <c r="S24" s="25"/>
      <c r="T24" s="25"/>
    </row>
    <row r="25" spans="2:20" ht="12.75" customHeight="1" x14ac:dyDescent="0.15">
      <c r="B25" s="118" t="s">
        <v>30</v>
      </c>
      <c r="C25" s="108" t="s">
        <v>3</v>
      </c>
      <c r="D25" s="109"/>
      <c r="E25" s="109"/>
      <c r="F25" s="14" t="s">
        <v>68</v>
      </c>
      <c r="G25" s="14" t="s">
        <v>69</v>
      </c>
      <c r="H25" s="14" t="s">
        <v>20</v>
      </c>
      <c r="I25" s="14" t="s">
        <v>21</v>
      </c>
      <c r="J25" s="14" t="s">
        <v>22</v>
      </c>
      <c r="K25" s="14" t="s">
        <v>23</v>
      </c>
      <c r="L25" s="14" t="s">
        <v>24</v>
      </c>
      <c r="M25" s="14" t="s">
        <v>25</v>
      </c>
      <c r="N25" s="14" t="s">
        <v>26</v>
      </c>
      <c r="O25" s="14" t="s">
        <v>27</v>
      </c>
      <c r="P25" s="14" t="s">
        <v>28</v>
      </c>
      <c r="Q25" s="14" t="s">
        <v>29</v>
      </c>
      <c r="R25" s="14" t="s">
        <v>70</v>
      </c>
    </row>
    <row r="26" spans="2:20" ht="19.5" customHeight="1" x14ac:dyDescent="0.15">
      <c r="B26" s="118"/>
      <c r="C26" s="120" t="s">
        <v>38</v>
      </c>
      <c r="D26" s="121"/>
      <c r="E26" s="12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20" ht="14.25" customHeight="1" x14ac:dyDescent="0.15">
      <c r="B27" s="119"/>
      <c r="C27" s="129" t="s">
        <v>39</v>
      </c>
      <c r="D27" s="132" t="s">
        <v>40</v>
      </c>
      <c r="E27" s="13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2:20" ht="14.25" customHeight="1" x14ac:dyDescent="0.15">
      <c r="B28" s="119"/>
      <c r="C28" s="130"/>
      <c r="D28" s="124" t="s">
        <v>41</v>
      </c>
      <c r="E28" s="12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spans="2:20" ht="14.25" customHeight="1" x14ac:dyDescent="0.15">
      <c r="B29" s="119"/>
      <c r="C29" s="130"/>
      <c r="D29" s="124" t="s">
        <v>42</v>
      </c>
      <c r="E29" s="12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2:20" ht="14.25" customHeight="1" x14ac:dyDescent="0.15">
      <c r="B30" s="119"/>
      <c r="C30" s="131"/>
      <c r="D30" s="104" t="s">
        <v>76</v>
      </c>
      <c r="E30" s="10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pans="2:20" ht="19.5" customHeight="1" x14ac:dyDescent="0.15">
      <c r="B31" s="119"/>
      <c r="C31" s="120" t="s">
        <v>43</v>
      </c>
      <c r="D31" s="121"/>
      <c r="E31" s="121"/>
      <c r="F31" s="23">
        <f t="shared" ref="F31:O31" si="2">18*F27+10*F28+4*F29+F30</f>
        <v>0</v>
      </c>
      <c r="G31" s="23">
        <f t="shared" si="2"/>
        <v>0</v>
      </c>
      <c r="H31" s="23">
        <f t="shared" si="2"/>
        <v>0</v>
      </c>
      <c r="I31" s="23">
        <f t="shared" si="2"/>
        <v>0</v>
      </c>
      <c r="J31" s="23">
        <f t="shared" si="2"/>
        <v>0</v>
      </c>
      <c r="K31" s="23">
        <f t="shared" si="2"/>
        <v>0</v>
      </c>
      <c r="L31" s="23">
        <f t="shared" si="2"/>
        <v>0</v>
      </c>
      <c r="M31" s="23">
        <f t="shared" si="2"/>
        <v>0</v>
      </c>
      <c r="N31" s="23">
        <f t="shared" si="2"/>
        <v>0</v>
      </c>
      <c r="O31" s="23">
        <f t="shared" si="2"/>
        <v>0</v>
      </c>
      <c r="P31" s="23">
        <f>18*P27+10*P28+4*P29+P30</f>
        <v>0</v>
      </c>
      <c r="Q31" s="23">
        <f>18*Q27+10*Q28+4*Q29+Q30</f>
        <v>0</v>
      </c>
      <c r="R31" s="23">
        <f>18*R27+10*R28+4*R29+R30</f>
        <v>0</v>
      </c>
    </row>
    <row r="32" spans="2:20" s="17" customFormat="1" ht="12" customHeight="1" x14ac:dyDescent="0.15">
      <c r="B32" s="18"/>
      <c r="C32" s="19"/>
      <c r="D32" s="122"/>
      <c r="E32" s="123"/>
      <c r="F32" s="24" t="str">
        <f>IF(F26&gt;F31,"密度不足","")</f>
        <v/>
      </c>
      <c r="G32" s="24" t="str">
        <f t="shared" ref="G32:R32" si="3">IF(G26&gt;G31,"密度不足","")</f>
        <v/>
      </c>
      <c r="H32" s="24" t="str">
        <f t="shared" si="3"/>
        <v/>
      </c>
      <c r="I32" s="24" t="str">
        <f t="shared" si="3"/>
        <v/>
      </c>
      <c r="J32" s="24" t="str">
        <f t="shared" si="3"/>
        <v/>
      </c>
      <c r="K32" s="24" t="str">
        <f t="shared" si="3"/>
        <v/>
      </c>
      <c r="L32" s="24" t="str">
        <f t="shared" si="3"/>
        <v/>
      </c>
      <c r="M32" s="24" t="str">
        <f t="shared" si="3"/>
        <v/>
      </c>
      <c r="N32" s="24" t="str">
        <f t="shared" si="3"/>
        <v/>
      </c>
      <c r="O32" s="24" t="str">
        <f t="shared" si="3"/>
        <v/>
      </c>
      <c r="P32" s="24" t="str">
        <f t="shared" si="3"/>
        <v/>
      </c>
      <c r="Q32" s="24" t="str">
        <f t="shared" si="3"/>
        <v/>
      </c>
      <c r="R32" s="24" t="str">
        <f t="shared" si="3"/>
        <v/>
      </c>
      <c r="S32" s="25"/>
      <c r="T32" s="25"/>
    </row>
    <row r="33" spans="2:20" ht="12.75" customHeight="1" x14ac:dyDescent="0.15">
      <c r="B33" s="118" t="s">
        <v>30</v>
      </c>
      <c r="C33" s="106" t="s">
        <v>3</v>
      </c>
      <c r="D33" s="125"/>
      <c r="E33" s="126"/>
      <c r="F33" s="14" t="s">
        <v>71</v>
      </c>
      <c r="G33" s="14" t="s">
        <v>55</v>
      </c>
      <c r="H33" s="14" t="s">
        <v>72</v>
      </c>
      <c r="I33" s="14" t="s">
        <v>56</v>
      </c>
      <c r="J33" s="14" t="s">
        <v>57</v>
      </c>
      <c r="K33" s="14" t="s">
        <v>58</v>
      </c>
      <c r="L33" s="14" t="s">
        <v>59</v>
      </c>
      <c r="M33" s="14" t="s">
        <v>60</v>
      </c>
      <c r="N33" s="14" t="s">
        <v>61</v>
      </c>
      <c r="O33" s="14" t="s">
        <v>62</v>
      </c>
      <c r="P33" s="14" t="s">
        <v>63</v>
      </c>
      <c r="Q33" s="14" t="s">
        <v>64</v>
      </c>
      <c r="R33" s="21" t="s">
        <v>17</v>
      </c>
    </row>
    <row r="34" spans="2:20" ht="19.5" customHeight="1" x14ac:dyDescent="0.15">
      <c r="B34" s="118"/>
      <c r="C34" s="111" t="s">
        <v>38</v>
      </c>
      <c r="D34" s="127"/>
      <c r="E34" s="12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2">
        <f>SUM(F18:R18)+SUM(F26:R26)+SUM(F34:Q34)</f>
        <v>0</v>
      </c>
    </row>
    <row r="35" spans="2:20" ht="14.25" customHeight="1" x14ac:dyDescent="0.15">
      <c r="B35" s="119"/>
      <c r="C35" s="129" t="s">
        <v>39</v>
      </c>
      <c r="D35" s="132" t="s">
        <v>40</v>
      </c>
      <c r="E35" s="13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6">
        <f>SUM(F19:R19)+SUM(F27:R27)+SUM(F35:Q35)</f>
        <v>0</v>
      </c>
    </row>
    <row r="36" spans="2:20" ht="14.25" customHeight="1" x14ac:dyDescent="0.15">
      <c r="B36" s="119"/>
      <c r="C36" s="130"/>
      <c r="D36" s="124" t="s">
        <v>41</v>
      </c>
      <c r="E36" s="12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7">
        <f>SUM(F20:R20)+SUM(F28:R28)+SUM(F36:Q36)</f>
        <v>0</v>
      </c>
    </row>
    <row r="37" spans="2:20" ht="14.25" customHeight="1" x14ac:dyDescent="0.15">
      <c r="B37" s="119"/>
      <c r="C37" s="130"/>
      <c r="D37" s="124" t="s">
        <v>42</v>
      </c>
      <c r="E37" s="12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7">
        <f>SUM(F21:R21)+SUM(F29:R29)+SUM(F37:Q37)</f>
        <v>0</v>
      </c>
    </row>
    <row r="38" spans="2:20" ht="14.25" customHeight="1" x14ac:dyDescent="0.15">
      <c r="B38" s="119"/>
      <c r="C38" s="131"/>
      <c r="D38" s="104" t="s">
        <v>76</v>
      </c>
      <c r="E38" s="10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8">
        <f>SUM(F22:R22)+SUM(F30:R30)+SUM(F38:Q38)</f>
        <v>0</v>
      </c>
    </row>
    <row r="39" spans="2:20" ht="19.5" customHeight="1" x14ac:dyDescent="0.15">
      <c r="B39" s="119"/>
      <c r="C39" s="111" t="s">
        <v>43</v>
      </c>
      <c r="D39" s="127"/>
      <c r="E39" s="128"/>
      <c r="F39" s="23">
        <f t="shared" ref="F39:O39" si="4">18*F35+10*F36+4*F37+F38</f>
        <v>0</v>
      </c>
      <c r="G39" s="23">
        <f t="shared" si="4"/>
        <v>0</v>
      </c>
      <c r="H39" s="23">
        <f t="shared" si="4"/>
        <v>0</v>
      </c>
      <c r="I39" s="23">
        <f t="shared" si="4"/>
        <v>0</v>
      </c>
      <c r="J39" s="23">
        <f t="shared" si="4"/>
        <v>0</v>
      </c>
      <c r="K39" s="23">
        <f t="shared" si="4"/>
        <v>0</v>
      </c>
      <c r="L39" s="23">
        <f t="shared" si="4"/>
        <v>0</v>
      </c>
      <c r="M39" s="23">
        <f t="shared" si="4"/>
        <v>0</v>
      </c>
      <c r="N39" s="23">
        <f t="shared" si="4"/>
        <v>0</v>
      </c>
      <c r="O39" s="23">
        <f t="shared" si="4"/>
        <v>0</v>
      </c>
      <c r="P39" s="23">
        <f>18*P35+10*P36+4*P37+P38</f>
        <v>0</v>
      </c>
      <c r="Q39" s="23">
        <f>18*Q35+10*Q36+4*Q37+Q38</f>
        <v>0</v>
      </c>
    </row>
    <row r="40" spans="2:20" s="17" customFormat="1" ht="9" customHeight="1" x14ac:dyDescent="0.15">
      <c r="B40" s="18"/>
      <c r="C40" s="19"/>
      <c r="D40" s="122"/>
      <c r="E40" s="123"/>
      <c r="F40" s="24" t="str">
        <f>IF(F34&gt;F39,"密度不足","")</f>
        <v/>
      </c>
      <c r="G40" s="24" t="str">
        <f t="shared" ref="G40:Q40" si="5">IF(G34&gt;G39,"密度不足","")</f>
        <v/>
      </c>
      <c r="H40" s="24" t="str">
        <f t="shared" si="5"/>
        <v/>
      </c>
      <c r="I40" s="24" t="str">
        <f t="shared" si="5"/>
        <v/>
      </c>
      <c r="J40" s="24" t="str">
        <f t="shared" si="5"/>
        <v/>
      </c>
      <c r="K40" s="24" t="str">
        <f t="shared" si="5"/>
        <v/>
      </c>
      <c r="L40" s="24" t="str">
        <f t="shared" si="5"/>
        <v/>
      </c>
      <c r="M40" s="24" t="str">
        <f t="shared" si="5"/>
        <v/>
      </c>
      <c r="N40" s="24" t="str">
        <f t="shared" si="5"/>
        <v/>
      </c>
      <c r="O40" s="24" t="str">
        <f t="shared" si="5"/>
        <v/>
      </c>
      <c r="P40" s="24" t="str">
        <f t="shared" si="5"/>
        <v/>
      </c>
      <c r="Q40" s="24" t="str">
        <f t="shared" si="5"/>
        <v/>
      </c>
      <c r="S40" s="25"/>
      <c r="T40" s="25"/>
    </row>
    <row r="41" spans="2:20" s="17" customFormat="1" ht="9" customHeight="1" x14ac:dyDescent="0.15">
      <c r="B41" s="18"/>
      <c r="C41" s="19"/>
      <c r="D41" s="57"/>
      <c r="E41" s="58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68" t="str">
        <f>IF(R34-ROUNDDOWN(R34,2)&gt;0.0001,"エラー！　小数第３位以下を切り捨ててください。","")</f>
        <v/>
      </c>
      <c r="S41" s="25"/>
      <c r="T41" s="25"/>
    </row>
    <row r="42" spans="2:20" ht="12.75" customHeight="1" x14ac:dyDescent="0.15">
      <c r="B42" s="114" t="s">
        <v>44</v>
      </c>
      <c r="C42" s="115"/>
      <c r="D42" s="106" t="s">
        <v>3</v>
      </c>
      <c r="E42" s="107"/>
      <c r="F42" s="14" t="s">
        <v>4</v>
      </c>
      <c r="G42" s="14" t="s">
        <v>5</v>
      </c>
      <c r="H42" s="14" t="s">
        <v>6</v>
      </c>
      <c r="I42" s="14" t="s">
        <v>7</v>
      </c>
      <c r="J42" s="14" t="s">
        <v>8</v>
      </c>
      <c r="K42" s="14" t="s">
        <v>9</v>
      </c>
      <c r="L42" s="14" t="s">
        <v>10</v>
      </c>
      <c r="M42" s="14" t="s">
        <v>11</v>
      </c>
      <c r="N42" s="14" t="s">
        <v>12</v>
      </c>
      <c r="O42" s="14" t="s">
        <v>13</v>
      </c>
      <c r="P42" s="14" t="s">
        <v>14</v>
      </c>
      <c r="Q42" s="14" t="s">
        <v>15</v>
      </c>
      <c r="R42" s="14" t="s">
        <v>16</v>
      </c>
    </row>
    <row r="43" spans="2:20" ht="19.5" customHeight="1" x14ac:dyDescent="0.15">
      <c r="B43" s="160"/>
      <c r="C43" s="161"/>
      <c r="D43" s="111" t="s">
        <v>18</v>
      </c>
      <c r="E43" s="11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20" ht="12.75" customHeight="1" x14ac:dyDescent="0.15">
      <c r="B44" s="160"/>
      <c r="C44" s="161"/>
      <c r="D44" s="106" t="s">
        <v>3</v>
      </c>
      <c r="E44" s="107"/>
      <c r="F44" s="14" t="s">
        <v>68</v>
      </c>
      <c r="G44" s="14" t="s">
        <v>86</v>
      </c>
      <c r="H44" s="14" t="s">
        <v>20</v>
      </c>
      <c r="I44" s="14" t="s">
        <v>21</v>
      </c>
      <c r="J44" s="14" t="s">
        <v>22</v>
      </c>
      <c r="K44" s="14" t="s">
        <v>23</v>
      </c>
      <c r="L44" s="14" t="s">
        <v>24</v>
      </c>
      <c r="M44" s="14" t="s">
        <v>25</v>
      </c>
      <c r="N44" s="14" t="s">
        <v>26</v>
      </c>
      <c r="O44" s="14" t="s">
        <v>27</v>
      </c>
      <c r="P44" s="14" t="s">
        <v>28</v>
      </c>
      <c r="Q44" s="14" t="s">
        <v>29</v>
      </c>
      <c r="R44" s="21" t="s">
        <v>17</v>
      </c>
    </row>
    <row r="45" spans="2:20" ht="19.5" customHeight="1" x14ac:dyDescent="0.15">
      <c r="B45" s="116"/>
      <c r="C45" s="117"/>
      <c r="D45" s="111" t="s">
        <v>18</v>
      </c>
      <c r="E45" s="11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2">
        <f>SUM(F43:R43)+SUM(F45:Q45)</f>
        <v>0</v>
      </c>
    </row>
    <row r="46" spans="2:20" s="17" customFormat="1" ht="12" customHeight="1" x14ac:dyDescent="0.15">
      <c r="B46" s="18"/>
      <c r="C46" s="19"/>
      <c r="D46" s="140"/>
      <c r="E46" s="141"/>
      <c r="F46" s="20"/>
      <c r="I46" s="20"/>
      <c r="L46" s="20"/>
      <c r="N46" s="20"/>
      <c r="O46" s="20"/>
      <c r="R46" s="68" t="str">
        <f>IF(R45-ROUNDDOWN(R45,2)&gt;0.0001,"エラー！　小数第３位以下を切り捨ててください。","")</f>
        <v/>
      </c>
    </row>
    <row r="47" spans="2:20" ht="12.75" customHeight="1" x14ac:dyDescent="0.15">
      <c r="B47" s="118" t="s">
        <v>45</v>
      </c>
      <c r="C47" s="109"/>
      <c r="D47" s="106" t="s">
        <v>3</v>
      </c>
      <c r="E47" s="107"/>
      <c r="F47" s="14" t="s">
        <v>31</v>
      </c>
      <c r="G47" s="14" t="s">
        <v>32</v>
      </c>
      <c r="H47" s="14" t="s">
        <v>33</v>
      </c>
      <c r="I47" s="14" t="s">
        <v>34</v>
      </c>
      <c r="J47" s="14" t="s">
        <v>35</v>
      </c>
      <c r="K47" s="14" t="s">
        <v>36</v>
      </c>
      <c r="L47" s="14" t="s">
        <v>37</v>
      </c>
      <c r="M47" s="14" t="s">
        <v>11</v>
      </c>
      <c r="N47" s="14" t="s">
        <v>12</v>
      </c>
      <c r="O47" s="14" t="s">
        <v>13</v>
      </c>
      <c r="P47" s="14" t="s">
        <v>14</v>
      </c>
      <c r="Q47" s="14" t="s">
        <v>15</v>
      </c>
      <c r="R47" s="21" t="s">
        <v>17</v>
      </c>
    </row>
    <row r="48" spans="2:20" ht="19.5" customHeight="1" x14ac:dyDescent="0.15">
      <c r="B48" s="109"/>
      <c r="C48" s="109"/>
      <c r="D48" s="111" t="s">
        <v>18</v>
      </c>
      <c r="E48" s="11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2">
        <f>SUM(F48:Q48)</f>
        <v>0</v>
      </c>
    </row>
    <row r="49" spans="2:18" s="17" customFormat="1" ht="12" customHeight="1" x14ac:dyDescent="0.15">
      <c r="B49" s="18"/>
      <c r="C49" s="19"/>
      <c r="D49" s="140"/>
      <c r="E49" s="141"/>
      <c r="F49" s="20"/>
      <c r="I49" s="20"/>
      <c r="L49" s="20"/>
      <c r="N49" s="20"/>
      <c r="O49" s="20"/>
      <c r="R49" s="68" t="str">
        <f>IF(R48-ROUNDDOWN(R48,2)&gt;0.0001,"エラー！　小数第３位以下を切り捨ててください。","")</f>
        <v/>
      </c>
    </row>
    <row r="50" spans="2:18" ht="12.75" customHeight="1" x14ac:dyDescent="0.15">
      <c r="B50" s="118" t="s">
        <v>46</v>
      </c>
      <c r="C50" s="109"/>
      <c r="D50" s="106" t="s">
        <v>3</v>
      </c>
      <c r="E50" s="107"/>
      <c r="F50" s="14" t="s">
        <v>31</v>
      </c>
      <c r="G50" s="14" t="s">
        <v>32</v>
      </c>
      <c r="H50" s="14" t="s">
        <v>33</v>
      </c>
      <c r="I50" s="14" t="s">
        <v>34</v>
      </c>
      <c r="J50" s="14" t="s">
        <v>35</v>
      </c>
      <c r="K50" s="14" t="s">
        <v>36</v>
      </c>
      <c r="L50" s="14" t="s">
        <v>37</v>
      </c>
      <c r="M50" s="14" t="s">
        <v>11</v>
      </c>
      <c r="N50" s="14" t="s">
        <v>12</v>
      </c>
      <c r="O50" s="14" t="s">
        <v>13</v>
      </c>
      <c r="P50" s="14" t="s">
        <v>14</v>
      </c>
      <c r="Q50" s="14" t="s">
        <v>15</v>
      </c>
      <c r="R50" s="21" t="s">
        <v>17</v>
      </c>
    </row>
    <row r="51" spans="2:18" ht="19.5" customHeight="1" x14ac:dyDescent="0.15">
      <c r="B51" s="109"/>
      <c r="C51" s="109"/>
      <c r="D51" s="111" t="s">
        <v>18</v>
      </c>
      <c r="E51" s="11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2">
        <f>SUM(F51:Q51)</f>
        <v>0</v>
      </c>
    </row>
    <row r="52" spans="2:18" s="17" customFormat="1" ht="12" customHeight="1" x14ac:dyDescent="0.15">
      <c r="B52" s="18"/>
      <c r="C52" s="19"/>
      <c r="D52" s="138"/>
      <c r="E52" s="139"/>
      <c r="F52" s="20"/>
      <c r="I52" s="20"/>
      <c r="L52" s="20"/>
      <c r="N52" s="20"/>
      <c r="O52" s="20"/>
      <c r="R52" s="68" t="str">
        <f>IF(R51-ROUNDDOWN(R51,2)&gt;0.0001,"エラー！　小数第３位以下を切り捨ててください。","")</f>
        <v/>
      </c>
    </row>
    <row r="53" spans="2:18" ht="12.75" customHeight="1" x14ac:dyDescent="0.15">
      <c r="B53" s="118" t="s">
        <v>47</v>
      </c>
      <c r="C53" s="109"/>
      <c r="D53" s="106" t="s">
        <v>3</v>
      </c>
      <c r="E53" s="107"/>
      <c r="F53" s="14" t="s">
        <v>4</v>
      </c>
      <c r="G53" s="14" t="s">
        <v>5</v>
      </c>
      <c r="H53" s="14" t="s">
        <v>6</v>
      </c>
      <c r="I53" s="14" t="s">
        <v>7</v>
      </c>
      <c r="J53" s="14" t="s">
        <v>8</v>
      </c>
      <c r="K53" s="14" t="s">
        <v>9</v>
      </c>
      <c r="L53" s="14" t="s">
        <v>10</v>
      </c>
      <c r="M53" s="14" t="s">
        <v>11</v>
      </c>
      <c r="N53" s="14" t="s">
        <v>12</v>
      </c>
      <c r="O53" s="14" t="s">
        <v>13</v>
      </c>
      <c r="P53" s="14" t="s">
        <v>14</v>
      </c>
      <c r="Q53" s="14" t="s">
        <v>15</v>
      </c>
      <c r="R53" s="21" t="s">
        <v>17</v>
      </c>
    </row>
    <row r="54" spans="2:18" ht="19.5" customHeight="1" x14ac:dyDescent="0.15">
      <c r="B54" s="109"/>
      <c r="C54" s="109"/>
      <c r="D54" s="111" t="s">
        <v>18</v>
      </c>
      <c r="E54" s="11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2">
        <f>SUM(F54:Q54)</f>
        <v>0</v>
      </c>
    </row>
    <row r="55" spans="2:18" s="17" customFormat="1" ht="12" customHeight="1" x14ac:dyDescent="0.15">
      <c r="B55" s="18"/>
      <c r="C55" s="19"/>
      <c r="D55" s="138"/>
      <c r="E55" s="139"/>
      <c r="F55" s="20"/>
      <c r="I55" s="20"/>
      <c r="L55" s="20"/>
      <c r="N55" s="20"/>
      <c r="O55" s="20"/>
      <c r="R55" s="68" t="str">
        <f>IF(R54-ROUNDDOWN(R54,2)&gt;0.0001,"エラー！　小数第３位以下を切り捨ててください。","")</f>
        <v/>
      </c>
    </row>
    <row r="56" spans="2:18" ht="26.25" customHeight="1" x14ac:dyDescent="0.15">
      <c r="B56" s="118" t="s">
        <v>48</v>
      </c>
      <c r="C56" s="109"/>
      <c r="D56" s="106" t="s">
        <v>49</v>
      </c>
      <c r="E56" s="107"/>
      <c r="F56" s="26" t="s">
        <v>2</v>
      </c>
      <c r="G56" s="26" t="s">
        <v>66</v>
      </c>
      <c r="H56" s="26" t="s">
        <v>65</v>
      </c>
      <c r="I56" s="26" t="s">
        <v>30</v>
      </c>
      <c r="J56" s="26" t="s">
        <v>44</v>
      </c>
      <c r="K56" s="26" t="s">
        <v>45</v>
      </c>
      <c r="L56" s="26" t="s">
        <v>46</v>
      </c>
      <c r="M56" s="26" t="s">
        <v>47</v>
      </c>
      <c r="N56" s="162" t="s">
        <v>50</v>
      </c>
      <c r="O56" s="163"/>
      <c r="P56" s="9"/>
      <c r="Q56" s="9"/>
      <c r="R56" s="6"/>
    </row>
    <row r="57" spans="2:18" ht="28.5" customHeight="1" x14ac:dyDescent="0.15">
      <c r="B57" s="109"/>
      <c r="C57" s="109"/>
      <c r="D57" s="111" t="s">
        <v>18</v>
      </c>
      <c r="E57" s="113"/>
      <c r="F57" s="27">
        <f>R7</f>
        <v>0</v>
      </c>
      <c r="G57" s="27">
        <f>R12</f>
        <v>0</v>
      </c>
      <c r="H57" s="27">
        <f>R15</f>
        <v>0</v>
      </c>
      <c r="I57" s="27">
        <f>R34</f>
        <v>0</v>
      </c>
      <c r="J57" s="27">
        <f>R45</f>
        <v>0</v>
      </c>
      <c r="K57" s="27">
        <f>R48</f>
        <v>0</v>
      </c>
      <c r="L57" s="27">
        <f>R51</f>
        <v>0</v>
      </c>
      <c r="M57" s="27">
        <f>IF(SUM(F57:L57)/4&lt;R54,SUM(F57:L57)/4,R54)</f>
        <v>0</v>
      </c>
      <c r="N57" s="164">
        <f>SUM(F57:M57)</f>
        <v>0</v>
      </c>
      <c r="O57" s="165"/>
      <c r="P57" s="28"/>
      <c r="Q57" s="28"/>
      <c r="R57" s="6"/>
    </row>
    <row r="58" spans="2:18" s="17" customFormat="1" ht="9" customHeight="1" x14ac:dyDescent="0.15">
      <c r="B58" s="18"/>
      <c r="C58" s="18"/>
      <c r="D58" s="18"/>
      <c r="F58" s="20"/>
      <c r="I58" s="20"/>
      <c r="L58" s="20"/>
      <c r="N58" s="20"/>
      <c r="O58" s="20"/>
      <c r="P58" s="68"/>
    </row>
    <row r="59" spans="2:18" ht="30" customHeight="1" thickBot="1" x14ac:dyDescent="0.2">
      <c r="B59" s="151" t="s">
        <v>67</v>
      </c>
      <c r="C59" s="151"/>
      <c r="D59" s="151"/>
      <c r="E59" s="152" t="str">
        <f>IF(N57=0,"",N57)</f>
        <v/>
      </c>
      <c r="F59" s="153"/>
      <c r="G59" s="29" t="s">
        <v>1</v>
      </c>
      <c r="H59" s="13"/>
      <c r="I59" s="60" t="s">
        <v>51</v>
      </c>
      <c r="J59" s="61" t="str">
        <f>IF(N57=0,"",ROUNDDOWN(E59/E3*100,2))</f>
        <v/>
      </c>
      <c r="K59" s="30" t="s">
        <v>52</v>
      </c>
      <c r="L59" s="32"/>
      <c r="M59" s="154" t="s">
        <v>54</v>
      </c>
      <c r="N59" s="155"/>
      <c r="O59" s="93"/>
      <c r="P59" s="31" t="s">
        <v>52</v>
      </c>
      <c r="R59" s="8"/>
    </row>
    <row r="60" spans="2:18" ht="7.5" customHeight="1" thickTop="1" x14ac:dyDescent="0.15">
      <c r="B60" s="32"/>
      <c r="C60" s="32"/>
      <c r="D60" s="32"/>
      <c r="E60" s="32"/>
      <c r="F60" s="32"/>
      <c r="G60" s="32"/>
      <c r="H60" s="32"/>
      <c r="I60" s="33"/>
      <c r="J60" s="34"/>
      <c r="K60" s="35"/>
      <c r="L60" s="36"/>
      <c r="M60" s="36"/>
      <c r="N60" s="37"/>
      <c r="O60" s="37"/>
      <c r="R60" s="64"/>
    </row>
    <row r="61" spans="2:18" ht="18" customHeight="1" x14ac:dyDescent="0.15">
      <c r="B61" s="166" t="s">
        <v>73</v>
      </c>
      <c r="C61" s="167"/>
      <c r="D61" s="167"/>
      <c r="E61" s="167"/>
      <c r="F61" s="167"/>
      <c r="G61" s="38"/>
      <c r="H61" s="38"/>
      <c r="I61" s="38"/>
      <c r="L61" s="6"/>
      <c r="R61" s="6"/>
    </row>
    <row r="62" spans="2:18" ht="14.25" customHeight="1" x14ac:dyDescent="0.15">
      <c r="B62" s="53" t="s">
        <v>53</v>
      </c>
      <c r="C62" s="145" t="s">
        <v>75</v>
      </c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</row>
    <row r="63" spans="2:18" ht="14.25" customHeight="1" x14ac:dyDescent="0.15">
      <c r="B63" s="56" t="s">
        <v>78</v>
      </c>
      <c r="C63" s="145" t="s">
        <v>94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</row>
    <row r="64" spans="2:18" ht="14.25" customHeight="1" x14ac:dyDescent="0.15">
      <c r="B64" s="55" t="s">
        <v>53</v>
      </c>
      <c r="C64" s="136" t="s">
        <v>87</v>
      </c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</row>
    <row r="65" spans="2:18" ht="14.25" customHeight="1" x14ac:dyDescent="0.15">
      <c r="B65" s="83" t="s">
        <v>53</v>
      </c>
      <c r="C65" s="81" t="s">
        <v>91</v>
      </c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</row>
    <row r="66" spans="2:18" ht="14.25" customHeight="1" x14ac:dyDescent="0.15">
      <c r="B66" s="54" t="s">
        <v>53</v>
      </c>
      <c r="C66" s="136" t="s">
        <v>77</v>
      </c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</row>
    <row r="67" spans="2:18" ht="14.25" customHeight="1" x14ac:dyDescent="0.15">
      <c r="B67" s="6"/>
      <c r="C67" s="6"/>
      <c r="D67" s="6"/>
      <c r="F67" s="6"/>
      <c r="G67" s="135"/>
      <c r="H67" s="135"/>
      <c r="I67" s="135"/>
      <c r="J67" s="135"/>
      <c r="K67" s="8"/>
      <c r="L67" s="143" t="s">
        <v>74</v>
      </c>
      <c r="M67" s="144"/>
      <c r="N67" s="144"/>
      <c r="O67" s="144"/>
      <c r="P67" s="144"/>
      <c r="Q67" s="144"/>
      <c r="R67" s="144"/>
    </row>
    <row r="68" spans="2:18" ht="14.25" customHeight="1" x14ac:dyDescent="0.15">
      <c r="B68" s="2"/>
      <c r="C68" s="2"/>
      <c r="D68" s="39"/>
      <c r="E68" s="39"/>
      <c r="F68" s="40"/>
      <c r="G68" s="33"/>
      <c r="H68" s="33"/>
      <c r="R68" s="6"/>
    </row>
    <row r="69" spans="2:18" ht="14.25" customHeight="1" x14ac:dyDescent="0.15">
      <c r="B69" s="6"/>
      <c r="C69" s="6"/>
      <c r="D69" s="6"/>
      <c r="F69" s="6"/>
      <c r="R69" s="6"/>
    </row>
    <row r="70" spans="2:18" ht="14.25" customHeight="1" x14ac:dyDescent="0.15">
      <c r="D70" s="41"/>
      <c r="E70" s="33"/>
      <c r="F70" s="42"/>
      <c r="G70" s="33"/>
      <c r="H70" s="33"/>
      <c r="R70" s="6"/>
    </row>
    <row r="71" spans="2:18" ht="15" customHeight="1" x14ac:dyDescent="0.15">
      <c r="D71" s="41"/>
      <c r="E71" s="33"/>
      <c r="F71" s="42"/>
      <c r="G71" s="33"/>
      <c r="H71" s="33"/>
      <c r="R71" s="6"/>
    </row>
    <row r="72" spans="2:18" ht="15" customHeight="1" x14ac:dyDescent="0.15">
      <c r="D72" s="41"/>
      <c r="F72" s="6"/>
      <c r="G72" s="33"/>
      <c r="H72" s="33"/>
      <c r="R72" s="6"/>
    </row>
    <row r="73" spans="2:18" ht="15" customHeight="1" x14ac:dyDescent="0.15">
      <c r="B73" s="6"/>
      <c r="C73" s="6"/>
      <c r="D73" s="6"/>
      <c r="F73" s="6"/>
      <c r="I73" s="6"/>
      <c r="L73" s="6"/>
      <c r="N73" s="6"/>
      <c r="O73" s="6"/>
      <c r="R73" s="6"/>
    </row>
    <row r="74" spans="2:18" ht="15" customHeight="1" x14ac:dyDescent="0.15">
      <c r="B74" s="6"/>
      <c r="C74" s="6"/>
      <c r="D74" s="6"/>
      <c r="F74" s="6"/>
      <c r="I74" s="6"/>
      <c r="L74" s="6"/>
      <c r="N74" s="6"/>
      <c r="O74" s="6"/>
      <c r="R74" s="6"/>
    </row>
    <row r="75" spans="2:18" ht="15" customHeight="1" x14ac:dyDescent="0.15">
      <c r="B75" s="6"/>
      <c r="C75" s="6"/>
      <c r="D75" s="6"/>
      <c r="F75" s="6"/>
      <c r="I75" s="6"/>
      <c r="L75" s="6"/>
      <c r="N75" s="6"/>
      <c r="O75" s="6"/>
      <c r="R75" s="6"/>
    </row>
    <row r="76" spans="2:18" ht="15" customHeight="1" x14ac:dyDescent="0.15">
      <c r="B76" s="6"/>
      <c r="C76" s="6"/>
      <c r="D76" s="6"/>
      <c r="F76" s="6"/>
      <c r="I76" s="6"/>
      <c r="L76" s="6"/>
      <c r="N76" s="6"/>
      <c r="O76" s="6"/>
      <c r="R76" s="6"/>
    </row>
    <row r="77" spans="2:18" ht="15" customHeight="1" x14ac:dyDescent="0.15">
      <c r="B77" s="6"/>
      <c r="C77" s="6"/>
      <c r="D77" s="6"/>
      <c r="F77" s="6"/>
      <c r="I77" s="6"/>
      <c r="L77" s="6"/>
      <c r="N77" s="6"/>
      <c r="O77" s="6"/>
      <c r="R77" s="6"/>
    </row>
    <row r="78" spans="2:18" ht="15" customHeight="1" x14ac:dyDescent="0.15">
      <c r="B78" s="6"/>
      <c r="C78" s="6"/>
      <c r="D78" s="6"/>
      <c r="F78" s="6"/>
      <c r="I78" s="6"/>
      <c r="L78" s="6"/>
      <c r="N78" s="6"/>
      <c r="O78" s="6"/>
      <c r="R78" s="6"/>
    </row>
    <row r="79" spans="2:18" ht="15" customHeight="1" x14ac:dyDescent="0.15">
      <c r="B79" s="6"/>
      <c r="C79" s="6"/>
      <c r="D79" s="6"/>
      <c r="F79" s="6"/>
      <c r="I79" s="6"/>
      <c r="L79" s="6"/>
      <c r="N79" s="6"/>
      <c r="O79" s="6"/>
      <c r="R79" s="6"/>
    </row>
    <row r="80" spans="2:18" ht="15" customHeight="1" x14ac:dyDescent="0.15">
      <c r="B80" s="6"/>
      <c r="C80" s="6"/>
      <c r="D80" s="6"/>
      <c r="F80" s="6"/>
      <c r="I80" s="6"/>
      <c r="L80" s="6"/>
      <c r="N80" s="6"/>
      <c r="O80" s="6"/>
      <c r="R80" s="6"/>
    </row>
    <row r="81" spans="2:18" ht="15" customHeight="1" x14ac:dyDescent="0.15">
      <c r="B81" s="6"/>
      <c r="C81" s="6"/>
      <c r="D81" s="6"/>
      <c r="F81" s="6"/>
      <c r="I81" s="6"/>
      <c r="L81" s="6"/>
      <c r="N81" s="6"/>
      <c r="O81" s="6"/>
      <c r="R81" s="6"/>
    </row>
  </sheetData>
  <sheetProtection sheet="1" objects="1" scenarios="1"/>
  <mergeCells count="82">
    <mergeCell ref="B33:B39"/>
    <mergeCell ref="C63:R63"/>
    <mergeCell ref="D35:E35"/>
    <mergeCell ref="D50:E50"/>
    <mergeCell ref="D51:E51"/>
    <mergeCell ref="N56:O56"/>
    <mergeCell ref="N57:O57"/>
    <mergeCell ref="D52:E52"/>
    <mergeCell ref="B53:C54"/>
    <mergeCell ref="D45:E45"/>
    <mergeCell ref="B42:C45"/>
    <mergeCell ref="D48:E48"/>
    <mergeCell ref="C39:E39"/>
    <mergeCell ref="B61:F61"/>
    <mergeCell ref="D40:E40"/>
    <mergeCell ref="D37:E37"/>
    <mergeCell ref="N4:O4"/>
    <mergeCell ref="E3:F3"/>
    <mergeCell ref="B59:D59"/>
    <mergeCell ref="E59:F59"/>
    <mergeCell ref="M59:N59"/>
    <mergeCell ref="C3:D3"/>
    <mergeCell ref="M3:N3"/>
    <mergeCell ref="J4:M4"/>
    <mergeCell ref="B6:C7"/>
    <mergeCell ref="D6:E6"/>
    <mergeCell ref="D7:E7"/>
    <mergeCell ref="B9:C12"/>
    <mergeCell ref="D44:E44"/>
    <mergeCell ref="C35:C38"/>
    <mergeCell ref="B17:B23"/>
    <mergeCell ref="C18:E18"/>
    <mergeCell ref="G67:J67"/>
    <mergeCell ref="C64:R64"/>
    <mergeCell ref="D55:E55"/>
    <mergeCell ref="D57:E57"/>
    <mergeCell ref="D43:E43"/>
    <mergeCell ref="D56:E56"/>
    <mergeCell ref="D46:E46"/>
    <mergeCell ref="B47:C48"/>
    <mergeCell ref="D53:E53"/>
    <mergeCell ref="D54:E54"/>
    <mergeCell ref="B56:C57"/>
    <mergeCell ref="D49:E49"/>
    <mergeCell ref="B50:C51"/>
    <mergeCell ref="C66:R66"/>
    <mergeCell ref="L67:R67"/>
    <mergeCell ref="C62:R62"/>
    <mergeCell ref="C19:C22"/>
    <mergeCell ref="D19:E19"/>
    <mergeCell ref="D20:E20"/>
    <mergeCell ref="D21:E21"/>
    <mergeCell ref="D22:E22"/>
    <mergeCell ref="C23:E23"/>
    <mergeCell ref="D24:E24"/>
    <mergeCell ref="D36:E36"/>
    <mergeCell ref="D32:E32"/>
    <mergeCell ref="C31:E31"/>
    <mergeCell ref="C33:E33"/>
    <mergeCell ref="C34:E34"/>
    <mergeCell ref="C25:E25"/>
    <mergeCell ref="C26:E26"/>
    <mergeCell ref="C27:C30"/>
    <mergeCell ref="D27:E27"/>
    <mergeCell ref="D28:E28"/>
    <mergeCell ref="D29:E29"/>
    <mergeCell ref="F6:Q7"/>
    <mergeCell ref="Q1:R1"/>
    <mergeCell ref="J3:L3"/>
    <mergeCell ref="D38:E38"/>
    <mergeCell ref="D47:E47"/>
    <mergeCell ref="C17:E17"/>
    <mergeCell ref="D9:E9"/>
    <mergeCell ref="D10:E10"/>
    <mergeCell ref="D11:E11"/>
    <mergeCell ref="D12:E12"/>
    <mergeCell ref="B14:C15"/>
    <mergeCell ref="D14:E14"/>
    <mergeCell ref="D15:E15"/>
    <mergeCell ref="B25:B31"/>
    <mergeCell ref="D30:E30"/>
    <mergeCell ref="D42:E42"/>
  </mergeCells>
  <phoneticPr fontId="1"/>
  <dataValidations count="1">
    <dataValidation imeMode="off" allowBlank="1" showInputMessage="1" showErrorMessage="1" sqref="F26:R30 N4 E3:F3 F48:Q48 F34:Q38 F18:R22 F12:Q12 F51:Q51 F15:Q15 F54:Q54 F10:R10 F43:R43 F45:Q45 M3:N3 F6 O59"/>
  </dataValidations>
  <pageMargins left="0.79" right="0.3" top="0.44" bottom="0.24" header="0.31496062992125984" footer="0.2800000000000000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50"/>
  <sheetViews>
    <sheetView showGridLines="0" zoomScale="85" zoomScaleNormal="85" workbookViewId="0">
      <selection activeCell="W13" sqref="W13"/>
    </sheetView>
  </sheetViews>
  <sheetFormatPr defaultColWidth="9" defaultRowHeight="12" x14ac:dyDescent="0.15"/>
  <cols>
    <col min="1" max="1" width="1.25" style="6" customWidth="1"/>
    <col min="2" max="2" width="2.75" style="3" customWidth="1"/>
    <col min="3" max="3" width="4.75" style="3" customWidth="1"/>
    <col min="4" max="4" width="6.25" style="3" customWidth="1"/>
    <col min="5" max="5" width="6.25" style="6" customWidth="1"/>
    <col min="6" max="6" width="6.25" style="7" customWidth="1"/>
    <col min="7" max="8" width="6.25" style="6" customWidth="1"/>
    <col min="9" max="9" width="6.25" style="7" customWidth="1"/>
    <col min="10" max="11" width="6.25" style="6" customWidth="1"/>
    <col min="12" max="12" width="6.25" style="7" customWidth="1"/>
    <col min="13" max="13" width="6.25" style="6" customWidth="1"/>
    <col min="14" max="15" width="6.25" style="7" customWidth="1"/>
    <col min="16" max="17" width="6.25" style="6" customWidth="1"/>
    <col min="18" max="18" width="6.5" style="7" customWidth="1"/>
    <col min="19" max="21" width="6.25" style="6" customWidth="1"/>
    <col min="22" max="25" width="6.375" style="6" customWidth="1"/>
    <col min="26" max="16384" width="9" style="6"/>
  </cols>
  <sheetData>
    <row r="1" spans="1:21" ht="29.25" customHeight="1" x14ac:dyDescent="0.15">
      <c r="A1" s="2"/>
      <c r="C1" s="4" t="s">
        <v>80</v>
      </c>
      <c r="D1" s="5"/>
      <c r="Q1" s="100" t="s">
        <v>81</v>
      </c>
      <c r="R1" s="101"/>
    </row>
    <row r="2" spans="1:21" ht="14.25" customHeight="1" x14ac:dyDescent="0.15">
      <c r="A2" s="2"/>
      <c r="C2" s="4"/>
      <c r="D2" s="5"/>
    </row>
    <row r="3" spans="1:21" ht="22.5" customHeight="1" x14ac:dyDescent="0.15">
      <c r="A3" s="50"/>
      <c r="B3" s="50"/>
      <c r="C3" s="159"/>
      <c r="D3" s="159"/>
      <c r="E3" s="147"/>
      <c r="F3" s="148"/>
      <c r="G3" s="49"/>
      <c r="H3" s="50"/>
      <c r="I3" s="52"/>
      <c r="J3" s="102"/>
      <c r="K3" s="103"/>
      <c r="L3" s="103"/>
      <c r="M3" s="157"/>
      <c r="N3" s="157"/>
      <c r="O3" s="49"/>
      <c r="P3" s="50"/>
      <c r="Q3" s="50"/>
    </row>
    <row r="4" spans="1:21" ht="6.75" customHeight="1" x14ac:dyDescent="0.15">
      <c r="B4" s="6"/>
      <c r="C4" s="8"/>
      <c r="D4" s="9"/>
      <c r="E4" s="9"/>
      <c r="F4" s="10"/>
      <c r="G4" s="9"/>
      <c r="H4" s="9"/>
      <c r="I4" s="34"/>
      <c r="J4" s="35"/>
      <c r="K4" s="13"/>
      <c r="L4" s="12"/>
      <c r="M4" s="8"/>
      <c r="N4" s="12"/>
      <c r="O4" s="12"/>
    </row>
    <row r="5" spans="1:21" ht="5.25" customHeight="1" x14ac:dyDescent="0.15">
      <c r="A5" s="2"/>
      <c r="B5" s="50"/>
      <c r="C5" s="51"/>
      <c r="D5" s="51"/>
      <c r="E5" s="50"/>
      <c r="F5" s="52"/>
      <c r="G5" s="50"/>
      <c r="H5" s="50"/>
      <c r="I5" s="52"/>
      <c r="J5" s="158"/>
      <c r="K5" s="159"/>
      <c r="L5" s="159"/>
      <c r="M5" s="159"/>
      <c r="N5" s="147"/>
      <c r="O5" s="148"/>
      <c r="P5" s="49"/>
      <c r="Q5" s="49"/>
    </row>
    <row r="6" spans="1:21" ht="7.5" customHeight="1" x14ac:dyDescent="0.15">
      <c r="A6" s="2"/>
      <c r="B6" s="6"/>
      <c r="C6" s="6"/>
      <c r="D6" s="6"/>
      <c r="F6" s="6"/>
      <c r="I6" s="6"/>
    </row>
    <row r="7" spans="1:21" ht="12.75" customHeight="1" x14ac:dyDescent="0.15">
      <c r="B7" s="175" t="s">
        <v>82</v>
      </c>
      <c r="C7" s="176"/>
      <c r="D7" s="111" t="s">
        <v>3</v>
      </c>
      <c r="E7" s="113"/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4" t="s">
        <v>9</v>
      </c>
      <c r="L7" s="14" t="s">
        <v>10</v>
      </c>
      <c r="M7" s="14" t="s">
        <v>11</v>
      </c>
      <c r="N7" s="14" t="s">
        <v>12</v>
      </c>
      <c r="O7" s="14" t="s">
        <v>13</v>
      </c>
      <c r="P7" s="14" t="s">
        <v>14</v>
      </c>
      <c r="Q7" s="14" t="s">
        <v>15</v>
      </c>
      <c r="R7" s="14" t="s">
        <v>16</v>
      </c>
      <c r="S7" s="7"/>
      <c r="T7" s="7"/>
      <c r="U7" s="7"/>
    </row>
    <row r="8" spans="1:21" ht="19.5" customHeight="1" x14ac:dyDescent="0.15">
      <c r="B8" s="177"/>
      <c r="C8" s="178"/>
      <c r="D8" s="111" t="s">
        <v>18</v>
      </c>
      <c r="E8" s="11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6"/>
    </row>
    <row r="9" spans="1:21" ht="12.75" customHeight="1" x14ac:dyDescent="0.15">
      <c r="B9" s="179"/>
      <c r="C9" s="180"/>
      <c r="D9" s="111" t="s">
        <v>3</v>
      </c>
      <c r="E9" s="113"/>
      <c r="F9" s="14" t="s">
        <v>68</v>
      </c>
      <c r="G9" s="14" t="s">
        <v>69</v>
      </c>
      <c r="H9" s="14" t="s">
        <v>20</v>
      </c>
      <c r="I9" s="14" t="s">
        <v>21</v>
      </c>
      <c r="J9" s="14" t="s">
        <v>22</v>
      </c>
      <c r="K9" s="14" t="s">
        <v>23</v>
      </c>
      <c r="L9" s="14" t="s">
        <v>24</v>
      </c>
      <c r="M9" s="14" t="s">
        <v>25</v>
      </c>
      <c r="N9" s="14" t="s">
        <v>26</v>
      </c>
      <c r="O9" s="14" t="s">
        <v>27</v>
      </c>
      <c r="P9" s="14" t="s">
        <v>28</v>
      </c>
      <c r="Q9" s="14" t="s">
        <v>29</v>
      </c>
      <c r="R9" s="14" t="s">
        <v>17</v>
      </c>
      <c r="S9" s="7"/>
      <c r="T9" s="7"/>
      <c r="U9" s="7"/>
    </row>
    <row r="10" spans="1:21" ht="19.5" customHeight="1" x14ac:dyDescent="0.15">
      <c r="B10" s="97"/>
      <c r="C10" s="99"/>
      <c r="D10" s="111" t="s">
        <v>18</v>
      </c>
      <c r="E10" s="11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5">
        <f>SUM(F8:R8,F10:Q10)</f>
        <v>0</v>
      </c>
      <c r="S10" s="16"/>
    </row>
    <row r="11" spans="1:21" s="17" customFormat="1" ht="15" customHeight="1" x14ac:dyDescent="0.15">
      <c r="B11" s="18"/>
      <c r="C11" s="19"/>
      <c r="D11" s="19"/>
      <c r="F11" s="20"/>
      <c r="I11" s="20"/>
      <c r="L11" s="20"/>
      <c r="N11" s="20"/>
      <c r="O11" s="20"/>
      <c r="R11" s="68" t="str">
        <f>IF(R10-ROUNDDOWN(R10,2)&gt;0.0001,"エラー！　小数第３位以下を切り捨ててください。","")</f>
        <v/>
      </c>
    </row>
    <row r="12" spans="1:21" s="17" customFormat="1" ht="15" customHeight="1" x14ac:dyDescent="0.15">
      <c r="B12" s="18"/>
      <c r="C12" s="19"/>
      <c r="D12" s="19"/>
      <c r="F12" s="20"/>
      <c r="I12" s="20"/>
      <c r="L12" s="20"/>
      <c r="N12" s="20"/>
      <c r="O12" s="20"/>
      <c r="R12" s="68"/>
    </row>
    <row r="13" spans="1:21" ht="12.75" customHeight="1" x14ac:dyDescent="0.15">
      <c r="B13" s="175" t="s">
        <v>83</v>
      </c>
      <c r="C13" s="176"/>
      <c r="D13" s="111" t="s">
        <v>3</v>
      </c>
      <c r="E13" s="113"/>
      <c r="F13" s="14" t="s">
        <v>4</v>
      </c>
      <c r="G13" s="14" t="s">
        <v>5</v>
      </c>
      <c r="H13" s="14" t="s">
        <v>6</v>
      </c>
      <c r="I13" s="14" t="s">
        <v>7</v>
      </c>
      <c r="J13" s="14" t="s">
        <v>8</v>
      </c>
      <c r="K13" s="14" t="s">
        <v>9</v>
      </c>
      <c r="L13" s="14" t="s">
        <v>10</v>
      </c>
      <c r="M13" s="14" t="s">
        <v>11</v>
      </c>
      <c r="N13" s="14" t="s">
        <v>12</v>
      </c>
      <c r="O13" s="14" t="s">
        <v>13</v>
      </c>
      <c r="P13" s="14" t="s">
        <v>14</v>
      </c>
      <c r="Q13" s="14" t="s">
        <v>15</v>
      </c>
      <c r="R13" s="14" t="s">
        <v>16</v>
      </c>
      <c r="S13" s="7"/>
      <c r="T13" s="7"/>
      <c r="U13" s="7"/>
    </row>
    <row r="14" spans="1:21" ht="19.5" customHeight="1" x14ac:dyDescent="0.15">
      <c r="B14" s="177"/>
      <c r="C14" s="178"/>
      <c r="D14" s="111" t="s">
        <v>18</v>
      </c>
      <c r="E14" s="11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6"/>
    </row>
    <row r="15" spans="1:21" ht="12.75" customHeight="1" x14ac:dyDescent="0.15">
      <c r="B15" s="179"/>
      <c r="C15" s="180"/>
      <c r="D15" s="111" t="s">
        <v>3</v>
      </c>
      <c r="E15" s="113"/>
      <c r="F15" s="14" t="s">
        <v>68</v>
      </c>
      <c r="G15" s="14" t="s">
        <v>69</v>
      </c>
      <c r="H15" s="14" t="s">
        <v>20</v>
      </c>
      <c r="I15" s="14" t="s">
        <v>21</v>
      </c>
      <c r="J15" s="14" t="s">
        <v>22</v>
      </c>
      <c r="K15" s="14" t="s">
        <v>23</v>
      </c>
      <c r="L15" s="14" t="s">
        <v>24</v>
      </c>
      <c r="M15" s="14" t="s">
        <v>25</v>
      </c>
      <c r="N15" s="14" t="s">
        <v>26</v>
      </c>
      <c r="O15" s="14" t="s">
        <v>27</v>
      </c>
      <c r="P15" s="14" t="s">
        <v>28</v>
      </c>
      <c r="Q15" s="14" t="s">
        <v>29</v>
      </c>
      <c r="R15" s="14" t="s">
        <v>17</v>
      </c>
      <c r="S15" s="7"/>
      <c r="T15" s="7"/>
      <c r="U15" s="7"/>
    </row>
    <row r="16" spans="1:21" ht="19.5" customHeight="1" x14ac:dyDescent="0.15">
      <c r="B16" s="97"/>
      <c r="C16" s="99"/>
      <c r="D16" s="111" t="s">
        <v>18</v>
      </c>
      <c r="E16" s="11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5">
        <f>SUM(F14:R14,F16:Q16)</f>
        <v>0</v>
      </c>
      <c r="S16" s="16"/>
    </row>
    <row r="17" spans="2:21" s="17" customFormat="1" ht="15" customHeight="1" x14ac:dyDescent="0.15">
      <c r="B17" s="18"/>
      <c r="C17" s="19"/>
      <c r="D17" s="19"/>
      <c r="F17" s="20"/>
      <c r="I17" s="20"/>
      <c r="L17" s="20"/>
      <c r="N17" s="20"/>
      <c r="O17" s="20"/>
      <c r="R17" s="68" t="str">
        <f>IF(R16-ROUNDDOWN(R16,2)&gt;0.0001,"エラー！　小数第３位以下を切り捨ててください。","")</f>
        <v/>
      </c>
    </row>
    <row r="18" spans="2:21" s="17" customFormat="1" ht="15" customHeight="1" x14ac:dyDescent="0.15">
      <c r="B18" s="18"/>
      <c r="C18" s="19"/>
      <c r="D18" s="19"/>
      <c r="F18" s="20"/>
      <c r="I18" s="20"/>
      <c r="L18" s="20"/>
      <c r="N18" s="20"/>
      <c r="O18" s="20"/>
      <c r="R18" s="68"/>
    </row>
    <row r="19" spans="2:21" ht="12.75" customHeight="1" x14ac:dyDescent="0.15">
      <c r="B19" s="175" t="s">
        <v>84</v>
      </c>
      <c r="C19" s="176"/>
      <c r="D19" s="111" t="s">
        <v>3</v>
      </c>
      <c r="E19" s="113"/>
      <c r="F19" s="14" t="s">
        <v>4</v>
      </c>
      <c r="G19" s="14" t="s">
        <v>5</v>
      </c>
      <c r="H19" s="14" t="s">
        <v>6</v>
      </c>
      <c r="I19" s="14" t="s">
        <v>7</v>
      </c>
      <c r="J19" s="14" t="s">
        <v>8</v>
      </c>
      <c r="K19" s="14" t="s">
        <v>9</v>
      </c>
      <c r="L19" s="14" t="s">
        <v>10</v>
      </c>
      <c r="M19" s="14" t="s">
        <v>11</v>
      </c>
      <c r="N19" s="14" t="s">
        <v>12</v>
      </c>
      <c r="O19" s="14" t="s">
        <v>13</v>
      </c>
      <c r="P19" s="14" t="s">
        <v>14</v>
      </c>
      <c r="Q19" s="14" t="s">
        <v>15</v>
      </c>
      <c r="R19" s="14" t="s">
        <v>16</v>
      </c>
      <c r="S19" s="7"/>
      <c r="T19" s="7"/>
      <c r="U19" s="7"/>
    </row>
    <row r="20" spans="2:21" ht="19.5" customHeight="1" x14ac:dyDescent="0.15">
      <c r="B20" s="177"/>
      <c r="C20" s="178"/>
      <c r="D20" s="111" t="s">
        <v>18</v>
      </c>
      <c r="E20" s="11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6"/>
    </row>
    <row r="21" spans="2:21" ht="12.75" customHeight="1" x14ac:dyDescent="0.15">
      <c r="B21" s="179"/>
      <c r="C21" s="180"/>
      <c r="D21" s="111" t="s">
        <v>3</v>
      </c>
      <c r="E21" s="113"/>
      <c r="F21" s="14" t="s">
        <v>68</v>
      </c>
      <c r="G21" s="14" t="s">
        <v>69</v>
      </c>
      <c r="H21" s="14" t="s">
        <v>20</v>
      </c>
      <c r="I21" s="14" t="s">
        <v>21</v>
      </c>
      <c r="J21" s="14" t="s">
        <v>22</v>
      </c>
      <c r="K21" s="14" t="s">
        <v>23</v>
      </c>
      <c r="L21" s="14" t="s">
        <v>24</v>
      </c>
      <c r="M21" s="14" t="s">
        <v>25</v>
      </c>
      <c r="N21" s="14" t="s">
        <v>26</v>
      </c>
      <c r="O21" s="14" t="s">
        <v>27</v>
      </c>
      <c r="P21" s="14" t="s">
        <v>28</v>
      </c>
      <c r="Q21" s="14" t="s">
        <v>29</v>
      </c>
      <c r="R21" s="14" t="s">
        <v>17</v>
      </c>
      <c r="S21" s="7"/>
      <c r="T21" s="7"/>
      <c r="U21" s="7"/>
    </row>
    <row r="22" spans="2:21" ht="19.5" customHeight="1" x14ac:dyDescent="0.15">
      <c r="B22" s="97"/>
      <c r="C22" s="99"/>
      <c r="D22" s="111" t="s">
        <v>18</v>
      </c>
      <c r="E22" s="11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5">
        <f>SUM(F20:R20,F22:Q22)</f>
        <v>0</v>
      </c>
      <c r="S22" s="16"/>
    </row>
    <row r="23" spans="2:21" s="17" customFormat="1" ht="15" customHeight="1" x14ac:dyDescent="0.15">
      <c r="B23" s="18"/>
      <c r="C23" s="19"/>
      <c r="D23" s="19"/>
      <c r="F23" s="20"/>
      <c r="I23" s="20"/>
      <c r="L23" s="20"/>
      <c r="N23" s="20"/>
      <c r="O23" s="20"/>
      <c r="R23" s="68" t="str">
        <f>IF(R22-ROUNDDOWN(R22,2)&gt;0.0001,"エラー！　小数第３位以下を切り捨ててください。","")</f>
        <v/>
      </c>
    </row>
    <row r="24" spans="2:21" ht="12.75" customHeight="1" x14ac:dyDescent="0.15">
      <c r="B24" s="171"/>
      <c r="C24" s="172"/>
      <c r="D24" s="173"/>
      <c r="E24" s="173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7"/>
      <c r="T24" s="7"/>
      <c r="U24" s="7"/>
    </row>
    <row r="25" spans="2:21" ht="19.5" customHeight="1" x14ac:dyDescent="0.15">
      <c r="B25" s="172"/>
      <c r="C25" s="172"/>
      <c r="D25" s="173"/>
      <c r="E25" s="174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2"/>
      <c r="S25" s="16"/>
    </row>
    <row r="26" spans="2:21" s="17" customFormat="1" ht="15" customHeight="1" x14ac:dyDescent="0.15">
      <c r="B26" s="18"/>
      <c r="C26" s="19"/>
      <c r="D26" s="168"/>
      <c r="E26" s="168"/>
      <c r="F26" s="20"/>
      <c r="I26" s="20"/>
      <c r="L26" s="20"/>
      <c r="N26" s="20"/>
      <c r="O26" s="20"/>
      <c r="R26" s="68" t="str">
        <f>IF(R25-ROUNDDOWN(R25,2)&gt;0.0001,"エラー！　小数第３位以下を切り捨ててください。","")</f>
        <v/>
      </c>
    </row>
    <row r="27" spans="2:21" ht="26.25" customHeight="1" thickBot="1" x14ac:dyDescent="0.2">
      <c r="B27" s="36"/>
      <c r="C27" s="36"/>
      <c r="D27" s="6"/>
      <c r="E27" s="70"/>
      <c r="F27" s="65"/>
      <c r="G27" s="65"/>
      <c r="H27" s="65"/>
      <c r="I27" s="65"/>
      <c r="J27" s="65"/>
      <c r="K27" s="65"/>
      <c r="L27" s="65"/>
      <c r="M27" s="65"/>
      <c r="N27" s="169" t="s">
        <v>89</v>
      </c>
      <c r="O27" s="170"/>
      <c r="P27" s="170"/>
      <c r="Q27" s="88">
        <f>+R10+R16+R22</f>
        <v>0</v>
      </c>
      <c r="R27" s="89" t="s">
        <v>90</v>
      </c>
    </row>
    <row r="28" spans="2:21" ht="28.5" customHeight="1" thickTop="1" x14ac:dyDescent="0.15">
      <c r="B28" s="36"/>
      <c r="C28" s="36"/>
      <c r="D28" s="70"/>
      <c r="E28" s="70"/>
      <c r="F28" s="66"/>
      <c r="G28" s="66"/>
      <c r="H28" s="66"/>
      <c r="I28" s="66"/>
      <c r="J28" s="66"/>
      <c r="K28" s="66"/>
      <c r="L28" s="66"/>
      <c r="M28" s="66"/>
      <c r="N28" s="78"/>
      <c r="O28" s="79"/>
      <c r="P28" s="79"/>
      <c r="Q28" s="79"/>
      <c r="R28" s="84"/>
    </row>
    <row r="29" spans="2:21" s="17" customFormat="1" ht="9" customHeight="1" x14ac:dyDescent="0.15">
      <c r="B29" s="77"/>
      <c r="C29" s="77"/>
      <c r="D29" s="77"/>
      <c r="E29" s="69"/>
      <c r="F29" s="85"/>
      <c r="G29" s="69"/>
      <c r="H29" s="69"/>
      <c r="I29" s="85"/>
      <c r="J29" s="69"/>
      <c r="K29" s="69"/>
      <c r="L29" s="85"/>
      <c r="M29" s="69"/>
      <c r="N29" s="85"/>
      <c r="O29" s="85"/>
      <c r="P29" s="69"/>
      <c r="Q29" s="69"/>
      <c r="R29" s="69"/>
    </row>
    <row r="30" spans="2:21" ht="30" customHeight="1" x14ac:dyDescent="0.15">
      <c r="B30" s="80"/>
      <c r="C30" s="80"/>
      <c r="D30" s="80"/>
      <c r="E30" s="71"/>
      <c r="F30" s="72"/>
      <c r="G30" s="86"/>
      <c r="H30" s="84"/>
      <c r="I30" s="73"/>
      <c r="J30" s="73"/>
      <c r="K30" s="74"/>
      <c r="L30" s="72"/>
      <c r="M30" s="32"/>
      <c r="N30" s="87"/>
      <c r="O30" s="75"/>
      <c r="P30" s="76"/>
      <c r="Q30" s="74"/>
      <c r="R30" s="67"/>
    </row>
    <row r="31" spans="2:21" ht="7.5" customHeight="1" x14ac:dyDescent="0.15">
      <c r="B31" s="32"/>
      <c r="C31" s="32"/>
      <c r="D31" s="32"/>
      <c r="E31" s="32"/>
      <c r="F31" s="32"/>
      <c r="G31" s="32"/>
      <c r="H31" s="32"/>
      <c r="I31" s="33"/>
      <c r="J31" s="34"/>
      <c r="K31" s="35"/>
      <c r="L31" s="36"/>
      <c r="M31" s="36"/>
      <c r="N31" s="37"/>
      <c r="O31" s="37"/>
      <c r="R31" s="64"/>
    </row>
    <row r="32" spans="2:21" ht="18" customHeight="1" x14ac:dyDescent="0.15">
      <c r="B32" s="166" t="s">
        <v>73</v>
      </c>
      <c r="C32" s="167"/>
      <c r="D32" s="167"/>
      <c r="E32" s="167"/>
      <c r="F32" s="167"/>
      <c r="G32" s="63"/>
      <c r="H32" s="63"/>
      <c r="I32" s="63"/>
      <c r="L32" s="6"/>
      <c r="R32" s="6"/>
    </row>
    <row r="33" spans="2:18" ht="14.25" customHeight="1" x14ac:dyDescent="0.15">
      <c r="B33" s="62" t="s">
        <v>53</v>
      </c>
      <c r="C33" s="145" t="s">
        <v>75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</row>
    <row r="34" spans="2:18" ht="14.25" customHeight="1" x14ac:dyDescent="0.15">
      <c r="B34" s="62" t="s">
        <v>78</v>
      </c>
      <c r="C34" s="145" t="s">
        <v>85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2:18" ht="14.25" customHeight="1" x14ac:dyDescent="0.15">
      <c r="B35" s="59" t="s">
        <v>53</v>
      </c>
      <c r="C35" s="136" t="s">
        <v>77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</row>
    <row r="36" spans="2:18" ht="14.25" customHeight="1" x14ac:dyDescent="0.15">
      <c r="B36" s="6"/>
      <c r="C36" s="6"/>
      <c r="D36" s="6"/>
      <c r="F36" s="6"/>
      <c r="G36" s="135"/>
      <c r="H36" s="135"/>
      <c r="I36" s="135"/>
      <c r="J36" s="135"/>
      <c r="K36" s="8"/>
      <c r="L36" s="143" t="s">
        <v>74</v>
      </c>
      <c r="M36" s="144"/>
      <c r="N36" s="144"/>
      <c r="O36" s="144"/>
      <c r="P36" s="144"/>
      <c r="Q36" s="144"/>
      <c r="R36" s="144"/>
    </row>
    <row r="37" spans="2:18" ht="14.25" customHeight="1" x14ac:dyDescent="0.15">
      <c r="B37" s="2"/>
      <c r="C37" s="2"/>
      <c r="D37" s="39"/>
      <c r="E37" s="39"/>
      <c r="F37" s="40"/>
      <c r="G37" s="33"/>
      <c r="H37" s="33"/>
      <c r="R37" s="6"/>
    </row>
    <row r="38" spans="2:18" ht="14.25" customHeight="1" x14ac:dyDescent="0.15">
      <c r="B38" s="6"/>
      <c r="C38" s="6"/>
      <c r="D38" s="6"/>
      <c r="F38" s="6"/>
      <c r="R38" s="6"/>
    </row>
    <row r="39" spans="2:18" ht="14.25" customHeight="1" x14ac:dyDescent="0.15">
      <c r="D39" s="41"/>
      <c r="E39" s="33"/>
      <c r="F39" s="42"/>
      <c r="G39" s="33"/>
      <c r="H39" s="33"/>
      <c r="R39" s="6"/>
    </row>
    <row r="40" spans="2:18" ht="15" customHeight="1" x14ac:dyDescent="0.15">
      <c r="D40" s="41"/>
      <c r="E40" s="33"/>
      <c r="F40" s="42"/>
      <c r="G40" s="33"/>
      <c r="H40" s="33"/>
      <c r="R40" s="6"/>
    </row>
    <row r="41" spans="2:18" ht="15" customHeight="1" x14ac:dyDescent="0.15">
      <c r="D41" s="41"/>
      <c r="F41" s="6"/>
      <c r="G41" s="33"/>
      <c r="H41" s="33"/>
      <c r="R41" s="6"/>
    </row>
    <row r="42" spans="2:18" ht="15" customHeight="1" x14ac:dyDescent="0.15">
      <c r="B42" s="6"/>
      <c r="C42" s="6"/>
      <c r="D42" s="6"/>
      <c r="F42" s="6"/>
      <c r="I42" s="6"/>
      <c r="L42" s="6"/>
      <c r="N42" s="6"/>
      <c r="O42" s="6"/>
      <c r="R42" s="6"/>
    </row>
    <row r="43" spans="2:18" ht="15" customHeight="1" x14ac:dyDescent="0.15">
      <c r="B43" s="6"/>
      <c r="C43" s="6"/>
      <c r="D43" s="6"/>
      <c r="F43" s="6"/>
      <c r="I43" s="6"/>
      <c r="L43" s="6"/>
      <c r="N43" s="6"/>
      <c r="O43" s="6"/>
      <c r="R43" s="6"/>
    </row>
    <row r="44" spans="2:18" ht="15" customHeight="1" x14ac:dyDescent="0.15">
      <c r="B44" s="6"/>
      <c r="C44" s="6"/>
      <c r="D44" s="6"/>
      <c r="F44" s="6"/>
      <c r="I44" s="6"/>
      <c r="L44" s="6"/>
      <c r="N44" s="6"/>
      <c r="O44" s="6"/>
      <c r="R44" s="6"/>
    </row>
    <row r="45" spans="2:18" ht="15" customHeight="1" x14ac:dyDescent="0.15">
      <c r="B45" s="6"/>
      <c r="C45" s="6"/>
      <c r="D45" s="6"/>
      <c r="F45" s="6"/>
      <c r="I45" s="6"/>
      <c r="L45" s="6"/>
      <c r="N45" s="6"/>
      <c r="O45" s="6"/>
      <c r="R45" s="6"/>
    </row>
    <row r="46" spans="2:18" ht="15" customHeight="1" x14ac:dyDescent="0.15">
      <c r="B46" s="6"/>
      <c r="C46" s="6"/>
      <c r="D46" s="6"/>
      <c r="F46" s="6"/>
      <c r="I46" s="6"/>
      <c r="L46" s="6"/>
      <c r="N46" s="6"/>
      <c r="O46" s="6"/>
      <c r="R46" s="6"/>
    </row>
    <row r="47" spans="2:18" ht="15" customHeight="1" x14ac:dyDescent="0.15">
      <c r="B47" s="6"/>
      <c r="C47" s="6"/>
      <c r="D47" s="6"/>
      <c r="F47" s="6"/>
      <c r="I47" s="6"/>
      <c r="L47" s="6"/>
      <c r="N47" s="6"/>
      <c r="O47" s="6"/>
      <c r="R47" s="6"/>
    </row>
    <row r="48" spans="2:18" ht="15" customHeight="1" x14ac:dyDescent="0.15">
      <c r="B48" s="6"/>
      <c r="C48" s="6"/>
      <c r="D48" s="6"/>
      <c r="F48" s="6"/>
      <c r="I48" s="6"/>
      <c r="L48" s="6"/>
      <c r="N48" s="6"/>
      <c r="O48" s="6"/>
      <c r="R48" s="6"/>
    </row>
    <row r="49" spans="2:18" ht="15" customHeight="1" x14ac:dyDescent="0.15">
      <c r="B49" s="6"/>
      <c r="C49" s="6"/>
      <c r="D49" s="6"/>
      <c r="F49" s="6"/>
      <c r="I49" s="6"/>
      <c r="L49" s="6"/>
      <c r="N49" s="6"/>
      <c r="O49" s="6"/>
      <c r="R49" s="6"/>
    </row>
    <row r="50" spans="2:18" ht="15" customHeight="1" x14ac:dyDescent="0.15">
      <c r="B50" s="6"/>
      <c r="C50" s="6"/>
      <c r="D50" s="6"/>
      <c r="F50" s="6"/>
      <c r="I50" s="6"/>
      <c r="L50" s="6"/>
      <c r="N50" s="6"/>
      <c r="O50" s="6"/>
      <c r="R50" s="6"/>
    </row>
  </sheetData>
  <sheetProtection sheet="1" objects="1" scenarios="1"/>
  <mergeCells count="33">
    <mergeCell ref="J5:M5"/>
    <mergeCell ref="N5:O5"/>
    <mergeCell ref="Q1:R1"/>
    <mergeCell ref="C3:D3"/>
    <mergeCell ref="E3:F3"/>
    <mergeCell ref="J3:L3"/>
    <mergeCell ref="M3:N3"/>
    <mergeCell ref="N27:P27"/>
    <mergeCell ref="D7:E7"/>
    <mergeCell ref="D8:E8"/>
    <mergeCell ref="B24:C25"/>
    <mergeCell ref="D24:E24"/>
    <mergeCell ref="D25:E25"/>
    <mergeCell ref="D9:E9"/>
    <mergeCell ref="D10:E10"/>
    <mergeCell ref="B7:C10"/>
    <mergeCell ref="B13:C16"/>
    <mergeCell ref="D13:E13"/>
    <mergeCell ref="D14:E14"/>
    <mergeCell ref="D15:E15"/>
    <mergeCell ref="D16:E16"/>
    <mergeCell ref="B19:C22"/>
    <mergeCell ref="D19:E19"/>
    <mergeCell ref="L36:R36"/>
    <mergeCell ref="B32:F32"/>
    <mergeCell ref="C33:R33"/>
    <mergeCell ref="C34:R34"/>
    <mergeCell ref="C35:R35"/>
    <mergeCell ref="D20:E20"/>
    <mergeCell ref="D21:E21"/>
    <mergeCell ref="D22:E22"/>
    <mergeCell ref="D26:E26"/>
    <mergeCell ref="G36:J36"/>
  </mergeCells>
  <phoneticPr fontId="16"/>
  <dataValidations count="1">
    <dataValidation imeMode="off" allowBlank="1" showInputMessage="1" showErrorMessage="1" sqref="N5 E3:F3 M3:N3 F25:Q25 F8:R8 F10:Q10 F14:R14 F16:Q16 F20:R20 F22:Q22"/>
  </dataValidations>
  <pageMargins left="0.79" right="0.3" top="0.44" bottom="0.24" header="0.31496062992125984" footer="0.2800000000000000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緑化施設　面積算出表</vt:lpstr>
      <vt:lpstr>壁面緑化算出内訳書</vt:lpstr>
      <vt:lpstr>壁面緑化算出内訳書!Print_Area</vt:lpstr>
      <vt:lpstr>'緑化施設　面積算出表'!Print_Area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cp:lastPrinted>2017-11-16T12:13:00Z</cp:lastPrinted>
  <dcterms:created xsi:type="dcterms:W3CDTF">2017-10-03T08:12:43Z</dcterms:created>
  <dcterms:modified xsi:type="dcterms:W3CDTF">2018-02-13T07:32:53Z</dcterms:modified>
</cp:coreProperties>
</file>