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180"/>
  </bookViews>
  <sheets>
    <sheet name="【∇試算表】" sheetId="1" r:id="rId1"/>
  </sheets>
  <definedNames>
    <definedName name="_xlnm.Print_Area" localSheetId="0">【∇試算表】!$A$1:$BU$47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13" i="1" l="1"/>
  <c r="P46" i="1" s="1"/>
  <c r="BE13" i="1"/>
  <c r="P45" i="1" s="1"/>
  <c r="AZ13" i="1"/>
  <c r="P44" i="1" s="1"/>
  <c r="AU13" i="1"/>
  <c r="P43" i="1" s="1"/>
  <c r="AP13" i="1"/>
  <c r="P42" i="1" s="1"/>
  <c r="AK13" i="1"/>
  <c r="P41" i="1" s="1"/>
  <c r="AF13" i="1"/>
  <c r="AA13" i="1"/>
  <c r="P39" i="1" s="1"/>
  <c r="V13" i="1"/>
  <c r="P38" i="1" s="1"/>
  <c r="Q13" i="1"/>
  <c r="P37" i="1" s="1"/>
  <c r="L13" i="1"/>
  <c r="P36" i="1" s="1"/>
  <c r="T36" i="1" s="1"/>
  <c r="G13" i="1"/>
  <c r="P35" i="1" s="1"/>
  <c r="BO29" i="1"/>
  <c r="BO28" i="1"/>
  <c r="BO27" i="1"/>
  <c r="BO26" i="1"/>
  <c r="BO25" i="1"/>
  <c r="BO24" i="1"/>
  <c r="BO23" i="1"/>
  <c r="BO22" i="1"/>
  <c r="BO21" i="1"/>
  <c r="BO20" i="1"/>
  <c r="BO19" i="1"/>
  <c r="BO18" i="1"/>
  <c r="BO17" i="1"/>
  <c r="BO16" i="1"/>
  <c r="BO15" i="1"/>
  <c r="BO14" i="1"/>
  <c r="AR46" i="1"/>
  <c r="AR45" i="1"/>
  <c r="AR44" i="1"/>
  <c r="AR43" i="1"/>
  <c r="AR42" i="1"/>
  <c r="AR41" i="1"/>
  <c r="AR36" i="1"/>
  <c r="T43" i="1" l="1"/>
  <c r="T38" i="1"/>
  <c r="AB38" i="1" s="1"/>
  <c r="BT13" i="1"/>
  <c r="P40" i="1"/>
  <c r="T40" i="1" s="1"/>
  <c r="AB40" i="1" s="1"/>
  <c r="BH42" i="1"/>
  <c r="AF42" i="1" s="1"/>
  <c r="AN42" i="1" s="1"/>
  <c r="AV42" i="1" s="1"/>
  <c r="BH43" i="1"/>
  <c r="AF43" i="1" s="1"/>
  <c r="AN43" i="1" s="1"/>
  <c r="AV43" i="1" s="1"/>
  <c r="BO13" i="1"/>
  <c r="T42" i="1"/>
  <c r="AB42" i="1" s="1"/>
  <c r="T46" i="1"/>
  <c r="AB46" i="1" s="1"/>
  <c r="T39" i="1"/>
  <c r="AB39" i="1" s="1"/>
  <c r="AB36" i="1"/>
  <c r="BH44" i="1"/>
  <c r="AF44" i="1" s="1"/>
  <c r="AN44" i="1" s="1"/>
  <c r="AV44" i="1" s="1"/>
  <c r="T44" i="1"/>
  <c r="AB44" i="1" s="1"/>
  <c r="AF37" i="1"/>
  <c r="T37" i="1"/>
  <c r="AB37" i="1" s="1"/>
  <c r="BH37" i="1"/>
  <c r="BH41" i="1"/>
  <c r="T41" i="1"/>
  <c r="AB41" i="1" s="1"/>
  <c r="AF41" i="1"/>
  <c r="AN41" i="1" s="1"/>
  <c r="AV41" i="1" s="1"/>
  <c r="T45" i="1"/>
  <c r="AB45" i="1" s="1"/>
  <c r="AF45" i="1"/>
  <c r="AN45" i="1" s="1"/>
  <c r="AV45" i="1" s="1"/>
  <c r="BH45" i="1"/>
  <c r="BH35" i="1"/>
  <c r="AF35" i="1" s="1"/>
  <c r="T35" i="1"/>
  <c r="AB35" i="1" s="1"/>
  <c r="AB43" i="1"/>
  <c r="BH46" i="1"/>
  <c r="BH38" i="1"/>
  <c r="BH36" i="1"/>
  <c r="AF36" i="1" s="1"/>
  <c r="AN36" i="1" s="1"/>
  <c r="AV36" i="1" s="1"/>
  <c r="AF38" i="1"/>
  <c r="AF46" i="1"/>
  <c r="AN46" i="1" s="1"/>
  <c r="AV46" i="1" s="1"/>
  <c r="AF40" i="1" l="1"/>
  <c r="AN40" i="1" s="1"/>
  <c r="AR40" i="1"/>
  <c r="BH40" i="1"/>
  <c r="AN37" i="1"/>
  <c r="AR37" i="1"/>
  <c r="AN38" i="1"/>
  <c r="AR38" i="1"/>
  <c r="AN35" i="1"/>
  <c r="AR35" i="1"/>
  <c r="BH39" i="1"/>
  <c r="AF39" i="1" s="1"/>
  <c r="AV38" i="1" l="1"/>
  <c r="AV37" i="1"/>
  <c r="AN39" i="1"/>
  <c r="AR39" i="1"/>
  <c r="AV40" i="1"/>
  <c r="AV35" i="1"/>
  <c r="AV39" i="1" l="1"/>
  <c r="BM35" i="1" s="1"/>
  <c r="BM36" i="1" l="1"/>
  <c r="BP39" i="1" s="1"/>
  <c r="AS4" i="1"/>
  <c r="BP38" i="1" l="1"/>
  <c r="BP44" i="1"/>
  <c r="BP36" i="1"/>
  <c r="BP45" i="1"/>
  <c r="BP35" i="1"/>
  <c r="BP43" i="1"/>
  <c r="BP40" i="1"/>
  <c r="BP46" i="1"/>
  <c r="BP41" i="1"/>
  <c r="BP42" i="1"/>
  <c r="BP37" i="1"/>
</calcChain>
</file>

<file path=xl/sharedStrings.xml><?xml version="1.0" encoding="utf-8"?>
<sst xmlns="http://schemas.openxmlformats.org/spreadsheetml/2006/main" count="89" uniqueCount="77">
  <si>
    <t>施設名称</t>
    <rPh sb="0" eb="2">
      <t>シセツ</t>
    </rPh>
    <rPh sb="2" eb="4">
      <t>メイショウ</t>
    </rPh>
    <phoneticPr fontId="2"/>
  </si>
  <si>
    <t>所在区</t>
    <rPh sb="0" eb="2">
      <t>ショザイ</t>
    </rPh>
    <rPh sb="2" eb="3">
      <t>ク</t>
    </rPh>
    <phoneticPr fontId="2"/>
  </si>
  <si>
    <t>特定商業地域</t>
    <rPh sb="0" eb="2">
      <t>トクテイ</t>
    </rPh>
    <rPh sb="2" eb="4">
      <t>ショウギョウ</t>
    </rPh>
    <rPh sb="4" eb="6">
      <t>チイキ</t>
    </rPh>
    <phoneticPr fontId="2"/>
  </si>
  <si>
    <t>―</t>
  </si>
  <si>
    <t>附置義務台数</t>
    <rPh sb="0" eb="2">
      <t>フチ</t>
    </rPh>
    <rPh sb="2" eb="4">
      <t>ギム</t>
    </rPh>
    <rPh sb="4" eb="6">
      <t>ダイスウ</t>
    </rPh>
    <phoneticPr fontId="2"/>
  </si>
  <si>
    <t>施設用途</t>
    <rPh sb="0" eb="2">
      <t>シセツ</t>
    </rPh>
    <rPh sb="2" eb="4">
      <t>ヨウト</t>
    </rPh>
    <phoneticPr fontId="2"/>
  </si>
  <si>
    <t>B3以下計</t>
    <rPh sb="2" eb="4">
      <t>イカ</t>
    </rPh>
    <rPh sb="4" eb="5">
      <t>ケイ</t>
    </rPh>
    <phoneticPr fontId="2"/>
  </si>
  <si>
    <t>B2</t>
    <phoneticPr fontId="2"/>
  </si>
  <si>
    <t>2F</t>
  </si>
  <si>
    <t>3F</t>
  </si>
  <si>
    <t>4F</t>
  </si>
  <si>
    <t>5F</t>
  </si>
  <si>
    <t>6F</t>
  </si>
  <si>
    <t>7F</t>
  </si>
  <si>
    <t>8F</t>
  </si>
  <si>
    <t>9F</t>
  </si>
  <si>
    <t>10F</t>
  </si>
  <si>
    <t>11F</t>
  </si>
  <si>
    <t>12F</t>
  </si>
  <si>
    <t>13F以上計</t>
    <rPh sb="3" eb="5">
      <t>イジョウ</t>
    </rPh>
    <rPh sb="5" eb="6">
      <t>ケイ</t>
    </rPh>
    <phoneticPr fontId="2"/>
  </si>
  <si>
    <t>小売店舗（生鮮食料品等を取り扱う）</t>
    <rPh sb="0" eb="2">
      <t>コウリ</t>
    </rPh>
    <rPh sb="2" eb="4">
      <t>テンポ</t>
    </rPh>
    <rPh sb="5" eb="11">
      <t>セイセンショクリョウヒントウ</t>
    </rPh>
    <rPh sb="12" eb="13">
      <t>ト</t>
    </rPh>
    <rPh sb="14" eb="15">
      <t>アツカ</t>
    </rPh>
    <phoneticPr fontId="2"/>
  </si>
  <si>
    <t>生鮮</t>
    <rPh sb="0" eb="2">
      <t>セイセン</t>
    </rPh>
    <phoneticPr fontId="2"/>
  </si>
  <si>
    <t>小売店舗（生鮮食料品等を取り扱わない）</t>
    <rPh sb="0" eb="2">
      <t>コウリ</t>
    </rPh>
    <rPh sb="2" eb="4">
      <t>テンポ</t>
    </rPh>
    <rPh sb="5" eb="11">
      <t>セイセンショクリョウヒントウ</t>
    </rPh>
    <rPh sb="12" eb="13">
      <t>ト</t>
    </rPh>
    <rPh sb="14" eb="15">
      <t>アツカ</t>
    </rPh>
    <phoneticPr fontId="2"/>
  </si>
  <si>
    <t>物販</t>
    <rPh sb="0" eb="2">
      <t>ブッパン</t>
    </rPh>
    <phoneticPr fontId="2"/>
  </si>
  <si>
    <t>飲食店・カラオケボックス等</t>
    <rPh sb="0" eb="2">
      <t>インショク</t>
    </rPh>
    <rPh sb="2" eb="3">
      <t>テン</t>
    </rPh>
    <rPh sb="12" eb="13">
      <t>トウ</t>
    </rPh>
    <phoneticPr fontId="2"/>
  </si>
  <si>
    <t>飲食</t>
    <rPh sb="0" eb="2">
      <t>インショク</t>
    </rPh>
    <phoneticPr fontId="2"/>
  </si>
  <si>
    <t>レンタルビデオ店</t>
    <rPh sb="7" eb="8">
      <t>テン</t>
    </rPh>
    <phoneticPr fontId="2"/>
  </si>
  <si>
    <t>劇場</t>
    <rPh sb="0" eb="2">
      <t>ゲキジョウ</t>
    </rPh>
    <phoneticPr fontId="2"/>
  </si>
  <si>
    <t>公会堂</t>
    <rPh sb="0" eb="3">
      <t>コウカイドウ</t>
    </rPh>
    <phoneticPr fontId="2"/>
  </si>
  <si>
    <t>病院・診療所</t>
    <rPh sb="0" eb="2">
      <t>ビョウイン</t>
    </rPh>
    <rPh sb="3" eb="6">
      <t>シンリョウジョ</t>
    </rPh>
    <phoneticPr fontId="2"/>
  </si>
  <si>
    <t>クリニック</t>
    <phoneticPr fontId="2"/>
  </si>
  <si>
    <t>銀行</t>
    <rPh sb="0" eb="2">
      <t>ギンコウ</t>
    </rPh>
    <phoneticPr fontId="2"/>
  </si>
  <si>
    <t>郵便局</t>
    <rPh sb="0" eb="3">
      <t>ユウビンキョク</t>
    </rPh>
    <phoneticPr fontId="2"/>
  </si>
  <si>
    <t>官公署等</t>
    <rPh sb="0" eb="3">
      <t>カンコウショ</t>
    </rPh>
    <rPh sb="3" eb="4">
      <t>トウ</t>
    </rPh>
    <phoneticPr fontId="2"/>
  </si>
  <si>
    <t>遊技場</t>
    <rPh sb="0" eb="3">
      <t>ユウギジョウ</t>
    </rPh>
    <phoneticPr fontId="2"/>
  </si>
  <si>
    <t>パチンコ</t>
    <phoneticPr fontId="2"/>
  </si>
  <si>
    <t>学習施設</t>
    <rPh sb="0" eb="2">
      <t>ガクシュウ</t>
    </rPh>
    <rPh sb="2" eb="4">
      <t>シセツ</t>
    </rPh>
    <phoneticPr fontId="2"/>
  </si>
  <si>
    <t>スポーツ施設</t>
    <rPh sb="4" eb="6">
      <t>シセツ</t>
    </rPh>
    <phoneticPr fontId="2"/>
  </si>
  <si>
    <t>スポーツクラブ</t>
    <phoneticPr fontId="2"/>
  </si>
  <si>
    <t>計</t>
    <rPh sb="0" eb="1">
      <t>ケイ</t>
    </rPh>
    <phoneticPr fontId="2"/>
  </si>
  <si>
    <t>大規模施設緩和制度</t>
    <rPh sb="0" eb="3">
      <t>ダイキボ</t>
    </rPh>
    <rPh sb="3" eb="5">
      <t>シセツ</t>
    </rPh>
    <rPh sb="5" eb="7">
      <t>カンワ</t>
    </rPh>
    <rPh sb="7" eb="9">
      <t>セイド</t>
    </rPh>
    <phoneticPr fontId="2"/>
  </si>
  <si>
    <t>大規模施設面積部分の台数算定</t>
    <rPh sb="0" eb="3">
      <t>ダイキボ</t>
    </rPh>
    <rPh sb="3" eb="5">
      <t>シセツ</t>
    </rPh>
    <rPh sb="5" eb="7">
      <t>メンセキ</t>
    </rPh>
    <rPh sb="7" eb="9">
      <t>ブブン</t>
    </rPh>
    <rPh sb="10" eb="12">
      <t>ダイスウ</t>
    </rPh>
    <rPh sb="12" eb="14">
      <t>サンテイ</t>
    </rPh>
    <phoneticPr fontId="2"/>
  </si>
  <si>
    <t>通常施設面積部分の台数算定</t>
    <rPh sb="0" eb="2">
      <t>ツウジョウ</t>
    </rPh>
    <rPh sb="2" eb="4">
      <t>シセツ</t>
    </rPh>
    <rPh sb="4" eb="6">
      <t>メンセキ</t>
    </rPh>
    <rPh sb="6" eb="8">
      <t>ブブン</t>
    </rPh>
    <rPh sb="9" eb="11">
      <t>ダイスウ</t>
    </rPh>
    <rPh sb="11" eb="13">
      <t>サンテイ</t>
    </rPh>
    <phoneticPr fontId="2"/>
  </si>
  <si>
    <t>緩和(a)</t>
    <rPh sb="0" eb="2">
      <t>カンワ</t>
    </rPh>
    <phoneticPr fontId="2"/>
  </si>
  <si>
    <t>原単位 (b)</t>
    <rPh sb="0" eb="3">
      <t>ゲンタンイ</t>
    </rPh>
    <phoneticPr fontId="2"/>
  </si>
  <si>
    <t>通常算定</t>
    <rPh sb="0" eb="2">
      <t>ツウジョウ</t>
    </rPh>
    <rPh sb="2" eb="4">
      <t>サンテイ</t>
    </rPh>
    <phoneticPr fontId="2"/>
  </si>
  <si>
    <t>原単位</t>
    <rPh sb="0" eb="3">
      <t>ゲンタンイ</t>
    </rPh>
    <phoneticPr fontId="2"/>
  </si>
  <si>
    <t>下限値</t>
    <rPh sb="0" eb="3">
      <t>カゲンチ</t>
    </rPh>
    <phoneticPr fontId="2"/>
  </si>
  <si>
    <t>上限値</t>
    <rPh sb="0" eb="2">
      <t>ジョウゲン</t>
    </rPh>
    <rPh sb="2" eb="3">
      <t>チ</t>
    </rPh>
    <phoneticPr fontId="2"/>
  </si>
  <si>
    <t>切捨面積</t>
    <rPh sb="0" eb="2">
      <t>キリス</t>
    </rPh>
    <rPh sb="2" eb="4">
      <t>メンセキ</t>
    </rPh>
    <phoneticPr fontId="2"/>
  </si>
  <si>
    <t>対象面積</t>
    <rPh sb="0" eb="2">
      <t>タイショウ</t>
    </rPh>
    <rPh sb="2" eb="4">
      <t>メンセキ</t>
    </rPh>
    <phoneticPr fontId="2"/>
  </si>
  <si>
    <t>(a)／(b)</t>
    <phoneticPr fontId="2"/>
  </si>
  <si>
    <t>(該当：1/4減)</t>
    <rPh sb="1" eb="3">
      <t>ガイトウ</t>
    </rPh>
    <rPh sb="7" eb="8">
      <t>ゲン</t>
    </rPh>
    <phoneticPr fontId="2"/>
  </si>
  <si>
    <t>面積</t>
    <rPh sb="0" eb="2">
      <t>メンセキ</t>
    </rPh>
    <phoneticPr fontId="2"/>
  </si>
  <si>
    <t>対象外</t>
    <rPh sb="0" eb="3">
      <t>タイショウガイ</t>
    </rPh>
    <phoneticPr fontId="2"/>
  </si>
  <si>
    <t>B1</t>
  </si>
  <si>
    <t>1F</t>
    <phoneticPr fontId="2"/>
  </si>
  <si>
    <t>レンタル
ビデオ店</t>
    <rPh sb="8" eb="9">
      <t>テン</t>
    </rPh>
    <phoneticPr fontId="2"/>
  </si>
  <si>
    <t>施設面積</t>
    <rPh sb="0" eb="2">
      <t>シセツ</t>
    </rPh>
    <rPh sb="2" eb="4">
      <t>メンセキ</t>
    </rPh>
    <phoneticPr fontId="2"/>
  </si>
  <si>
    <t>病院・
診療所</t>
    <rPh sb="0" eb="2">
      <t>ビョウイン</t>
    </rPh>
    <rPh sb="4" eb="7">
      <t>シンリョウジョ</t>
    </rPh>
    <phoneticPr fontId="2"/>
  </si>
  <si>
    <t>小売店舗</t>
    <phoneticPr fontId="2"/>
  </si>
  <si>
    <t>（生鮮食料品取扱なし）</t>
    <phoneticPr fontId="2"/>
  </si>
  <si>
    <t>（生鮮食料品取扱あり）</t>
    <phoneticPr fontId="2"/>
  </si>
  <si>
    <t>スポーツ
施設</t>
    <rPh sb="5" eb="7">
      <t>シセツ</t>
    </rPh>
    <phoneticPr fontId="2"/>
  </si>
  <si>
    <t>劇　場</t>
    <rPh sb="0" eb="1">
      <t>ゲキ</t>
    </rPh>
    <rPh sb="2" eb="3">
      <t>ジョウ</t>
    </rPh>
    <phoneticPr fontId="2"/>
  </si>
  <si>
    <t>銀　行</t>
    <rPh sb="0" eb="1">
      <t>ギン</t>
    </rPh>
    <rPh sb="2" eb="3">
      <t>ギョウ</t>
    </rPh>
    <phoneticPr fontId="2"/>
  </si>
  <si>
    <t>⇒</t>
    <phoneticPr fontId="2"/>
  </si>
  <si>
    <r>
      <rPr>
        <sz val="11"/>
        <color theme="1"/>
        <rFont val="メイリオ"/>
        <family val="3"/>
        <charset val="128"/>
      </rPr>
      <t>飲食店・</t>
    </r>
    <r>
      <rPr>
        <sz val="10"/>
        <color theme="1"/>
        <rFont val="メイリオ"/>
        <family val="3"/>
        <charset val="128"/>
      </rPr>
      <t xml:space="preserve">
</t>
    </r>
    <r>
      <rPr>
        <sz val="8"/>
        <color theme="1"/>
        <rFont val="メイリオ"/>
        <family val="3"/>
        <charset val="128"/>
      </rPr>
      <t>カラオケボックス</t>
    </r>
    <rPh sb="0" eb="2">
      <t>インショク</t>
    </rPh>
    <rPh sb="2" eb="3">
      <t>テン</t>
    </rPh>
    <phoneticPr fontId="2"/>
  </si>
  <si>
    <t>該　当</t>
  </si>
  <si>
    <t>20台未満は</t>
    <rPh sb="2" eb="3">
      <t>ダイ</t>
    </rPh>
    <rPh sb="3" eb="5">
      <t>ミマン</t>
    </rPh>
    <phoneticPr fontId="2"/>
  </si>
  <si>
    <r>
      <t>総計</t>
    </r>
    <r>
      <rPr>
        <vertAlign val="superscript"/>
        <sz val="10"/>
        <rFont val="メイリオ"/>
        <family val="3"/>
        <charset val="128"/>
      </rPr>
      <t>※</t>
    </r>
    <rPh sb="0" eb="1">
      <t>ソウ</t>
    </rPh>
    <rPh sb="1" eb="2">
      <t>ケイ</t>
    </rPh>
    <phoneticPr fontId="2"/>
  </si>
  <si>
    <t>※ 小数点以下切上</t>
    <phoneticPr fontId="2"/>
  </si>
  <si>
    <t>附置義務
台数</t>
    <rPh sb="0" eb="2">
      <t>フチ</t>
    </rPh>
    <rPh sb="2" eb="4">
      <t>ギム</t>
    </rPh>
    <rPh sb="5" eb="7">
      <t>ダイスウ</t>
    </rPh>
    <phoneticPr fontId="2"/>
  </si>
  <si>
    <t>附置義務台数の特例</t>
    <rPh sb="0" eb="2">
      <t>フチ</t>
    </rPh>
    <rPh sb="2" eb="4">
      <t>ギム</t>
    </rPh>
    <rPh sb="4" eb="6">
      <t>ダイスウ</t>
    </rPh>
    <rPh sb="7" eb="9">
      <t>トクレイ</t>
    </rPh>
    <phoneticPr fontId="2"/>
  </si>
  <si>
    <t>―</t>
    <phoneticPr fontId="2"/>
  </si>
  <si>
    <t>規則第3条の２で定める区域に該当
（通常は非該当）</t>
    <rPh sb="0" eb="2">
      <t>キソク</t>
    </rPh>
    <rPh sb="2" eb="3">
      <t>ダイ</t>
    </rPh>
    <rPh sb="4" eb="5">
      <t>ジョウ</t>
    </rPh>
    <rPh sb="8" eb="9">
      <t>サダ</t>
    </rPh>
    <rPh sb="11" eb="13">
      <t>クイキ</t>
    </rPh>
    <rPh sb="14" eb="16">
      <t>ガイトウ</t>
    </rPh>
    <rPh sb="18" eb="20">
      <t>ツウジョウ</t>
    </rPh>
    <rPh sb="21" eb="24">
      <t>ヒガイトウ</t>
    </rPh>
    <phoneticPr fontId="2"/>
  </si>
  <si>
    <t>容積率600%以上の商業地域内建物が該当
（通常は非該当）</t>
    <rPh sb="7" eb="9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</si>
</sst>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#&quot; 台&quot;"/>
    <numFmt numFmtId="177" formatCode="#,###&quot; ㎡&quot;"/>
    <numFmt numFmtId="178" formatCode="&quot;▲&quot;#,###&quot; 台&quot;"/>
    <numFmt numFmtId="179" formatCode="#,###.00&quot; ㎡&quot;"/>
    <numFmt numFmtId="180" formatCode="#,###.0&quot; 台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sz val="8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u/>
      <sz val="10"/>
      <name val="メイリオ"/>
      <family val="3"/>
      <charset val="128"/>
    </font>
    <font>
      <sz val="10"/>
      <color theme="9" tint="0.79998168889431442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10"/>
      <color theme="0"/>
      <name val="メイリオ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dashDotDot">
        <color auto="1"/>
      </top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/>
      <diagonal/>
    </border>
    <border>
      <left/>
      <right style="dashDotDot">
        <color auto="1"/>
      </right>
      <top/>
      <bottom/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7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176" fontId="1" fillId="2" borderId="29" xfId="0" applyNumberFormat="1" applyFont="1" applyFill="1" applyBorder="1" applyAlignment="1">
      <alignment horizontal="right" vertical="center"/>
    </xf>
    <xf numFmtId="177" fontId="7" fillId="2" borderId="0" xfId="0" applyNumberFormat="1" applyFont="1" applyFill="1" applyBorder="1" applyAlignment="1">
      <alignment horizontal="right" vertical="center" shrinkToFit="1"/>
    </xf>
    <xf numFmtId="0" fontId="1" fillId="2" borderId="0" xfId="0" applyFont="1" applyFill="1" applyBorder="1" applyAlignment="1">
      <alignment vertical="center"/>
    </xf>
    <xf numFmtId="0" fontId="1" fillId="5" borderId="21" xfId="0" applyFont="1" applyFill="1" applyBorder="1" applyAlignment="1">
      <alignment horizontal="left" vertical="center"/>
    </xf>
    <xf numFmtId="0" fontId="1" fillId="5" borderId="36" xfId="0" applyFont="1" applyFill="1" applyBorder="1" applyAlignment="1">
      <alignment horizontal="left" vertical="center"/>
    </xf>
    <xf numFmtId="0" fontId="1" fillId="5" borderId="52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/>
    </xf>
    <xf numFmtId="0" fontId="1" fillId="3" borderId="125" xfId="0" applyFont="1" applyFill="1" applyBorder="1" applyAlignment="1">
      <alignment horizontal="center" vertical="center"/>
    </xf>
    <xf numFmtId="0" fontId="1" fillId="3" borderId="126" xfId="0" applyFont="1" applyFill="1" applyBorder="1" applyAlignment="1">
      <alignment horizontal="center" vertical="center"/>
    </xf>
    <xf numFmtId="0" fontId="1" fillId="3" borderId="127" xfId="0" applyFont="1" applyFill="1" applyBorder="1" applyAlignment="1">
      <alignment horizontal="center" vertical="center"/>
    </xf>
    <xf numFmtId="0" fontId="1" fillId="3" borderId="128" xfId="0" applyFont="1" applyFill="1" applyBorder="1" applyAlignment="1">
      <alignment horizontal="center" vertical="center"/>
    </xf>
    <xf numFmtId="0" fontId="1" fillId="3" borderId="129" xfId="0" applyFont="1" applyFill="1" applyBorder="1" applyAlignment="1">
      <alignment horizontal="center" vertical="center"/>
    </xf>
    <xf numFmtId="0" fontId="1" fillId="3" borderId="130" xfId="0" applyFont="1" applyFill="1" applyBorder="1" applyAlignment="1">
      <alignment horizontal="center" vertical="center"/>
    </xf>
    <xf numFmtId="0" fontId="1" fillId="3" borderId="131" xfId="0" applyFont="1" applyFill="1" applyBorder="1" applyAlignment="1">
      <alignment vertical="center" wrapText="1"/>
    </xf>
    <xf numFmtId="0" fontId="1" fillId="3" borderId="131" xfId="0" applyFont="1" applyFill="1" applyBorder="1" applyAlignment="1">
      <alignment vertical="center"/>
    </xf>
    <xf numFmtId="177" fontId="7" fillId="3" borderId="131" xfId="0" applyNumberFormat="1" applyFont="1" applyFill="1" applyBorder="1" applyAlignment="1">
      <alignment horizontal="right" vertical="center" shrinkToFit="1"/>
    </xf>
    <xf numFmtId="0" fontId="1" fillId="3" borderId="132" xfId="0" applyFont="1" applyFill="1" applyBorder="1" applyAlignment="1">
      <alignment horizontal="center" vertical="center"/>
    </xf>
    <xf numFmtId="0" fontId="1" fillId="8" borderId="7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0" fontId="15" fillId="3" borderId="131" xfId="0" applyFont="1" applyFill="1" applyBorder="1" applyAlignment="1">
      <alignment vertical="center"/>
    </xf>
    <xf numFmtId="0" fontId="5" fillId="2" borderId="0" xfId="0" applyFont="1" applyFill="1" applyAlignment="1">
      <alignment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top" wrapText="1"/>
    </xf>
    <xf numFmtId="179" fontId="3" fillId="6" borderId="72" xfId="0" applyNumberFormat="1" applyFont="1" applyFill="1" applyBorder="1" applyAlignment="1">
      <alignment horizontal="right" vertical="center"/>
    </xf>
    <xf numFmtId="179" fontId="3" fillId="6" borderId="69" xfId="0" applyNumberFormat="1" applyFont="1" applyFill="1" applyBorder="1" applyAlignment="1">
      <alignment horizontal="right" vertical="center"/>
    </xf>
    <xf numFmtId="179" fontId="3" fillId="6" borderId="73" xfId="0" applyNumberFormat="1" applyFont="1" applyFill="1" applyBorder="1" applyAlignment="1">
      <alignment horizontal="right" vertical="center"/>
    </xf>
    <xf numFmtId="179" fontId="3" fillId="6" borderId="78" xfId="0" applyNumberFormat="1" applyFont="1" applyFill="1" applyBorder="1" applyAlignment="1">
      <alignment horizontal="right" vertical="center"/>
    </xf>
    <xf numFmtId="179" fontId="3" fillId="6" borderId="10" xfId="0" applyNumberFormat="1" applyFont="1" applyFill="1" applyBorder="1" applyAlignment="1">
      <alignment horizontal="right" vertical="center"/>
    </xf>
    <xf numFmtId="179" fontId="3" fillId="6" borderId="68" xfId="0" applyNumberFormat="1" applyFont="1" applyFill="1" applyBorder="1" applyAlignment="1">
      <alignment horizontal="right" vertical="center"/>
    </xf>
    <xf numFmtId="176" fontId="7" fillId="2" borderId="29" xfId="0" applyNumberFormat="1" applyFont="1" applyFill="1" applyBorder="1" applyAlignment="1">
      <alignment horizontal="center" vertical="top" wrapText="1"/>
    </xf>
    <xf numFmtId="176" fontId="7" fillId="2" borderId="0" xfId="0" applyNumberFormat="1" applyFont="1" applyFill="1" applyBorder="1" applyAlignment="1">
      <alignment horizontal="center" vertical="top" wrapText="1"/>
    </xf>
    <xf numFmtId="176" fontId="7" fillId="2" borderId="9" xfId="0" applyNumberFormat="1" applyFont="1" applyFill="1" applyBorder="1" applyAlignment="1">
      <alignment horizontal="center" vertical="top" wrapText="1"/>
    </xf>
    <xf numFmtId="179" fontId="3" fillId="3" borderId="14" xfId="0" applyNumberFormat="1" applyFont="1" applyFill="1" applyBorder="1" applyAlignment="1">
      <alignment horizontal="right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1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18" xfId="0" applyFont="1" applyFill="1" applyBorder="1" applyAlignment="1">
      <alignment horizontal="center" vertical="center"/>
    </xf>
    <xf numFmtId="179" fontId="3" fillId="3" borderId="43" xfId="0" applyNumberFormat="1" applyFont="1" applyFill="1" applyBorder="1" applyAlignment="1">
      <alignment horizontal="right" vertical="center"/>
    </xf>
    <xf numFmtId="179" fontId="3" fillId="3" borderId="10" xfId="0" applyNumberFormat="1" applyFont="1" applyFill="1" applyBorder="1" applyAlignment="1">
      <alignment horizontal="right" vertical="center"/>
    </xf>
    <xf numFmtId="179" fontId="3" fillId="3" borderId="17" xfId="0" applyNumberFormat="1" applyFont="1" applyFill="1" applyBorder="1" applyAlignment="1">
      <alignment horizontal="right" vertical="center"/>
    </xf>
    <xf numFmtId="179" fontId="3" fillId="11" borderId="14" xfId="0" applyNumberFormat="1" applyFont="1" applyFill="1" applyBorder="1" applyAlignment="1">
      <alignment horizontal="right" vertical="center"/>
    </xf>
    <xf numFmtId="179" fontId="3" fillId="3" borderId="74" xfId="0" applyNumberFormat="1" applyFont="1" applyFill="1" applyBorder="1" applyAlignment="1">
      <alignment horizontal="right" vertical="center"/>
    </xf>
    <xf numFmtId="179" fontId="3" fillId="6" borderId="75" xfId="0" applyNumberFormat="1" applyFont="1" applyFill="1" applyBorder="1" applyAlignment="1">
      <alignment horizontal="right" vertical="center"/>
    </xf>
    <xf numFmtId="179" fontId="3" fillId="6" borderId="76" xfId="0" applyNumberFormat="1" applyFont="1" applyFill="1" applyBorder="1" applyAlignment="1">
      <alignment horizontal="right" vertical="center"/>
    </xf>
    <xf numFmtId="179" fontId="3" fillId="6" borderId="77" xfId="0" applyNumberFormat="1" applyFont="1" applyFill="1" applyBorder="1" applyAlignment="1">
      <alignment horizontal="right" vertical="center"/>
    </xf>
    <xf numFmtId="179" fontId="3" fillId="3" borderId="37" xfId="0" applyNumberFormat="1" applyFont="1" applyFill="1" applyBorder="1" applyAlignment="1">
      <alignment horizontal="right" vertical="center"/>
    </xf>
    <xf numFmtId="179" fontId="3" fillId="3" borderId="38" xfId="0" applyNumberFormat="1" applyFont="1" applyFill="1" applyBorder="1" applyAlignment="1">
      <alignment horizontal="right" vertical="center"/>
    </xf>
    <xf numFmtId="179" fontId="3" fillId="3" borderId="39" xfId="0" applyNumberFormat="1" applyFont="1" applyFill="1" applyBorder="1" applyAlignment="1">
      <alignment horizontal="right" vertical="center"/>
    </xf>
    <xf numFmtId="179" fontId="3" fillId="11" borderId="10" xfId="0" applyNumberFormat="1" applyFont="1" applyFill="1" applyBorder="1" applyAlignment="1">
      <alignment horizontal="right" vertical="center"/>
    </xf>
    <xf numFmtId="179" fontId="3" fillId="11" borderId="17" xfId="0" applyNumberFormat="1" applyFont="1" applyFill="1" applyBorder="1" applyAlignment="1">
      <alignment horizontal="right" vertical="center"/>
    </xf>
    <xf numFmtId="179" fontId="3" fillId="11" borderId="43" xfId="0" applyNumberFormat="1" applyFont="1" applyFill="1" applyBorder="1" applyAlignment="1">
      <alignment horizontal="right" vertical="center"/>
    </xf>
    <xf numFmtId="179" fontId="3" fillId="6" borderId="63" xfId="0" applyNumberFormat="1" applyFont="1" applyFill="1" applyBorder="1" applyAlignment="1">
      <alignment horizontal="right" vertical="center"/>
    </xf>
    <xf numFmtId="179" fontId="3" fillId="6" borderId="55" xfId="0" applyNumberFormat="1" applyFont="1" applyFill="1" applyBorder="1" applyAlignment="1">
      <alignment horizontal="right" vertical="center"/>
    </xf>
    <xf numFmtId="179" fontId="3" fillId="6" borderId="57" xfId="0" applyNumberFormat="1" applyFont="1" applyFill="1" applyBorder="1" applyAlignment="1">
      <alignment horizontal="right" vertical="center"/>
    </xf>
    <xf numFmtId="179" fontId="3" fillId="6" borderId="58" xfId="0" applyNumberFormat="1" applyFont="1" applyFill="1" applyBorder="1" applyAlignment="1">
      <alignment horizontal="right" vertical="center"/>
    </xf>
    <xf numFmtId="179" fontId="3" fillId="6" borderId="59" xfId="0" applyNumberFormat="1" applyFont="1" applyFill="1" applyBorder="1" applyAlignment="1">
      <alignment horizontal="right" vertical="center"/>
    </xf>
    <xf numFmtId="179" fontId="3" fillId="3" borderId="69" xfId="0" applyNumberFormat="1" applyFont="1" applyFill="1" applyBorder="1" applyAlignment="1">
      <alignment horizontal="right" vertical="center"/>
    </xf>
    <xf numFmtId="179" fontId="3" fillId="3" borderId="34" xfId="0" applyNumberFormat="1" applyFont="1" applyFill="1" applyBorder="1" applyAlignment="1">
      <alignment horizontal="right" vertical="center"/>
    </xf>
    <xf numFmtId="179" fontId="3" fillId="3" borderId="70" xfId="0" applyNumberFormat="1" applyFont="1" applyFill="1" applyBorder="1" applyAlignment="1">
      <alignment horizontal="right" vertical="center"/>
    </xf>
    <xf numFmtId="179" fontId="3" fillId="6" borderId="67" xfId="0" applyNumberFormat="1" applyFont="1" applyFill="1" applyBorder="1" applyAlignment="1">
      <alignment horizontal="right" vertical="center"/>
    </xf>
    <xf numFmtId="179" fontId="3" fillId="3" borderId="71" xfId="0" applyNumberFormat="1" applyFont="1" applyFill="1" applyBorder="1" applyAlignment="1">
      <alignment horizontal="right" vertical="center"/>
    </xf>
    <xf numFmtId="0" fontId="1" fillId="4" borderId="17" xfId="0" applyFont="1" applyFill="1" applyBorder="1" applyAlignment="1">
      <alignment horizontal="center" vertical="center" shrinkToFit="1"/>
    </xf>
    <xf numFmtId="0" fontId="1" fillId="4" borderId="18" xfId="0" applyFont="1" applyFill="1" applyBorder="1" applyAlignment="1">
      <alignment horizontal="center" vertical="center" shrinkToFit="1"/>
    </xf>
    <xf numFmtId="0" fontId="1" fillId="4" borderId="39" xfId="0" applyFont="1" applyFill="1" applyBorder="1" applyAlignment="1">
      <alignment horizontal="center" vertical="center" shrinkToFit="1"/>
    </xf>
    <xf numFmtId="0" fontId="1" fillId="4" borderId="36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1" fillId="4" borderId="3" xfId="0" applyFont="1" applyFill="1" applyBorder="1" applyAlignment="1">
      <alignment horizontal="center" vertical="center" shrinkToFit="1"/>
    </xf>
    <xf numFmtId="0" fontId="1" fillId="4" borderId="63" xfId="0" applyFont="1" applyFill="1" applyBorder="1" applyAlignment="1">
      <alignment horizontal="center" vertical="center" shrinkToFit="1"/>
    </xf>
    <xf numFmtId="0" fontId="1" fillId="4" borderId="34" xfId="0" applyFont="1" applyFill="1" applyBorder="1" applyAlignment="1">
      <alignment horizontal="center" vertical="center" shrinkToFit="1"/>
    </xf>
    <xf numFmtId="0" fontId="1" fillId="4" borderId="0" xfId="0" applyFont="1" applyFill="1" applyBorder="1" applyAlignment="1">
      <alignment horizontal="center" vertical="center" shrinkToFit="1"/>
    </xf>
    <xf numFmtId="0" fontId="3" fillId="5" borderId="60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/>
    </xf>
    <xf numFmtId="0" fontId="3" fillId="5" borderId="62" xfId="0" applyFont="1" applyFill="1" applyBorder="1" applyAlignment="1">
      <alignment horizontal="center" vertical="center"/>
    </xf>
    <xf numFmtId="0" fontId="3" fillId="5" borderId="54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/>
    </xf>
    <xf numFmtId="0" fontId="7" fillId="5" borderId="121" xfId="0" applyFont="1" applyFill="1" applyBorder="1" applyAlignment="1">
      <alignment horizontal="center" vertical="center"/>
    </xf>
    <xf numFmtId="0" fontId="7" fillId="5" borderId="122" xfId="0" applyFont="1" applyFill="1" applyBorder="1" applyAlignment="1">
      <alignment horizontal="center" vertical="center"/>
    </xf>
    <xf numFmtId="0" fontId="1" fillId="5" borderId="64" xfId="0" applyFont="1" applyFill="1" applyBorder="1" applyAlignment="1">
      <alignment horizontal="center" vertical="center" wrapText="1"/>
    </xf>
    <xf numFmtId="0" fontId="1" fillId="5" borderId="64" xfId="0" applyFont="1" applyFill="1" applyBorder="1" applyAlignment="1">
      <alignment horizontal="center" vertical="center"/>
    </xf>
    <xf numFmtId="0" fontId="1" fillId="5" borderId="66" xfId="0" applyFont="1" applyFill="1" applyBorder="1" applyAlignment="1">
      <alignment horizontal="center" vertical="center"/>
    </xf>
    <xf numFmtId="0" fontId="3" fillId="5" borderId="64" xfId="0" applyFont="1" applyFill="1" applyBorder="1" applyAlignment="1">
      <alignment horizontal="center" vertical="center" wrapText="1"/>
    </xf>
    <xf numFmtId="0" fontId="3" fillId="5" borderId="64" xfId="0" applyFont="1" applyFill="1" applyBorder="1" applyAlignment="1">
      <alignment horizontal="center" vertical="center"/>
    </xf>
    <xf numFmtId="0" fontId="3" fillId="5" borderId="66" xfId="0" applyFont="1" applyFill="1" applyBorder="1" applyAlignment="1">
      <alignment horizontal="center" vertical="center"/>
    </xf>
    <xf numFmtId="0" fontId="7" fillId="5" borderId="123" xfId="0" applyFont="1" applyFill="1" applyBorder="1" applyAlignment="1">
      <alignment horizontal="center" vertical="center"/>
    </xf>
    <xf numFmtId="0" fontId="7" fillId="5" borderId="124" xfId="0" applyFont="1" applyFill="1" applyBorder="1" applyAlignment="1">
      <alignment horizontal="center" vertical="center"/>
    </xf>
    <xf numFmtId="0" fontId="7" fillId="5" borderId="119" xfId="0" applyFont="1" applyFill="1" applyBorder="1" applyAlignment="1">
      <alignment horizontal="center" vertical="center"/>
    </xf>
    <xf numFmtId="0" fontId="1" fillId="5" borderId="70" xfId="0" applyFont="1" applyFill="1" applyBorder="1" applyAlignment="1">
      <alignment horizontal="center" vertical="center" shrinkToFit="1"/>
    </xf>
    <xf numFmtId="180" fontId="10" fillId="3" borderId="46" xfId="0" applyNumberFormat="1" applyFont="1" applyFill="1" applyBorder="1" applyAlignment="1">
      <alignment horizontal="right" vertical="center"/>
    </xf>
    <xf numFmtId="180" fontId="10" fillId="3" borderId="47" xfId="0" applyNumberFormat="1" applyFont="1" applyFill="1" applyBorder="1" applyAlignment="1">
      <alignment horizontal="right" vertical="center"/>
    </xf>
    <xf numFmtId="180" fontId="10" fillId="3" borderId="48" xfId="0" applyNumberFormat="1" applyFont="1" applyFill="1" applyBorder="1" applyAlignment="1">
      <alignment horizontal="right" vertical="center"/>
    </xf>
    <xf numFmtId="178" fontId="1" fillId="0" borderId="1" xfId="0" applyNumberFormat="1" applyFont="1" applyFill="1" applyBorder="1" applyAlignment="1">
      <alignment horizontal="right" vertical="center"/>
    </xf>
    <xf numFmtId="180" fontId="3" fillId="5" borderId="40" xfId="0" applyNumberFormat="1" applyFont="1" applyFill="1" applyBorder="1" applyAlignment="1">
      <alignment horizontal="right" vertical="center"/>
    </xf>
    <xf numFmtId="180" fontId="3" fillId="5" borderId="1" xfId="0" applyNumberFormat="1" applyFont="1" applyFill="1" applyBorder="1" applyAlignment="1">
      <alignment horizontal="right" vertical="center"/>
    </xf>
    <xf numFmtId="180" fontId="3" fillId="5" borderId="81" xfId="0" applyNumberFormat="1" applyFont="1" applyFill="1" applyBorder="1" applyAlignment="1">
      <alignment horizontal="right" vertical="center"/>
    </xf>
    <xf numFmtId="177" fontId="1" fillId="0" borderId="88" xfId="0" applyNumberFormat="1" applyFont="1" applyFill="1" applyBorder="1" applyAlignment="1">
      <alignment horizontal="right" vertical="center"/>
    </xf>
    <xf numFmtId="177" fontId="1" fillId="0" borderId="89" xfId="0" applyNumberFormat="1" applyFont="1" applyFill="1" applyBorder="1" applyAlignment="1">
      <alignment horizontal="right" vertical="center"/>
    </xf>
    <xf numFmtId="177" fontId="1" fillId="0" borderId="90" xfId="0" applyNumberFormat="1" applyFont="1" applyFill="1" applyBorder="1" applyAlignment="1">
      <alignment horizontal="right" vertical="center"/>
    </xf>
    <xf numFmtId="180" fontId="3" fillId="2" borderId="40" xfId="0" applyNumberFormat="1" applyFont="1" applyFill="1" applyBorder="1" applyAlignment="1">
      <alignment horizontal="right" vertical="center"/>
    </xf>
    <xf numFmtId="180" fontId="3" fillId="2" borderId="1" xfId="0" applyNumberFormat="1" applyFont="1" applyFill="1" applyBorder="1" applyAlignment="1">
      <alignment horizontal="right" vertical="center"/>
    </xf>
    <xf numFmtId="180" fontId="3" fillId="2" borderId="79" xfId="0" applyNumberFormat="1" applyFont="1" applyFill="1" applyBorder="1" applyAlignment="1">
      <alignment horizontal="right" vertical="center"/>
    </xf>
    <xf numFmtId="176" fontId="1" fillId="2" borderId="0" xfId="0" applyNumberFormat="1" applyFont="1" applyFill="1" applyBorder="1" applyAlignment="1">
      <alignment horizontal="right" vertical="center"/>
    </xf>
    <xf numFmtId="176" fontId="1" fillId="2" borderId="9" xfId="0" applyNumberFormat="1" applyFont="1" applyFill="1" applyBorder="1" applyAlignment="1">
      <alignment horizontal="right" vertical="center"/>
    </xf>
    <xf numFmtId="180" fontId="10" fillId="3" borderId="45" xfId="0" applyNumberFormat="1" applyFont="1" applyFill="1" applyBorder="1" applyAlignment="1">
      <alignment horizontal="right" vertical="center"/>
    </xf>
    <xf numFmtId="180" fontId="10" fillId="3" borderId="18" xfId="0" applyNumberFormat="1" applyFont="1" applyFill="1" applyBorder="1" applyAlignment="1">
      <alignment horizontal="right" vertical="center"/>
    </xf>
    <xf numFmtId="180" fontId="10" fillId="3" borderId="44" xfId="0" applyNumberFormat="1" applyFont="1" applyFill="1" applyBorder="1" applyAlignment="1">
      <alignment horizontal="right" vertical="center"/>
    </xf>
    <xf numFmtId="0" fontId="1" fillId="5" borderId="86" xfId="0" applyFont="1" applyFill="1" applyBorder="1" applyAlignment="1">
      <alignment horizontal="left" vertical="center"/>
    </xf>
    <xf numFmtId="0" fontId="1" fillId="5" borderId="74" xfId="0" applyFont="1" applyFill="1" applyBorder="1" applyAlignment="1">
      <alignment horizontal="left" vertical="center"/>
    </xf>
    <xf numFmtId="0" fontId="1" fillId="5" borderId="87" xfId="0" applyFont="1" applyFill="1" applyBorder="1" applyAlignment="1">
      <alignment horizontal="left" vertical="center"/>
    </xf>
    <xf numFmtId="177" fontId="1" fillId="6" borderId="39" xfId="0" applyNumberFormat="1" applyFont="1" applyFill="1" applyBorder="1" applyAlignment="1">
      <alignment horizontal="right" vertical="center"/>
    </xf>
    <xf numFmtId="0" fontId="1" fillId="6" borderId="36" xfId="0" applyFont="1" applyFill="1" applyBorder="1" applyAlignment="1">
      <alignment horizontal="right" vertical="center"/>
    </xf>
    <xf numFmtId="0" fontId="1" fillId="6" borderId="80" xfId="0" applyFont="1" applyFill="1" applyBorder="1" applyAlignment="1">
      <alignment horizontal="right" vertical="center"/>
    </xf>
    <xf numFmtId="177" fontId="1" fillId="12" borderId="88" xfId="0" applyNumberFormat="1" applyFont="1" applyFill="1" applyBorder="1" applyAlignment="1">
      <alignment horizontal="right" vertical="center"/>
    </xf>
    <xf numFmtId="177" fontId="1" fillId="12" borderId="89" xfId="0" applyNumberFormat="1" applyFont="1" applyFill="1" applyBorder="1" applyAlignment="1">
      <alignment horizontal="right" vertical="center"/>
    </xf>
    <xf numFmtId="177" fontId="1" fillId="12" borderId="90" xfId="0" applyNumberFormat="1" applyFont="1" applyFill="1" applyBorder="1" applyAlignment="1">
      <alignment horizontal="right" vertical="center"/>
    </xf>
    <xf numFmtId="177" fontId="1" fillId="12" borderId="116" xfId="0" applyNumberFormat="1" applyFont="1" applyFill="1" applyBorder="1" applyAlignment="1">
      <alignment horizontal="right" vertical="center"/>
    </xf>
    <xf numFmtId="177" fontId="1" fillId="12" borderId="91" xfId="0" applyNumberFormat="1" applyFont="1" applyFill="1" applyBorder="1" applyAlignment="1">
      <alignment horizontal="right" vertical="center"/>
    </xf>
    <xf numFmtId="177" fontId="1" fillId="0" borderId="137" xfId="0" applyNumberFormat="1" applyFont="1" applyFill="1" applyBorder="1" applyAlignment="1">
      <alignment horizontal="right" vertical="center"/>
    </xf>
    <xf numFmtId="177" fontId="1" fillId="0" borderId="112" xfId="0" applyNumberFormat="1" applyFont="1" applyFill="1" applyBorder="1" applyAlignment="1">
      <alignment horizontal="right" vertical="center"/>
    </xf>
    <xf numFmtId="176" fontId="1" fillId="0" borderId="40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1" fillId="0" borderId="79" xfId="0" applyNumberFormat="1" applyFont="1" applyFill="1" applyBorder="1" applyAlignment="1">
      <alignment horizontal="right" vertical="center"/>
    </xf>
    <xf numFmtId="176" fontId="1" fillId="0" borderId="51" xfId="0" applyNumberFormat="1" applyFont="1" applyFill="1" applyBorder="1" applyAlignment="1">
      <alignment horizontal="right" vertical="center"/>
    </xf>
    <xf numFmtId="176" fontId="1" fillId="0" borderId="52" xfId="0" applyNumberFormat="1" applyFont="1" applyFill="1" applyBorder="1" applyAlignment="1">
      <alignment horizontal="right" vertical="center"/>
    </xf>
    <xf numFmtId="176" fontId="1" fillId="0" borderId="61" xfId="0" applyNumberFormat="1" applyFont="1" applyFill="1" applyBorder="1" applyAlignment="1">
      <alignment horizontal="right" vertical="center"/>
    </xf>
    <xf numFmtId="178" fontId="1" fillId="0" borderId="52" xfId="0" applyNumberFormat="1" applyFont="1" applyFill="1" applyBorder="1" applyAlignment="1">
      <alignment horizontal="right" vertical="center"/>
    </xf>
    <xf numFmtId="180" fontId="3" fillId="5" borderId="51" xfId="0" applyNumberFormat="1" applyFont="1" applyFill="1" applyBorder="1" applyAlignment="1">
      <alignment horizontal="right" vertical="center"/>
    </xf>
    <xf numFmtId="180" fontId="3" fillId="5" borderId="52" xfId="0" applyNumberFormat="1" applyFont="1" applyFill="1" applyBorder="1" applyAlignment="1">
      <alignment horizontal="right" vertical="center"/>
    </xf>
    <xf numFmtId="180" fontId="3" fillId="5" borderId="94" xfId="0" applyNumberFormat="1" applyFont="1" applyFill="1" applyBorder="1" applyAlignment="1">
      <alignment horizontal="right" vertical="center"/>
    </xf>
    <xf numFmtId="177" fontId="1" fillId="0" borderId="95" xfId="0" applyNumberFormat="1" applyFont="1" applyFill="1" applyBorder="1" applyAlignment="1">
      <alignment horizontal="right" vertical="center"/>
    </xf>
    <xf numFmtId="177" fontId="1" fillId="0" borderId="96" xfId="0" applyNumberFormat="1" applyFont="1" applyFill="1" applyBorder="1" applyAlignment="1">
      <alignment horizontal="right" vertical="center"/>
    </xf>
    <xf numFmtId="177" fontId="1" fillId="0" borderId="97" xfId="0" applyNumberFormat="1" applyFont="1" applyFill="1" applyBorder="1" applyAlignment="1">
      <alignment horizontal="right" vertical="center"/>
    </xf>
    <xf numFmtId="180" fontId="3" fillId="2" borderId="51" xfId="0" applyNumberFormat="1" applyFont="1" applyFill="1" applyBorder="1" applyAlignment="1">
      <alignment horizontal="right" vertical="center"/>
    </xf>
    <xf numFmtId="180" fontId="3" fillId="2" borderId="52" xfId="0" applyNumberFormat="1" applyFont="1" applyFill="1" applyBorder="1" applyAlignment="1">
      <alignment horizontal="right" vertical="center"/>
    </xf>
    <xf numFmtId="180" fontId="3" fillId="2" borderId="61" xfId="0" applyNumberFormat="1" applyFont="1" applyFill="1" applyBorder="1" applyAlignment="1">
      <alignment horizontal="right" vertical="center"/>
    </xf>
    <xf numFmtId="0" fontId="1" fillId="5" borderId="92" xfId="0" applyFont="1" applyFill="1" applyBorder="1" applyAlignment="1">
      <alignment horizontal="left" vertical="center"/>
    </xf>
    <xf numFmtId="0" fontId="1" fillId="5" borderId="65" xfId="0" applyFont="1" applyFill="1" applyBorder="1" applyAlignment="1">
      <alignment horizontal="left" vertical="center"/>
    </xf>
    <xf numFmtId="0" fontId="1" fillId="5" borderId="93" xfId="0" applyFont="1" applyFill="1" applyBorder="1" applyAlignment="1">
      <alignment horizontal="left" vertical="center"/>
    </xf>
    <xf numFmtId="177" fontId="1" fillId="6" borderId="51" xfId="0" applyNumberFormat="1" applyFont="1" applyFill="1" applyBorder="1" applyAlignment="1">
      <alignment horizontal="right" vertical="center"/>
    </xf>
    <xf numFmtId="0" fontId="1" fillId="6" borderId="52" xfId="0" applyFont="1" applyFill="1" applyBorder="1" applyAlignment="1">
      <alignment horizontal="right" vertical="center"/>
    </xf>
    <xf numFmtId="0" fontId="1" fillId="6" borderId="94" xfId="0" applyFont="1" applyFill="1" applyBorder="1" applyAlignment="1">
      <alignment horizontal="right" vertical="center"/>
    </xf>
    <xf numFmtId="177" fontId="1" fillId="12" borderId="95" xfId="0" applyNumberFormat="1" applyFont="1" applyFill="1" applyBorder="1" applyAlignment="1">
      <alignment horizontal="right" vertical="center"/>
    </xf>
    <xf numFmtId="177" fontId="1" fillId="12" borderId="96" xfId="0" applyNumberFormat="1" applyFont="1" applyFill="1" applyBorder="1" applyAlignment="1">
      <alignment horizontal="right" vertical="center"/>
    </xf>
    <xf numFmtId="177" fontId="1" fillId="12" borderId="97" xfId="0" applyNumberFormat="1" applyFont="1" applyFill="1" applyBorder="1" applyAlignment="1">
      <alignment horizontal="right" vertical="center"/>
    </xf>
    <xf numFmtId="177" fontId="1" fillId="12" borderId="115" xfId="0" applyNumberFormat="1" applyFont="1" applyFill="1" applyBorder="1" applyAlignment="1">
      <alignment horizontal="right" vertical="center"/>
    </xf>
    <xf numFmtId="177" fontId="1" fillId="12" borderId="98" xfId="0" applyNumberFormat="1" applyFont="1" applyFill="1" applyBorder="1" applyAlignment="1">
      <alignment horizontal="right" vertical="center"/>
    </xf>
    <xf numFmtId="177" fontId="1" fillId="0" borderId="136" xfId="0" applyNumberFormat="1" applyFont="1" applyFill="1" applyBorder="1" applyAlignment="1">
      <alignment horizontal="right" vertical="center"/>
    </xf>
    <xf numFmtId="177" fontId="1" fillId="0" borderId="111" xfId="0" applyNumberFormat="1" applyFont="1" applyFill="1" applyBorder="1" applyAlignment="1">
      <alignment horizontal="right" vertical="center"/>
    </xf>
    <xf numFmtId="0" fontId="1" fillId="5" borderId="8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5" borderId="20" xfId="0" applyFont="1" applyFill="1" applyBorder="1" applyAlignment="1">
      <alignment horizontal="left" vertical="center"/>
    </xf>
    <xf numFmtId="177" fontId="1" fillId="6" borderId="30" xfId="0" applyNumberFormat="1" applyFont="1" applyFill="1" applyBorder="1" applyAlignment="1">
      <alignment horizontal="right" vertical="center"/>
    </xf>
    <xf numFmtId="0" fontId="1" fillId="6" borderId="21" xfId="0" applyFont="1" applyFill="1" applyBorder="1" applyAlignment="1">
      <alignment horizontal="right" vertical="center"/>
    </xf>
    <xf numFmtId="0" fontId="1" fillId="6" borderId="22" xfId="0" applyFont="1" applyFill="1" applyBorder="1" applyAlignment="1">
      <alignment horizontal="right" vertical="center"/>
    </xf>
    <xf numFmtId="176" fontId="11" fillId="10" borderId="17" xfId="0" applyNumberFormat="1" applyFont="1" applyFill="1" applyBorder="1" applyAlignment="1">
      <alignment horizontal="center" vertical="center"/>
    </xf>
    <xf numFmtId="176" fontId="11" fillId="10" borderId="18" xfId="0" applyNumberFormat="1" applyFont="1" applyFill="1" applyBorder="1" applyAlignment="1">
      <alignment horizontal="center" vertical="center"/>
    </xf>
    <xf numFmtId="176" fontId="11" fillId="10" borderId="43" xfId="0" applyNumberFormat="1" applyFont="1" applyFill="1" applyBorder="1" applyAlignment="1">
      <alignment horizontal="center" vertical="center"/>
    </xf>
    <xf numFmtId="177" fontId="1" fillId="12" borderId="104" xfId="0" applyNumberFormat="1" applyFont="1" applyFill="1" applyBorder="1" applyAlignment="1">
      <alignment horizontal="right" vertical="center"/>
    </xf>
    <xf numFmtId="177" fontId="1" fillId="12" borderId="105" xfId="0" applyNumberFormat="1" applyFont="1" applyFill="1" applyBorder="1" applyAlignment="1">
      <alignment horizontal="right" vertical="center"/>
    </xf>
    <xf numFmtId="177" fontId="1" fillId="12" borderId="106" xfId="0" applyNumberFormat="1" applyFont="1" applyFill="1" applyBorder="1" applyAlignment="1">
      <alignment horizontal="right" vertical="center"/>
    </xf>
    <xf numFmtId="177" fontId="1" fillId="12" borderId="114" xfId="0" applyNumberFormat="1" applyFont="1" applyFill="1" applyBorder="1" applyAlignment="1">
      <alignment horizontal="right" vertical="center"/>
    </xf>
    <xf numFmtId="177" fontId="1" fillId="12" borderId="107" xfId="0" applyNumberFormat="1" applyFont="1" applyFill="1" applyBorder="1" applyAlignment="1">
      <alignment horizontal="right" vertical="center"/>
    </xf>
    <xf numFmtId="177" fontId="1" fillId="0" borderId="105" xfId="0" applyNumberFormat="1" applyFont="1" applyFill="1" applyBorder="1" applyAlignment="1">
      <alignment horizontal="right" vertical="center"/>
    </xf>
    <xf numFmtId="177" fontId="1" fillId="0" borderId="106" xfId="0" applyNumberFormat="1" applyFont="1" applyFill="1" applyBorder="1" applyAlignment="1">
      <alignment horizontal="right" vertical="center"/>
    </xf>
    <xf numFmtId="180" fontId="3" fillId="2" borderId="49" xfId="0" applyNumberFormat="1" applyFont="1" applyFill="1" applyBorder="1" applyAlignment="1">
      <alignment horizontal="right" vertical="center"/>
    </xf>
    <xf numFmtId="180" fontId="3" fillId="2" borderId="50" xfId="0" applyNumberFormat="1" applyFont="1" applyFill="1" applyBorder="1" applyAlignment="1">
      <alignment horizontal="right" vertical="center"/>
    </xf>
    <xf numFmtId="180" fontId="3" fillId="2" borderId="60" xfId="0" applyNumberFormat="1" applyFont="1" applyFill="1" applyBorder="1" applyAlignment="1">
      <alignment horizontal="right" vertical="center"/>
    </xf>
    <xf numFmtId="176" fontId="1" fillId="9" borderId="17" xfId="0" applyNumberFormat="1" applyFont="1" applyFill="1" applyBorder="1" applyAlignment="1">
      <alignment horizontal="right" vertical="center"/>
    </xf>
    <xf numFmtId="176" fontId="1" fillId="9" borderId="18" xfId="0" applyNumberFormat="1" applyFont="1" applyFill="1" applyBorder="1" applyAlignment="1">
      <alignment horizontal="right" vertical="center"/>
    </xf>
    <xf numFmtId="176" fontId="1" fillId="9" borderId="44" xfId="0" applyNumberFormat="1" applyFont="1" applyFill="1" applyBorder="1" applyAlignment="1">
      <alignment horizontal="right" vertical="center"/>
    </xf>
    <xf numFmtId="0" fontId="7" fillId="3" borderId="84" xfId="0" applyFont="1" applyFill="1" applyBorder="1" applyAlignment="1">
      <alignment horizontal="center" vertical="top" shrinkToFit="1"/>
    </xf>
    <xf numFmtId="0" fontId="7" fillId="3" borderId="109" xfId="0" applyFont="1" applyFill="1" applyBorder="1" applyAlignment="1">
      <alignment horizontal="center" vertical="top" shrinkToFit="1"/>
    </xf>
    <xf numFmtId="0" fontId="1" fillId="12" borderId="24" xfId="0" applyFont="1" applyFill="1" applyBorder="1" applyAlignment="1">
      <alignment horizontal="center" vertical="center"/>
    </xf>
    <xf numFmtId="0" fontId="1" fillId="12" borderId="25" xfId="0" applyFont="1" applyFill="1" applyBorder="1" applyAlignment="1">
      <alignment horizontal="center" vertical="center"/>
    </xf>
    <xf numFmtId="0" fontId="1" fillId="12" borderId="26" xfId="0" applyFont="1" applyFill="1" applyBorder="1" applyAlignment="1">
      <alignment horizontal="center" vertical="center"/>
    </xf>
    <xf numFmtId="0" fontId="1" fillId="12" borderId="31" xfId="0" applyFont="1" applyFill="1" applyBorder="1" applyAlignment="1">
      <alignment horizontal="center" vertical="center"/>
    </xf>
    <xf numFmtId="0" fontId="1" fillId="12" borderId="10" xfId="0" applyFont="1" applyFill="1" applyBorder="1" applyAlignment="1">
      <alignment horizontal="center" vertical="center"/>
    </xf>
    <xf numFmtId="0" fontId="1" fillId="12" borderId="32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27" xfId="0" applyFont="1" applyFill="1" applyBorder="1" applyAlignment="1">
      <alignment horizontal="center" vertical="center"/>
    </xf>
    <xf numFmtId="0" fontId="3" fillId="8" borderId="138" xfId="0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 shrinkToFit="1"/>
    </xf>
    <xf numFmtId="0" fontId="12" fillId="9" borderId="18" xfId="0" applyFont="1" applyFill="1" applyBorder="1" applyAlignment="1">
      <alignment horizontal="center" vertical="center" shrinkToFit="1"/>
    </xf>
    <xf numFmtId="0" fontId="12" fillId="9" borderId="44" xfId="0" applyFont="1" applyFill="1" applyBorder="1" applyAlignment="1">
      <alignment horizontal="center" vertical="center" shrinkToFit="1"/>
    </xf>
    <xf numFmtId="0" fontId="7" fillId="3" borderId="34" xfId="0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 shrinkToFit="1"/>
    </xf>
    <xf numFmtId="0" fontId="7" fillId="3" borderId="71" xfId="0" applyFont="1" applyFill="1" applyBorder="1" applyAlignment="1">
      <alignment horizontal="center" vertical="center" shrinkToFit="1"/>
    </xf>
    <xf numFmtId="0" fontId="7" fillId="3" borderId="69" xfId="0" applyFont="1" applyFill="1" applyBorder="1" applyAlignment="1">
      <alignment horizontal="center" vertical="top" shrinkToFit="1"/>
    </xf>
    <xf numFmtId="0" fontId="7" fillId="3" borderId="83" xfId="0" applyFont="1" applyFill="1" applyBorder="1" applyAlignment="1">
      <alignment horizontal="center" vertical="top" shrinkToFit="1"/>
    </xf>
    <xf numFmtId="0" fontId="7" fillId="3" borderId="85" xfId="0" applyFont="1" applyFill="1" applyBorder="1" applyAlignment="1">
      <alignment horizontal="center" vertical="top" shrinkToFit="1"/>
    </xf>
    <xf numFmtId="0" fontId="9" fillId="9" borderId="39" xfId="0" applyFont="1" applyFill="1" applyBorder="1" applyAlignment="1">
      <alignment horizontal="center" vertical="top" shrinkToFit="1"/>
    </xf>
    <xf numFmtId="0" fontId="9" fillId="9" borderId="36" xfId="0" applyFont="1" applyFill="1" applyBorder="1" applyAlignment="1">
      <alignment horizontal="center" vertical="top" shrinkToFit="1"/>
    </xf>
    <xf numFmtId="0" fontId="9" fillId="9" borderId="41" xfId="0" applyFont="1" applyFill="1" applyBorder="1" applyAlignment="1">
      <alignment horizontal="center" vertical="top" shrinkToFit="1"/>
    </xf>
    <xf numFmtId="177" fontId="1" fillId="0" borderId="135" xfId="0" applyNumberFormat="1" applyFont="1" applyFill="1" applyBorder="1" applyAlignment="1">
      <alignment horizontal="right" vertical="center"/>
    </xf>
    <xf numFmtId="177" fontId="1" fillId="0" borderId="110" xfId="0" applyNumberFormat="1" applyFont="1" applyFill="1" applyBorder="1" applyAlignment="1">
      <alignment horizontal="right" vertical="center"/>
    </xf>
    <xf numFmtId="176" fontId="1" fillId="0" borderId="49" xfId="0" applyNumberFormat="1" applyFont="1" applyFill="1" applyBorder="1" applyAlignment="1">
      <alignment horizontal="right" vertical="center"/>
    </xf>
    <xf numFmtId="176" fontId="1" fillId="0" borderId="50" xfId="0" applyNumberFormat="1" applyFont="1" applyFill="1" applyBorder="1" applyAlignment="1">
      <alignment horizontal="right" vertical="center"/>
    </xf>
    <xf numFmtId="176" fontId="1" fillId="0" borderId="60" xfId="0" applyNumberFormat="1" applyFont="1" applyFill="1" applyBorder="1" applyAlignment="1">
      <alignment horizontal="right" vertical="center"/>
    </xf>
    <xf numFmtId="178" fontId="1" fillId="0" borderId="50" xfId="0" applyNumberFormat="1" applyFont="1" applyFill="1" applyBorder="1" applyAlignment="1">
      <alignment horizontal="right" vertical="center"/>
    </xf>
    <xf numFmtId="180" fontId="3" fillId="5" borderId="49" xfId="0" applyNumberFormat="1" applyFont="1" applyFill="1" applyBorder="1" applyAlignment="1">
      <alignment horizontal="right" vertical="center"/>
    </xf>
    <xf numFmtId="180" fontId="3" fillId="5" borderId="50" xfId="0" applyNumberFormat="1" applyFont="1" applyFill="1" applyBorder="1" applyAlignment="1">
      <alignment horizontal="right" vertical="center"/>
    </xf>
    <xf numFmtId="180" fontId="3" fillId="5" borderId="103" xfId="0" applyNumberFormat="1" applyFont="1" applyFill="1" applyBorder="1" applyAlignment="1">
      <alignment horizontal="right" vertical="center"/>
    </xf>
    <xf numFmtId="177" fontId="1" fillId="0" borderId="104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distributed" vertical="center"/>
    </xf>
    <xf numFmtId="0" fontId="1" fillId="2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indent="1"/>
    </xf>
    <xf numFmtId="0" fontId="4" fillId="0" borderId="3" xfId="0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left" vertical="center" inden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7" fillId="3" borderId="133" xfId="0" applyFont="1" applyFill="1" applyBorder="1" applyAlignment="1">
      <alignment horizontal="center" shrinkToFit="1"/>
    </xf>
    <xf numFmtId="0" fontId="7" fillId="3" borderId="100" xfId="0" applyFont="1" applyFill="1" applyBorder="1" applyAlignment="1">
      <alignment horizontal="center" shrinkToFit="1"/>
    </xf>
    <xf numFmtId="0" fontId="7" fillId="3" borderId="108" xfId="0" applyFont="1" applyFill="1" applyBorder="1" applyAlignment="1">
      <alignment horizontal="center" shrinkToFit="1"/>
    </xf>
    <xf numFmtId="0" fontId="1" fillId="5" borderId="3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71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1" fillId="5" borderId="79" xfId="0" applyFont="1" applyFill="1" applyBorder="1" applyAlignment="1">
      <alignment horizontal="center" vertical="center"/>
    </xf>
    <xf numFmtId="0" fontId="1" fillId="5" borderId="120" xfId="0" applyFont="1" applyFill="1" applyBorder="1" applyAlignment="1">
      <alignment horizontal="center" vertical="center" shrinkToFit="1"/>
    </xf>
    <xf numFmtId="0" fontId="3" fillId="5" borderId="82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176" fontId="6" fillId="3" borderId="5" xfId="0" applyNumberFormat="1" applyFont="1" applyFill="1" applyBorder="1" applyAlignment="1">
      <alignment horizontal="right" vertical="center" indent="1"/>
    </xf>
    <xf numFmtId="176" fontId="6" fillId="3" borderId="6" xfId="0" applyNumberFormat="1" applyFont="1" applyFill="1" applyBorder="1" applyAlignment="1">
      <alignment horizontal="right" vertical="center" indent="1"/>
    </xf>
    <xf numFmtId="176" fontId="6" fillId="3" borderId="7" xfId="0" applyNumberFormat="1" applyFont="1" applyFill="1" applyBorder="1" applyAlignment="1">
      <alignment horizontal="right" vertical="center" indent="1"/>
    </xf>
    <xf numFmtId="176" fontId="6" fillId="3" borderId="8" xfId="0" applyNumberFormat="1" applyFont="1" applyFill="1" applyBorder="1" applyAlignment="1">
      <alignment horizontal="right" vertical="center" indent="1"/>
    </xf>
    <xf numFmtId="176" fontId="6" fillId="3" borderId="0" xfId="0" applyNumberFormat="1" applyFont="1" applyFill="1" applyBorder="1" applyAlignment="1">
      <alignment horizontal="right" vertical="center" indent="1"/>
    </xf>
    <xf numFmtId="176" fontId="6" fillId="3" borderId="9" xfId="0" applyNumberFormat="1" applyFont="1" applyFill="1" applyBorder="1" applyAlignment="1">
      <alignment horizontal="right" vertical="center" indent="1"/>
    </xf>
    <xf numFmtId="176" fontId="6" fillId="3" borderId="11" xfId="0" applyNumberFormat="1" applyFont="1" applyFill="1" applyBorder="1" applyAlignment="1">
      <alignment horizontal="right" vertical="center" indent="1"/>
    </xf>
    <xf numFmtId="176" fontId="6" fillId="3" borderId="12" xfId="0" applyNumberFormat="1" applyFont="1" applyFill="1" applyBorder="1" applyAlignment="1">
      <alignment horizontal="right" vertical="center" indent="1"/>
    </xf>
    <xf numFmtId="176" fontId="6" fillId="3" borderId="13" xfId="0" applyNumberFormat="1" applyFont="1" applyFill="1" applyBorder="1" applyAlignment="1">
      <alignment horizontal="right" vertical="center" indent="1"/>
    </xf>
    <xf numFmtId="0" fontId="7" fillId="3" borderId="30" xfId="0" applyFont="1" applyFill="1" applyBorder="1" applyAlignment="1">
      <alignment horizontal="center" vertical="center" shrinkToFit="1"/>
    </xf>
    <xf numFmtId="0" fontId="7" fillId="3" borderId="21" xfId="0" applyFont="1" applyFill="1" applyBorder="1" applyAlignment="1">
      <alignment horizontal="center" vertical="center" shrinkToFit="1"/>
    </xf>
    <xf numFmtId="0" fontId="7" fillId="3" borderId="33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shrinkToFit="1"/>
    </xf>
    <xf numFmtId="0" fontId="7" fillId="3" borderId="99" xfId="0" applyFont="1" applyFill="1" applyBorder="1" applyAlignment="1">
      <alignment horizontal="center" shrinkToFit="1"/>
    </xf>
    <xf numFmtId="0" fontId="7" fillId="3" borderId="101" xfId="0" applyFont="1" applyFill="1" applyBorder="1" applyAlignment="1">
      <alignment horizontal="center" shrinkToFit="1"/>
    </xf>
    <xf numFmtId="0" fontId="9" fillId="9" borderId="34" xfId="0" applyFont="1" applyFill="1" applyBorder="1" applyAlignment="1">
      <alignment horizontal="center" shrinkToFit="1"/>
    </xf>
    <xf numFmtId="0" fontId="9" fillId="9" borderId="0" xfId="0" applyFont="1" applyFill="1" applyBorder="1" applyAlignment="1">
      <alignment horizontal="center" shrinkToFit="1"/>
    </xf>
    <xf numFmtId="0" fontId="9" fillId="9" borderId="9" xfId="0" applyFont="1" applyFill="1" applyBorder="1" applyAlignment="1">
      <alignment horizontal="center" shrinkToFit="1"/>
    </xf>
    <xf numFmtId="0" fontId="7" fillId="12" borderId="99" xfId="0" applyFont="1" applyFill="1" applyBorder="1" applyAlignment="1">
      <alignment horizontal="center" vertical="center"/>
    </xf>
    <xf numFmtId="0" fontId="7" fillId="12" borderId="100" xfId="0" applyFont="1" applyFill="1" applyBorder="1" applyAlignment="1">
      <alignment horizontal="center" vertical="center"/>
    </xf>
    <xf numFmtId="0" fontId="7" fillId="12" borderId="101" xfId="0" applyFont="1" applyFill="1" applyBorder="1" applyAlignment="1">
      <alignment horizontal="center" vertical="center"/>
    </xf>
    <xf numFmtId="0" fontId="7" fillId="12" borderId="113" xfId="0" applyFont="1" applyFill="1" applyBorder="1" applyAlignment="1">
      <alignment horizontal="center" vertical="center"/>
    </xf>
    <xf numFmtId="0" fontId="7" fillId="12" borderId="102" xfId="0" applyFont="1" applyFill="1" applyBorder="1" applyAlignment="1">
      <alignment horizontal="center" vertical="center"/>
    </xf>
    <xf numFmtId="0" fontId="7" fillId="3" borderId="134" xfId="0" applyFont="1" applyFill="1" applyBorder="1" applyAlignment="1">
      <alignment horizontal="center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28575</xdr:colOff>
      <xdr:row>4</xdr:row>
      <xdr:rowOff>0</xdr:rowOff>
    </xdr:from>
    <xdr:to>
      <xdr:col>42</xdr:col>
      <xdr:colOff>38100</xdr:colOff>
      <xdr:row>5</xdr:row>
      <xdr:rowOff>152400</xdr:rowOff>
    </xdr:to>
    <xdr:sp macro="" textlink="">
      <xdr:nvSpPr>
        <xdr:cNvPr id="2" name="右矢印 1"/>
        <xdr:cNvSpPr/>
      </xdr:nvSpPr>
      <xdr:spPr>
        <a:xfrm>
          <a:off x="5353050" y="647700"/>
          <a:ext cx="638175" cy="3714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BW48"/>
  <sheetViews>
    <sheetView tabSelected="1" showWhiteSpace="0" view="pageBreakPreview" topLeftCell="A28" zoomScale="71" zoomScaleNormal="100" zoomScaleSheetLayoutView="71" workbookViewId="0">
      <selection activeCell="AF46" sqref="AF46:AI46"/>
    </sheetView>
  </sheetViews>
  <sheetFormatPr defaultRowHeight="16.5" x14ac:dyDescent="0.15"/>
  <cols>
    <col min="1" max="1" width="2.125" style="1" customWidth="1"/>
    <col min="2" max="2" width="4.125" style="1" customWidth="1"/>
    <col min="3" max="71" width="2.75" style="1" customWidth="1"/>
    <col min="72" max="72" width="4.125" style="1" customWidth="1"/>
    <col min="73" max="100" width="2.75" style="1" customWidth="1"/>
    <col min="101" max="16384" width="9" style="1"/>
  </cols>
  <sheetData>
    <row r="1" spans="2:75" ht="3.75" customHeight="1" x14ac:dyDescent="0.15"/>
    <row r="2" spans="2:75" ht="19.5" thickBot="1" x14ac:dyDescent="0.2">
      <c r="C2" s="222" t="s">
        <v>0</v>
      </c>
      <c r="D2" s="222"/>
      <c r="E2" s="222"/>
      <c r="F2" s="222"/>
      <c r="G2" s="222"/>
      <c r="Q2" s="223" t="s">
        <v>1</v>
      </c>
      <c r="R2" s="223"/>
      <c r="S2" s="223"/>
      <c r="T2" s="223"/>
    </row>
    <row r="3" spans="2:75" ht="20.25" thickBot="1" x14ac:dyDescent="0.2">
      <c r="C3" s="224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6"/>
      <c r="Q3" s="227"/>
      <c r="R3" s="228"/>
      <c r="S3" s="228"/>
      <c r="T3" s="228"/>
      <c r="U3" s="229"/>
      <c r="AS3" s="253" t="s">
        <v>4</v>
      </c>
      <c r="AT3" s="253"/>
      <c r="AU3" s="253"/>
      <c r="AV3" s="253"/>
      <c r="AW3" s="253"/>
    </row>
    <row r="4" spans="2:75" ht="7.5" customHeight="1" thickTop="1" x14ac:dyDescent="0.15">
      <c r="AS4" s="254">
        <f>IF($AG$6="該　当",_xlfn.CEILING.MATH(BM35/2),BM35)</f>
        <v>0</v>
      </c>
      <c r="AT4" s="255"/>
      <c r="AU4" s="255"/>
      <c r="AV4" s="255"/>
      <c r="AW4" s="256"/>
    </row>
    <row r="5" spans="2:75" ht="17.25" thickBot="1" x14ac:dyDescent="0.2">
      <c r="Q5" s="223" t="s">
        <v>2</v>
      </c>
      <c r="R5" s="223"/>
      <c r="S5" s="223"/>
      <c r="T5" s="223"/>
      <c r="AG5" s="35" t="s">
        <v>73</v>
      </c>
      <c r="AH5" s="35"/>
      <c r="AI5" s="35"/>
      <c r="AJ5" s="35"/>
      <c r="AK5" s="35"/>
      <c r="AL5" s="35"/>
      <c r="AS5" s="257"/>
      <c r="AT5" s="258"/>
      <c r="AU5" s="258"/>
      <c r="AV5" s="258"/>
      <c r="AW5" s="259"/>
    </row>
    <row r="6" spans="2:75" ht="17.25" customHeight="1" thickBot="1" x14ac:dyDescent="0.2">
      <c r="C6" s="36" t="s">
        <v>76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1" t="s">
        <v>66</v>
      </c>
      <c r="Q6" s="32" t="s">
        <v>3</v>
      </c>
      <c r="R6" s="33"/>
      <c r="S6" s="33"/>
      <c r="T6" s="33"/>
      <c r="U6" s="34"/>
      <c r="V6" s="27" t="s">
        <v>68</v>
      </c>
      <c r="W6" s="36" t="s">
        <v>75</v>
      </c>
      <c r="X6" s="36"/>
      <c r="Y6" s="36"/>
      <c r="Z6" s="36"/>
      <c r="AA6" s="36"/>
      <c r="AB6" s="36"/>
      <c r="AC6" s="36"/>
      <c r="AD6" s="36"/>
      <c r="AE6" s="36"/>
      <c r="AF6" s="1" t="s">
        <v>66</v>
      </c>
      <c r="AG6" s="32" t="s">
        <v>3</v>
      </c>
      <c r="AH6" s="33"/>
      <c r="AI6" s="33"/>
      <c r="AJ6" s="33"/>
      <c r="AK6" s="34"/>
      <c r="AL6" s="27" t="s">
        <v>68</v>
      </c>
      <c r="AS6" s="260"/>
      <c r="AT6" s="261"/>
      <c r="AU6" s="261"/>
      <c r="AV6" s="261"/>
      <c r="AW6" s="262"/>
    </row>
    <row r="7" spans="2:75" ht="12" customHeight="1" x14ac:dyDescent="0.15"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V7" s="27" t="s">
        <v>74</v>
      </c>
      <c r="W7" s="36"/>
      <c r="X7" s="36"/>
      <c r="Y7" s="36"/>
      <c r="Z7" s="36"/>
      <c r="AA7" s="36"/>
      <c r="AB7" s="36"/>
      <c r="AC7" s="36"/>
      <c r="AD7" s="36"/>
      <c r="AE7" s="36"/>
      <c r="AF7" s="31"/>
      <c r="AG7" s="31"/>
      <c r="AH7" s="31"/>
      <c r="AI7" s="31"/>
      <c r="AJ7" s="27" t="s">
        <v>74</v>
      </c>
    </row>
    <row r="8" spans="2:75" ht="6.75" customHeight="1" x14ac:dyDescent="0.15"/>
    <row r="9" spans="2:75" ht="20.25" customHeight="1" x14ac:dyDescent="0.15">
      <c r="B9" s="17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21"/>
    </row>
    <row r="10" spans="2:75" ht="27" customHeight="1" thickBot="1" x14ac:dyDescent="0.5">
      <c r="B10" s="18"/>
      <c r="C10" s="242" t="s">
        <v>5</v>
      </c>
      <c r="D10" s="243"/>
      <c r="E10" s="243"/>
      <c r="F10" s="244"/>
      <c r="G10" s="251" t="s">
        <v>60</v>
      </c>
      <c r="H10" s="252"/>
      <c r="I10" s="252"/>
      <c r="J10" s="252"/>
      <c r="K10" s="252"/>
      <c r="L10" s="252" t="s">
        <v>60</v>
      </c>
      <c r="M10" s="252"/>
      <c r="N10" s="252"/>
      <c r="O10" s="252"/>
      <c r="P10" s="252"/>
      <c r="Q10" s="93" t="s">
        <v>67</v>
      </c>
      <c r="R10" s="94"/>
      <c r="S10" s="94"/>
      <c r="T10" s="94"/>
      <c r="U10" s="94"/>
      <c r="V10" s="96" t="s">
        <v>57</v>
      </c>
      <c r="W10" s="97"/>
      <c r="X10" s="97"/>
      <c r="Y10" s="97"/>
      <c r="Z10" s="97"/>
      <c r="AA10" s="96" t="s">
        <v>64</v>
      </c>
      <c r="AB10" s="97"/>
      <c r="AC10" s="97"/>
      <c r="AD10" s="97"/>
      <c r="AE10" s="97"/>
      <c r="AF10" s="96" t="s">
        <v>59</v>
      </c>
      <c r="AG10" s="97"/>
      <c r="AH10" s="97"/>
      <c r="AI10" s="97"/>
      <c r="AJ10" s="97"/>
      <c r="AK10" s="96" t="s">
        <v>65</v>
      </c>
      <c r="AL10" s="97"/>
      <c r="AM10" s="97"/>
      <c r="AN10" s="97"/>
      <c r="AO10" s="97"/>
      <c r="AP10" s="96" t="s">
        <v>32</v>
      </c>
      <c r="AQ10" s="97"/>
      <c r="AR10" s="97"/>
      <c r="AS10" s="97"/>
      <c r="AT10" s="97"/>
      <c r="AU10" s="96" t="s">
        <v>33</v>
      </c>
      <c r="AV10" s="97"/>
      <c r="AW10" s="97"/>
      <c r="AX10" s="97"/>
      <c r="AY10" s="97"/>
      <c r="AZ10" s="96" t="s">
        <v>34</v>
      </c>
      <c r="BA10" s="97"/>
      <c r="BB10" s="97"/>
      <c r="BC10" s="97"/>
      <c r="BD10" s="97"/>
      <c r="BE10" s="96" t="s">
        <v>36</v>
      </c>
      <c r="BF10" s="97"/>
      <c r="BG10" s="97"/>
      <c r="BH10" s="97"/>
      <c r="BI10" s="97"/>
      <c r="BJ10" s="86" t="s">
        <v>63</v>
      </c>
      <c r="BK10" s="87"/>
      <c r="BL10" s="87"/>
      <c r="BM10" s="87"/>
      <c r="BN10" s="87"/>
      <c r="BO10" s="14"/>
      <c r="BP10" s="15"/>
      <c r="BQ10" s="15"/>
      <c r="BR10" s="15"/>
      <c r="BS10" s="15"/>
      <c r="BT10" s="22"/>
      <c r="BU10" s="10"/>
      <c r="BV10" s="10"/>
      <c r="BW10" s="10"/>
    </row>
    <row r="11" spans="2:75" ht="18.75" customHeight="1" thickTop="1" x14ac:dyDescent="0.15">
      <c r="B11" s="18"/>
      <c r="C11" s="245"/>
      <c r="D11" s="246"/>
      <c r="E11" s="246"/>
      <c r="F11" s="247"/>
      <c r="G11" s="250" t="s">
        <v>62</v>
      </c>
      <c r="H11" s="102"/>
      <c r="I11" s="102"/>
      <c r="J11" s="102"/>
      <c r="K11" s="102"/>
      <c r="L11" s="102" t="s">
        <v>61</v>
      </c>
      <c r="M11" s="102"/>
      <c r="N11" s="102"/>
      <c r="O11" s="102"/>
      <c r="P11" s="102"/>
      <c r="Q11" s="95"/>
      <c r="R11" s="95"/>
      <c r="S11" s="95"/>
      <c r="T11" s="95"/>
      <c r="U11" s="95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88"/>
      <c r="BK11" s="89"/>
      <c r="BL11" s="89"/>
      <c r="BM11" s="89"/>
      <c r="BN11" s="90"/>
      <c r="BO11" s="47" t="s">
        <v>39</v>
      </c>
      <c r="BP11" s="48"/>
      <c r="BQ11" s="48"/>
      <c r="BR11" s="48"/>
      <c r="BS11" s="49"/>
      <c r="BT11" s="23"/>
      <c r="BU11" s="10"/>
      <c r="BV11" s="10"/>
      <c r="BW11" s="10"/>
    </row>
    <row r="12" spans="2:75" ht="16.5" customHeight="1" thickBot="1" x14ac:dyDescent="0.2">
      <c r="B12" s="18"/>
      <c r="C12" s="248"/>
      <c r="D12" s="51"/>
      <c r="E12" s="51"/>
      <c r="F12" s="249"/>
      <c r="G12" s="91" t="s">
        <v>21</v>
      </c>
      <c r="H12" s="91"/>
      <c r="I12" s="91"/>
      <c r="J12" s="91"/>
      <c r="K12" s="92"/>
      <c r="L12" s="99" t="s">
        <v>23</v>
      </c>
      <c r="M12" s="99"/>
      <c r="N12" s="99"/>
      <c r="O12" s="99"/>
      <c r="P12" s="99"/>
      <c r="Q12" s="99" t="s">
        <v>25</v>
      </c>
      <c r="R12" s="99"/>
      <c r="S12" s="99"/>
      <c r="T12" s="99"/>
      <c r="U12" s="99"/>
      <c r="V12" s="99"/>
      <c r="W12" s="99"/>
      <c r="X12" s="99"/>
      <c r="Y12" s="99"/>
      <c r="Z12" s="99"/>
      <c r="AA12" s="99" t="s">
        <v>28</v>
      </c>
      <c r="AB12" s="99"/>
      <c r="AC12" s="99"/>
      <c r="AD12" s="99"/>
      <c r="AE12" s="99"/>
      <c r="AF12" s="99" t="s">
        <v>30</v>
      </c>
      <c r="AG12" s="99"/>
      <c r="AH12" s="99"/>
      <c r="AI12" s="99"/>
      <c r="AJ12" s="99"/>
      <c r="AK12" s="99" t="s">
        <v>31</v>
      </c>
      <c r="AL12" s="99"/>
      <c r="AM12" s="99"/>
      <c r="AN12" s="99"/>
      <c r="AO12" s="99"/>
      <c r="AP12" s="99" t="s">
        <v>32</v>
      </c>
      <c r="AQ12" s="99"/>
      <c r="AR12" s="99"/>
      <c r="AS12" s="99"/>
      <c r="AT12" s="99"/>
      <c r="AU12" s="99"/>
      <c r="AV12" s="99"/>
      <c r="AW12" s="99"/>
      <c r="AX12" s="99"/>
      <c r="AY12" s="99"/>
      <c r="AZ12" s="99" t="s">
        <v>35</v>
      </c>
      <c r="BA12" s="99"/>
      <c r="BB12" s="99"/>
      <c r="BC12" s="99"/>
      <c r="BD12" s="99"/>
      <c r="BE12" s="99"/>
      <c r="BF12" s="99"/>
      <c r="BG12" s="99"/>
      <c r="BH12" s="99"/>
      <c r="BI12" s="99"/>
      <c r="BJ12" s="100" t="s">
        <v>38</v>
      </c>
      <c r="BK12" s="91"/>
      <c r="BL12" s="91"/>
      <c r="BM12" s="91"/>
      <c r="BN12" s="101"/>
      <c r="BO12" s="50"/>
      <c r="BP12" s="51"/>
      <c r="BQ12" s="51"/>
      <c r="BR12" s="51"/>
      <c r="BS12" s="52"/>
      <c r="BT12" s="23"/>
      <c r="BU12" s="10"/>
      <c r="BV12" s="10"/>
      <c r="BW12" s="10"/>
    </row>
    <row r="13" spans="2:75" ht="23.25" customHeight="1" thickBot="1" x14ac:dyDescent="0.2">
      <c r="B13" s="18"/>
      <c r="C13" s="81" t="s">
        <v>58</v>
      </c>
      <c r="D13" s="82"/>
      <c r="E13" s="82"/>
      <c r="F13" s="83"/>
      <c r="G13" s="67">
        <f>SUM(G14:K29)</f>
        <v>0</v>
      </c>
      <c r="H13" s="68"/>
      <c r="I13" s="68"/>
      <c r="J13" s="68"/>
      <c r="K13" s="69"/>
      <c r="L13" s="75">
        <f t="shared" ref="L13" si="0">SUM(L14:P29)</f>
        <v>0</v>
      </c>
      <c r="M13" s="75"/>
      <c r="N13" s="75"/>
      <c r="O13" s="75"/>
      <c r="P13" s="75"/>
      <c r="Q13" s="75">
        <f t="shared" ref="Q13" si="1">SUM(Q14:U29)</f>
        <v>0</v>
      </c>
      <c r="R13" s="75"/>
      <c r="S13" s="75"/>
      <c r="T13" s="75"/>
      <c r="U13" s="75"/>
      <c r="V13" s="75">
        <f t="shared" ref="V13" si="2">SUM(V14:Z29)</f>
        <v>0</v>
      </c>
      <c r="W13" s="75"/>
      <c r="X13" s="75"/>
      <c r="Y13" s="75"/>
      <c r="Z13" s="75"/>
      <c r="AA13" s="75">
        <f t="shared" ref="AA13" si="3">SUM(AA14:AE29)</f>
        <v>0</v>
      </c>
      <c r="AB13" s="75"/>
      <c r="AC13" s="75"/>
      <c r="AD13" s="75"/>
      <c r="AE13" s="75"/>
      <c r="AF13" s="75">
        <f t="shared" ref="AF13" si="4">SUM(AF14:AJ29)</f>
        <v>0</v>
      </c>
      <c r="AG13" s="75"/>
      <c r="AH13" s="75"/>
      <c r="AI13" s="75"/>
      <c r="AJ13" s="75"/>
      <c r="AK13" s="75">
        <f t="shared" ref="AK13" si="5">SUM(AK14:AO29)</f>
        <v>0</v>
      </c>
      <c r="AL13" s="75"/>
      <c r="AM13" s="75"/>
      <c r="AN13" s="75"/>
      <c r="AO13" s="75"/>
      <c r="AP13" s="75">
        <f t="shared" ref="AP13" si="6">SUM(AP14:AT29)</f>
        <v>0</v>
      </c>
      <c r="AQ13" s="75"/>
      <c r="AR13" s="75"/>
      <c r="AS13" s="75"/>
      <c r="AT13" s="75"/>
      <c r="AU13" s="75">
        <f t="shared" ref="AU13" si="7">SUM(AU14:AY29)</f>
        <v>0</v>
      </c>
      <c r="AV13" s="75"/>
      <c r="AW13" s="75"/>
      <c r="AX13" s="75"/>
      <c r="AY13" s="75"/>
      <c r="AZ13" s="75">
        <f t="shared" ref="AZ13" si="8">SUM(AZ14:BD29)</f>
        <v>0</v>
      </c>
      <c r="BA13" s="75"/>
      <c r="BB13" s="75"/>
      <c r="BC13" s="75"/>
      <c r="BD13" s="75"/>
      <c r="BE13" s="75">
        <f t="shared" ref="BE13" si="9">SUM(BE14:BI29)</f>
        <v>0</v>
      </c>
      <c r="BF13" s="75"/>
      <c r="BG13" s="75"/>
      <c r="BH13" s="75"/>
      <c r="BI13" s="75"/>
      <c r="BJ13" s="67">
        <f t="shared" ref="BJ13" si="10">SUM(BJ14:BN29)</f>
        <v>0</v>
      </c>
      <c r="BK13" s="68"/>
      <c r="BL13" s="68"/>
      <c r="BM13" s="68"/>
      <c r="BN13" s="69"/>
      <c r="BO13" s="70">
        <f>SUM(G13:BN13)</f>
        <v>0</v>
      </c>
      <c r="BP13" s="68"/>
      <c r="BQ13" s="68"/>
      <c r="BR13" s="68"/>
      <c r="BS13" s="71"/>
      <c r="BT13" s="30">
        <f>COUNTIF(G13:BN13,"&gt;0")</f>
        <v>0</v>
      </c>
      <c r="BU13" s="10"/>
      <c r="BV13" s="10"/>
      <c r="BW13" s="10"/>
    </row>
    <row r="14" spans="2:75" ht="21" customHeight="1" x14ac:dyDescent="0.15">
      <c r="B14" s="18"/>
      <c r="C14" s="84" t="s">
        <v>19</v>
      </c>
      <c r="D14" s="85"/>
      <c r="E14" s="85"/>
      <c r="F14" s="85"/>
      <c r="G14" s="72"/>
      <c r="H14" s="72"/>
      <c r="I14" s="72"/>
      <c r="J14" s="72"/>
      <c r="K14" s="73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6"/>
      <c r="BK14" s="72"/>
      <c r="BL14" s="72"/>
      <c r="BM14" s="72"/>
      <c r="BN14" s="73"/>
      <c r="BO14" s="37">
        <f>SUM(G14:BN14)</f>
        <v>0</v>
      </c>
      <c r="BP14" s="38"/>
      <c r="BQ14" s="38"/>
      <c r="BR14" s="38"/>
      <c r="BS14" s="39"/>
      <c r="BT14" s="24"/>
      <c r="BU14" s="9"/>
    </row>
    <row r="15" spans="2:75" ht="21" customHeight="1" x14ac:dyDescent="0.15">
      <c r="B15" s="18"/>
      <c r="C15" s="77" t="s">
        <v>18</v>
      </c>
      <c r="D15" s="78"/>
      <c r="E15" s="78"/>
      <c r="F15" s="78"/>
      <c r="G15" s="54"/>
      <c r="H15" s="54"/>
      <c r="I15" s="54"/>
      <c r="J15" s="54"/>
      <c r="K15" s="55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53"/>
      <c r="BK15" s="54"/>
      <c r="BL15" s="54"/>
      <c r="BM15" s="54"/>
      <c r="BN15" s="55"/>
      <c r="BO15" s="40">
        <f t="shared" ref="BO15:BO29" si="11">SUM(G15:BN15)</f>
        <v>0</v>
      </c>
      <c r="BP15" s="41"/>
      <c r="BQ15" s="41"/>
      <c r="BR15" s="41"/>
      <c r="BS15" s="42"/>
      <c r="BT15" s="24"/>
      <c r="BU15" s="9"/>
    </row>
    <row r="16" spans="2:75" ht="21" customHeight="1" x14ac:dyDescent="0.15">
      <c r="B16" s="18"/>
      <c r="C16" s="77" t="s">
        <v>17</v>
      </c>
      <c r="D16" s="78"/>
      <c r="E16" s="78"/>
      <c r="F16" s="78"/>
      <c r="G16" s="54"/>
      <c r="H16" s="54"/>
      <c r="I16" s="54"/>
      <c r="J16" s="54"/>
      <c r="K16" s="55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53"/>
      <c r="BK16" s="54"/>
      <c r="BL16" s="54"/>
      <c r="BM16" s="54"/>
      <c r="BN16" s="55"/>
      <c r="BO16" s="40">
        <f t="shared" si="11"/>
        <v>0</v>
      </c>
      <c r="BP16" s="41"/>
      <c r="BQ16" s="41"/>
      <c r="BR16" s="41"/>
      <c r="BS16" s="42"/>
      <c r="BT16" s="24"/>
      <c r="BU16" s="9"/>
    </row>
    <row r="17" spans="2:73" ht="21" customHeight="1" x14ac:dyDescent="0.15">
      <c r="B17" s="18"/>
      <c r="C17" s="77" t="s">
        <v>16</v>
      </c>
      <c r="D17" s="78"/>
      <c r="E17" s="78"/>
      <c r="F17" s="78"/>
      <c r="G17" s="54"/>
      <c r="H17" s="54"/>
      <c r="I17" s="54"/>
      <c r="J17" s="54"/>
      <c r="K17" s="55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53"/>
      <c r="BK17" s="54"/>
      <c r="BL17" s="54"/>
      <c r="BM17" s="54"/>
      <c r="BN17" s="55"/>
      <c r="BO17" s="40">
        <f t="shared" si="11"/>
        <v>0</v>
      </c>
      <c r="BP17" s="41"/>
      <c r="BQ17" s="41"/>
      <c r="BR17" s="41"/>
      <c r="BS17" s="42"/>
      <c r="BT17" s="24"/>
      <c r="BU17" s="9"/>
    </row>
    <row r="18" spans="2:73" ht="21" customHeight="1" x14ac:dyDescent="0.15">
      <c r="B18" s="18"/>
      <c r="C18" s="77" t="s">
        <v>15</v>
      </c>
      <c r="D18" s="78"/>
      <c r="E18" s="78"/>
      <c r="F18" s="78"/>
      <c r="G18" s="54"/>
      <c r="H18" s="54"/>
      <c r="I18" s="54"/>
      <c r="J18" s="54"/>
      <c r="K18" s="55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53"/>
      <c r="BK18" s="54"/>
      <c r="BL18" s="54"/>
      <c r="BM18" s="54"/>
      <c r="BN18" s="55"/>
      <c r="BO18" s="40">
        <f t="shared" si="11"/>
        <v>0</v>
      </c>
      <c r="BP18" s="41"/>
      <c r="BQ18" s="41"/>
      <c r="BR18" s="41"/>
      <c r="BS18" s="42"/>
      <c r="BT18" s="24"/>
      <c r="BU18" s="9"/>
    </row>
    <row r="19" spans="2:73" ht="21" customHeight="1" x14ac:dyDescent="0.15">
      <c r="B19" s="18"/>
      <c r="C19" s="77" t="s">
        <v>14</v>
      </c>
      <c r="D19" s="78"/>
      <c r="E19" s="78"/>
      <c r="F19" s="78"/>
      <c r="G19" s="54"/>
      <c r="H19" s="54"/>
      <c r="I19" s="54"/>
      <c r="J19" s="54"/>
      <c r="K19" s="55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53"/>
      <c r="BK19" s="54"/>
      <c r="BL19" s="54"/>
      <c r="BM19" s="54"/>
      <c r="BN19" s="55"/>
      <c r="BO19" s="40">
        <f t="shared" si="11"/>
        <v>0</v>
      </c>
      <c r="BP19" s="41"/>
      <c r="BQ19" s="41"/>
      <c r="BR19" s="41"/>
      <c r="BS19" s="42"/>
      <c r="BT19" s="24"/>
      <c r="BU19" s="9"/>
    </row>
    <row r="20" spans="2:73" ht="21" customHeight="1" x14ac:dyDescent="0.15">
      <c r="B20" s="18"/>
      <c r="C20" s="77" t="s">
        <v>13</v>
      </c>
      <c r="D20" s="78"/>
      <c r="E20" s="78"/>
      <c r="F20" s="78"/>
      <c r="G20" s="54"/>
      <c r="H20" s="54"/>
      <c r="I20" s="54"/>
      <c r="J20" s="54"/>
      <c r="K20" s="55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53"/>
      <c r="BK20" s="54"/>
      <c r="BL20" s="54"/>
      <c r="BM20" s="54"/>
      <c r="BN20" s="55"/>
      <c r="BO20" s="40">
        <f t="shared" si="11"/>
        <v>0</v>
      </c>
      <c r="BP20" s="41"/>
      <c r="BQ20" s="41"/>
      <c r="BR20" s="41"/>
      <c r="BS20" s="42"/>
      <c r="BT20" s="24"/>
      <c r="BU20" s="9"/>
    </row>
    <row r="21" spans="2:73" ht="21" customHeight="1" x14ac:dyDescent="0.15">
      <c r="B21" s="18"/>
      <c r="C21" s="77" t="s">
        <v>12</v>
      </c>
      <c r="D21" s="78"/>
      <c r="E21" s="78"/>
      <c r="F21" s="78"/>
      <c r="G21" s="54"/>
      <c r="H21" s="54"/>
      <c r="I21" s="54"/>
      <c r="J21" s="54"/>
      <c r="K21" s="55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53"/>
      <c r="BK21" s="54"/>
      <c r="BL21" s="54"/>
      <c r="BM21" s="54"/>
      <c r="BN21" s="55"/>
      <c r="BO21" s="40">
        <f t="shared" si="11"/>
        <v>0</v>
      </c>
      <c r="BP21" s="41"/>
      <c r="BQ21" s="41"/>
      <c r="BR21" s="41"/>
      <c r="BS21" s="42"/>
      <c r="BT21" s="24"/>
      <c r="BU21" s="9"/>
    </row>
    <row r="22" spans="2:73" ht="21" customHeight="1" x14ac:dyDescent="0.15">
      <c r="B22" s="18"/>
      <c r="C22" s="77" t="s">
        <v>11</v>
      </c>
      <c r="D22" s="78"/>
      <c r="E22" s="78"/>
      <c r="F22" s="78"/>
      <c r="G22" s="54"/>
      <c r="H22" s="54"/>
      <c r="I22" s="54"/>
      <c r="J22" s="54"/>
      <c r="K22" s="55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53"/>
      <c r="BK22" s="54"/>
      <c r="BL22" s="54"/>
      <c r="BM22" s="54"/>
      <c r="BN22" s="55"/>
      <c r="BO22" s="40">
        <f t="shared" si="11"/>
        <v>0</v>
      </c>
      <c r="BP22" s="41"/>
      <c r="BQ22" s="41"/>
      <c r="BR22" s="41"/>
      <c r="BS22" s="42"/>
      <c r="BT22" s="24"/>
      <c r="BU22" s="9"/>
    </row>
    <row r="23" spans="2:73" ht="21" customHeight="1" x14ac:dyDescent="0.15">
      <c r="B23" s="18"/>
      <c r="C23" s="77" t="s">
        <v>10</v>
      </c>
      <c r="D23" s="78"/>
      <c r="E23" s="78"/>
      <c r="F23" s="78"/>
      <c r="G23" s="54"/>
      <c r="H23" s="54"/>
      <c r="I23" s="54"/>
      <c r="J23" s="54"/>
      <c r="K23" s="55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53"/>
      <c r="BK23" s="54"/>
      <c r="BL23" s="54"/>
      <c r="BM23" s="54"/>
      <c r="BN23" s="55"/>
      <c r="BO23" s="40">
        <f t="shared" si="11"/>
        <v>0</v>
      </c>
      <c r="BP23" s="41"/>
      <c r="BQ23" s="41"/>
      <c r="BR23" s="41"/>
      <c r="BS23" s="42"/>
      <c r="BT23" s="24"/>
      <c r="BU23" s="9"/>
    </row>
    <row r="24" spans="2:73" ht="21" customHeight="1" x14ac:dyDescent="0.15">
      <c r="B24" s="18"/>
      <c r="C24" s="77" t="s">
        <v>9</v>
      </c>
      <c r="D24" s="78"/>
      <c r="E24" s="78"/>
      <c r="F24" s="78"/>
      <c r="G24" s="54"/>
      <c r="H24" s="54"/>
      <c r="I24" s="54"/>
      <c r="J24" s="54"/>
      <c r="K24" s="55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53"/>
      <c r="BK24" s="54"/>
      <c r="BL24" s="54"/>
      <c r="BM24" s="54"/>
      <c r="BN24" s="55"/>
      <c r="BO24" s="40">
        <f t="shared" si="11"/>
        <v>0</v>
      </c>
      <c r="BP24" s="41"/>
      <c r="BQ24" s="41"/>
      <c r="BR24" s="41"/>
      <c r="BS24" s="42"/>
      <c r="BT24" s="24"/>
      <c r="BU24" s="9"/>
    </row>
    <row r="25" spans="2:73" ht="21" customHeight="1" x14ac:dyDescent="0.15">
      <c r="B25" s="18"/>
      <c r="C25" s="77" t="s">
        <v>8</v>
      </c>
      <c r="D25" s="78"/>
      <c r="E25" s="78"/>
      <c r="F25" s="78"/>
      <c r="G25" s="54"/>
      <c r="H25" s="54"/>
      <c r="I25" s="54"/>
      <c r="J25" s="54"/>
      <c r="K25" s="55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53"/>
      <c r="BK25" s="54"/>
      <c r="BL25" s="54"/>
      <c r="BM25" s="54"/>
      <c r="BN25" s="55"/>
      <c r="BO25" s="40">
        <f t="shared" si="11"/>
        <v>0</v>
      </c>
      <c r="BP25" s="41"/>
      <c r="BQ25" s="41"/>
      <c r="BR25" s="41"/>
      <c r="BS25" s="42"/>
      <c r="BT25" s="24"/>
      <c r="BU25" s="9"/>
    </row>
    <row r="26" spans="2:73" ht="21" customHeight="1" x14ac:dyDescent="0.15">
      <c r="B26" s="18"/>
      <c r="C26" s="77" t="s">
        <v>56</v>
      </c>
      <c r="D26" s="78"/>
      <c r="E26" s="78"/>
      <c r="F26" s="78"/>
      <c r="G26" s="64"/>
      <c r="H26" s="64"/>
      <c r="I26" s="64"/>
      <c r="J26" s="64"/>
      <c r="K26" s="65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66"/>
      <c r="BK26" s="64"/>
      <c r="BL26" s="64"/>
      <c r="BM26" s="64"/>
      <c r="BN26" s="65"/>
      <c r="BO26" s="40">
        <f t="shared" si="11"/>
        <v>0</v>
      </c>
      <c r="BP26" s="41"/>
      <c r="BQ26" s="41"/>
      <c r="BR26" s="41"/>
      <c r="BS26" s="42"/>
      <c r="BT26" s="24"/>
      <c r="BU26" s="9"/>
    </row>
    <row r="27" spans="2:73" ht="21" customHeight="1" x14ac:dyDescent="0.15">
      <c r="B27" s="18"/>
      <c r="C27" s="77" t="s">
        <v>55</v>
      </c>
      <c r="D27" s="78"/>
      <c r="E27" s="78"/>
      <c r="F27" s="78"/>
      <c r="G27" s="54"/>
      <c r="H27" s="54"/>
      <c r="I27" s="54"/>
      <c r="J27" s="54"/>
      <c r="K27" s="55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53"/>
      <c r="BK27" s="54"/>
      <c r="BL27" s="54"/>
      <c r="BM27" s="54"/>
      <c r="BN27" s="55"/>
      <c r="BO27" s="40">
        <f t="shared" si="11"/>
        <v>0</v>
      </c>
      <c r="BP27" s="41"/>
      <c r="BQ27" s="41"/>
      <c r="BR27" s="41"/>
      <c r="BS27" s="42"/>
      <c r="BT27" s="24"/>
      <c r="BU27" s="9"/>
    </row>
    <row r="28" spans="2:73" ht="21" customHeight="1" x14ac:dyDescent="0.15">
      <c r="B28" s="18"/>
      <c r="C28" s="77" t="s">
        <v>7</v>
      </c>
      <c r="D28" s="78"/>
      <c r="E28" s="78"/>
      <c r="F28" s="78"/>
      <c r="G28" s="54"/>
      <c r="H28" s="54"/>
      <c r="I28" s="54"/>
      <c r="J28" s="54"/>
      <c r="K28" s="55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53"/>
      <c r="BK28" s="54"/>
      <c r="BL28" s="54"/>
      <c r="BM28" s="54"/>
      <c r="BN28" s="55"/>
      <c r="BO28" s="40">
        <f t="shared" si="11"/>
        <v>0</v>
      </c>
      <c r="BP28" s="41"/>
      <c r="BQ28" s="41"/>
      <c r="BR28" s="41"/>
      <c r="BS28" s="42"/>
      <c r="BT28" s="24"/>
      <c r="BU28" s="9"/>
    </row>
    <row r="29" spans="2:73" ht="21" customHeight="1" thickBot="1" x14ac:dyDescent="0.2">
      <c r="B29" s="18"/>
      <c r="C29" s="79" t="s">
        <v>6</v>
      </c>
      <c r="D29" s="80"/>
      <c r="E29" s="80"/>
      <c r="F29" s="80"/>
      <c r="G29" s="62"/>
      <c r="H29" s="62"/>
      <c r="I29" s="62"/>
      <c r="J29" s="62"/>
      <c r="K29" s="63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61"/>
      <c r="BK29" s="62"/>
      <c r="BL29" s="62"/>
      <c r="BM29" s="62"/>
      <c r="BN29" s="63"/>
      <c r="BO29" s="58">
        <f t="shared" si="11"/>
        <v>0</v>
      </c>
      <c r="BP29" s="59"/>
      <c r="BQ29" s="59"/>
      <c r="BR29" s="59"/>
      <c r="BS29" s="60"/>
      <c r="BT29" s="24"/>
      <c r="BU29" s="9"/>
    </row>
    <row r="30" spans="2:73" ht="20.25" customHeight="1" thickTop="1" x14ac:dyDescent="0.1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5"/>
    </row>
    <row r="31" spans="2:73" ht="27" customHeight="1" thickBot="1" x14ac:dyDescent="0.4">
      <c r="BM31" s="28" t="s">
        <v>71</v>
      </c>
    </row>
    <row r="32" spans="2:73" ht="24" customHeight="1" thickTop="1" x14ac:dyDescent="0.15">
      <c r="T32" s="196" t="s">
        <v>42</v>
      </c>
      <c r="U32" s="197"/>
      <c r="V32" s="197"/>
      <c r="W32" s="197"/>
      <c r="X32" s="197"/>
      <c r="Y32" s="197"/>
      <c r="Z32" s="197"/>
      <c r="AA32" s="197"/>
      <c r="AB32" s="198"/>
      <c r="AC32" s="198"/>
      <c r="AD32" s="198"/>
      <c r="AE32" s="199"/>
      <c r="AF32" s="193" t="s">
        <v>41</v>
      </c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4"/>
      <c r="AW32" s="194"/>
      <c r="AX32" s="194"/>
      <c r="AY32" s="195"/>
      <c r="AZ32" s="187" t="s">
        <v>40</v>
      </c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9"/>
      <c r="BL32" s="2"/>
      <c r="BM32" s="200" t="s">
        <v>70</v>
      </c>
      <c r="BN32" s="201"/>
      <c r="BO32" s="202"/>
      <c r="BP32" s="230" t="s">
        <v>72</v>
      </c>
      <c r="BQ32" s="231"/>
      <c r="BR32" s="231"/>
      <c r="BS32" s="232"/>
    </row>
    <row r="33" spans="3:71" ht="16.5" customHeight="1" x14ac:dyDescent="0.35">
      <c r="T33" s="267" t="s">
        <v>45</v>
      </c>
      <c r="U33" s="240"/>
      <c r="V33" s="240"/>
      <c r="W33" s="240"/>
      <c r="X33" s="240" t="s">
        <v>46</v>
      </c>
      <c r="Y33" s="240"/>
      <c r="Z33" s="240"/>
      <c r="AA33" s="268"/>
      <c r="AB33" s="6"/>
      <c r="AC33" s="7"/>
      <c r="AD33" s="7"/>
      <c r="AE33" s="26"/>
      <c r="AF33" s="239" t="s">
        <v>43</v>
      </c>
      <c r="AG33" s="240"/>
      <c r="AH33" s="240"/>
      <c r="AI33" s="240"/>
      <c r="AJ33" s="240" t="s">
        <v>44</v>
      </c>
      <c r="AK33" s="240"/>
      <c r="AL33" s="240"/>
      <c r="AM33" s="241"/>
      <c r="AN33" s="263"/>
      <c r="AO33" s="264"/>
      <c r="AP33" s="264"/>
      <c r="AQ33" s="265"/>
      <c r="AR33" s="266" t="s">
        <v>2</v>
      </c>
      <c r="AS33" s="266"/>
      <c r="AT33" s="266"/>
      <c r="AU33" s="266"/>
      <c r="AV33" s="3"/>
      <c r="AW33" s="4"/>
      <c r="AX33" s="4"/>
      <c r="AY33" s="5"/>
      <c r="AZ33" s="190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2"/>
      <c r="BL33" s="2"/>
      <c r="BM33" s="269" t="s">
        <v>69</v>
      </c>
      <c r="BN33" s="270"/>
      <c r="BO33" s="271"/>
      <c r="BP33" s="233"/>
      <c r="BQ33" s="234"/>
      <c r="BR33" s="234"/>
      <c r="BS33" s="235"/>
    </row>
    <row r="34" spans="3:71" ht="17.25" customHeight="1" x14ac:dyDescent="0.15">
      <c r="T34" s="207" t="s">
        <v>53</v>
      </c>
      <c r="U34" s="185"/>
      <c r="V34" s="185"/>
      <c r="W34" s="185"/>
      <c r="X34" s="185"/>
      <c r="Y34" s="185"/>
      <c r="Z34" s="185"/>
      <c r="AA34" s="208"/>
      <c r="AB34" s="6"/>
      <c r="AC34" s="7"/>
      <c r="AD34" s="7"/>
      <c r="AE34" s="26"/>
      <c r="AF34" s="277" t="s">
        <v>50</v>
      </c>
      <c r="AG34" s="185"/>
      <c r="AH34" s="185"/>
      <c r="AI34" s="185"/>
      <c r="AJ34" s="185"/>
      <c r="AK34" s="185"/>
      <c r="AL34" s="185"/>
      <c r="AM34" s="186"/>
      <c r="AN34" s="203" t="s">
        <v>51</v>
      </c>
      <c r="AO34" s="204"/>
      <c r="AP34" s="204"/>
      <c r="AQ34" s="205"/>
      <c r="AR34" s="206" t="s">
        <v>52</v>
      </c>
      <c r="AS34" s="206"/>
      <c r="AT34" s="206"/>
      <c r="AU34" s="206"/>
      <c r="AV34" s="4"/>
      <c r="AW34" s="4"/>
      <c r="AX34" s="4"/>
      <c r="AY34" s="5"/>
      <c r="AZ34" s="272" t="s">
        <v>47</v>
      </c>
      <c r="BA34" s="273"/>
      <c r="BB34" s="273"/>
      <c r="BC34" s="274"/>
      <c r="BD34" s="273" t="s">
        <v>48</v>
      </c>
      <c r="BE34" s="273"/>
      <c r="BF34" s="273"/>
      <c r="BG34" s="274"/>
      <c r="BH34" s="275" t="s">
        <v>49</v>
      </c>
      <c r="BI34" s="273"/>
      <c r="BJ34" s="273"/>
      <c r="BK34" s="276"/>
      <c r="BL34" s="2"/>
      <c r="BM34" s="209" t="s">
        <v>54</v>
      </c>
      <c r="BN34" s="210"/>
      <c r="BO34" s="211"/>
      <c r="BP34" s="236"/>
      <c r="BQ34" s="237"/>
      <c r="BR34" s="237"/>
      <c r="BS34" s="238"/>
    </row>
    <row r="35" spans="3:71" ht="22.5" customHeight="1" x14ac:dyDescent="0.15">
      <c r="C35" s="163" t="s">
        <v>20</v>
      </c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5"/>
      <c r="O35" s="11"/>
      <c r="P35" s="166">
        <f>G13</f>
        <v>0</v>
      </c>
      <c r="Q35" s="167"/>
      <c r="R35" s="167"/>
      <c r="S35" s="168"/>
      <c r="T35" s="221">
        <f t="shared" ref="T35:T46" si="12">IF(P35&lt;=AZ35,P35,AZ35)</f>
        <v>0</v>
      </c>
      <c r="U35" s="177"/>
      <c r="V35" s="177"/>
      <c r="W35" s="177"/>
      <c r="X35" s="177">
        <v>20</v>
      </c>
      <c r="Y35" s="177"/>
      <c r="Z35" s="177"/>
      <c r="AA35" s="178"/>
      <c r="AB35" s="179">
        <f>T35/X35</f>
        <v>0</v>
      </c>
      <c r="AC35" s="180"/>
      <c r="AD35" s="180"/>
      <c r="AE35" s="181"/>
      <c r="AF35" s="212">
        <f t="shared" ref="AF35:AF46" si="13">IF(P35&lt;=AZ35,0,IF(BH35=0,P35-AZ35,BD35-AZ35))</f>
        <v>0</v>
      </c>
      <c r="AG35" s="177"/>
      <c r="AH35" s="177"/>
      <c r="AI35" s="177"/>
      <c r="AJ35" s="177">
        <v>100</v>
      </c>
      <c r="AK35" s="177"/>
      <c r="AL35" s="177"/>
      <c r="AM35" s="213"/>
      <c r="AN35" s="214">
        <f t="shared" ref="AN35:AN46" si="14">AF35/AJ35</f>
        <v>0</v>
      </c>
      <c r="AO35" s="215"/>
      <c r="AP35" s="215"/>
      <c r="AQ35" s="216"/>
      <c r="AR35" s="217">
        <f>IF($Q$6="該　当",(AF35/AJ35*0.25),0)</f>
        <v>0</v>
      </c>
      <c r="AS35" s="217"/>
      <c r="AT35" s="217"/>
      <c r="AU35" s="217"/>
      <c r="AV35" s="218">
        <f>AN35-AR35</f>
        <v>0</v>
      </c>
      <c r="AW35" s="219"/>
      <c r="AX35" s="219"/>
      <c r="AY35" s="220"/>
      <c r="AZ35" s="172">
        <v>1000</v>
      </c>
      <c r="BA35" s="173"/>
      <c r="BB35" s="173"/>
      <c r="BC35" s="174"/>
      <c r="BD35" s="173">
        <v>10000</v>
      </c>
      <c r="BE35" s="173"/>
      <c r="BF35" s="173"/>
      <c r="BG35" s="174"/>
      <c r="BH35" s="175">
        <f t="shared" ref="BH35:BH46" si="15">IF(P35&lt;=BD35,0,P35-BD35)</f>
        <v>0</v>
      </c>
      <c r="BI35" s="173"/>
      <c r="BJ35" s="173"/>
      <c r="BK35" s="176"/>
      <c r="BL35" s="8"/>
      <c r="BM35" s="182">
        <f>_xlfn.CEILING.MATH(SUM(AV35:AY46,AB35:AE46))</f>
        <v>0</v>
      </c>
      <c r="BN35" s="183"/>
      <c r="BO35" s="184"/>
      <c r="BP35" s="118">
        <f>IF(BM36="対象外",0,AV35+AB35)</f>
        <v>0</v>
      </c>
      <c r="BQ35" s="119"/>
      <c r="BR35" s="119"/>
      <c r="BS35" s="120"/>
    </row>
    <row r="36" spans="3:71" ht="22.5" customHeight="1" x14ac:dyDescent="0.15">
      <c r="C36" s="150" t="s">
        <v>22</v>
      </c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2"/>
      <c r="O36" s="13"/>
      <c r="P36" s="153">
        <f>L13</f>
        <v>0</v>
      </c>
      <c r="Q36" s="154"/>
      <c r="R36" s="154"/>
      <c r="S36" s="155"/>
      <c r="T36" s="144">
        <f t="shared" ref="T36" si="16">IF(P36&lt;=AZ36,P36,AZ36)</f>
        <v>0</v>
      </c>
      <c r="U36" s="145"/>
      <c r="V36" s="145"/>
      <c r="W36" s="145"/>
      <c r="X36" s="145">
        <v>20</v>
      </c>
      <c r="Y36" s="145"/>
      <c r="Z36" s="145"/>
      <c r="AA36" s="146"/>
      <c r="AB36" s="147">
        <f t="shared" ref="AB36:AB46" si="17">T36/X36</f>
        <v>0</v>
      </c>
      <c r="AC36" s="148"/>
      <c r="AD36" s="148"/>
      <c r="AE36" s="149"/>
      <c r="AF36" s="161">
        <f t="shared" si="13"/>
        <v>0</v>
      </c>
      <c r="AG36" s="145"/>
      <c r="AH36" s="145"/>
      <c r="AI36" s="145"/>
      <c r="AJ36" s="145">
        <v>400</v>
      </c>
      <c r="AK36" s="145"/>
      <c r="AL36" s="145"/>
      <c r="AM36" s="162"/>
      <c r="AN36" s="137">
        <f t="shared" si="14"/>
        <v>0</v>
      </c>
      <c r="AO36" s="138"/>
      <c r="AP36" s="138"/>
      <c r="AQ36" s="139"/>
      <c r="AR36" s="140">
        <f t="shared" ref="AR36:AR46" si="18">IF($Q$6="該　当",(AF36/AJ36*0.25),0)</f>
        <v>0</v>
      </c>
      <c r="AS36" s="140"/>
      <c r="AT36" s="140"/>
      <c r="AU36" s="140"/>
      <c r="AV36" s="141">
        <f>AN36-AR36</f>
        <v>0</v>
      </c>
      <c r="AW36" s="142"/>
      <c r="AX36" s="142"/>
      <c r="AY36" s="143"/>
      <c r="AZ36" s="156">
        <v>500</v>
      </c>
      <c r="BA36" s="157"/>
      <c r="BB36" s="157"/>
      <c r="BC36" s="158"/>
      <c r="BD36" s="157">
        <v>10000</v>
      </c>
      <c r="BE36" s="157"/>
      <c r="BF36" s="157"/>
      <c r="BG36" s="158"/>
      <c r="BH36" s="159">
        <f t="shared" si="15"/>
        <v>0</v>
      </c>
      <c r="BI36" s="157"/>
      <c r="BJ36" s="157"/>
      <c r="BK36" s="160"/>
      <c r="BL36" s="8"/>
      <c r="BM36" s="169" t="str">
        <f>IF(BT13=1,IF(SUM(AB35:AE46)&lt;20,"対象外","附置対象"),IF(BM35&lt;20,"対象外","附置対象"))</f>
        <v>対象外</v>
      </c>
      <c r="BN36" s="170"/>
      <c r="BO36" s="171"/>
      <c r="BP36" s="119">
        <f>IF(BM36="対象外",0,AV36+AB36)</f>
        <v>0</v>
      </c>
      <c r="BQ36" s="119"/>
      <c r="BR36" s="119"/>
      <c r="BS36" s="120"/>
    </row>
    <row r="37" spans="3:71" ht="22.5" customHeight="1" x14ac:dyDescent="0.15">
      <c r="C37" s="150" t="s">
        <v>24</v>
      </c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2"/>
      <c r="O37" s="13"/>
      <c r="P37" s="153">
        <f>Q13</f>
        <v>0</v>
      </c>
      <c r="Q37" s="154"/>
      <c r="R37" s="154"/>
      <c r="S37" s="155"/>
      <c r="T37" s="144">
        <f t="shared" si="12"/>
        <v>0</v>
      </c>
      <c r="U37" s="145"/>
      <c r="V37" s="145"/>
      <c r="W37" s="145"/>
      <c r="X37" s="145">
        <v>20</v>
      </c>
      <c r="Y37" s="145"/>
      <c r="Z37" s="145"/>
      <c r="AA37" s="146"/>
      <c r="AB37" s="147">
        <f t="shared" si="17"/>
        <v>0</v>
      </c>
      <c r="AC37" s="148"/>
      <c r="AD37" s="148"/>
      <c r="AE37" s="149"/>
      <c r="AF37" s="161">
        <f t="shared" si="13"/>
        <v>0</v>
      </c>
      <c r="AG37" s="145"/>
      <c r="AH37" s="145"/>
      <c r="AI37" s="145"/>
      <c r="AJ37" s="145">
        <v>100</v>
      </c>
      <c r="AK37" s="145"/>
      <c r="AL37" s="145"/>
      <c r="AM37" s="162"/>
      <c r="AN37" s="137">
        <f t="shared" si="14"/>
        <v>0</v>
      </c>
      <c r="AO37" s="138"/>
      <c r="AP37" s="138"/>
      <c r="AQ37" s="139"/>
      <c r="AR37" s="140">
        <f t="shared" si="18"/>
        <v>0</v>
      </c>
      <c r="AS37" s="140"/>
      <c r="AT37" s="140"/>
      <c r="AU37" s="140"/>
      <c r="AV37" s="141">
        <f>AN37-AR37</f>
        <v>0</v>
      </c>
      <c r="AW37" s="142"/>
      <c r="AX37" s="142"/>
      <c r="AY37" s="143"/>
      <c r="AZ37" s="156">
        <v>1000</v>
      </c>
      <c r="BA37" s="157"/>
      <c r="BB37" s="157"/>
      <c r="BC37" s="158"/>
      <c r="BD37" s="157">
        <v>5000</v>
      </c>
      <c r="BE37" s="157"/>
      <c r="BF37" s="157"/>
      <c r="BG37" s="158"/>
      <c r="BH37" s="159">
        <f t="shared" si="15"/>
        <v>0</v>
      </c>
      <c r="BI37" s="157"/>
      <c r="BJ37" s="157"/>
      <c r="BK37" s="160"/>
      <c r="BL37" s="43"/>
      <c r="BM37" s="44"/>
      <c r="BN37" s="44"/>
      <c r="BO37" s="45"/>
      <c r="BP37" s="119">
        <f>IF(BM36="対象外",0,AV37+AB37)</f>
        <v>0</v>
      </c>
      <c r="BQ37" s="119"/>
      <c r="BR37" s="119"/>
      <c r="BS37" s="120"/>
    </row>
    <row r="38" spans="3:71" ht="22.5" customHeight="1" x14ac:dyDescent="0.15">
      <c r="C38" s="150" t="s">
        <v>26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2"/>
      <c r="O38" s="13"/>
      <c r="P38" s="153">
        <f>V13</f>
        <v>0</v>
      </c>
      <c r="Q38" s="154"/>
      <c r="R38" s="154"/>
      <c r="S38" s="155"/>
      <c r="T38" s="144">
        <f t="shared" si="12"/>
        <v>0</v>
      </c>
      <c r="U38" s="145"/>
      <c r="V38" s="145"/>
      <c r="W38" s="145"/>
      <c r="X38" s="145">
        <v>20</v>
      </c>
      <c r="Y38" s="145"/>
      <c r="Z38" s="145"/>
      <c r="AA38" s="146"/>
      <c r="AB38" s="147">
        <f t="shared" si="17"/>
        <v>0</v>
      </c>
      <c r="AC38" s="148"/>
      <c r="AD38" s="148"/>
      <c r="AE38" s="149"/>
      <c r="AF38" s="161">
        <f t="shared" si="13"/>
        <v>0</v>
      </c>
      <c r="AG38" s="145"/>
      <c r="AH38" s="145"/>
      <c r="AI38" s="145"/>
      <c r="AJ38" s="145">
        <v>100</v>
      </c>
      <c r="AK38" s="145"/>
      <c r="AL38" s="145"/>
      <c r="AM38" s="162"/>
      <c r="AN38" s="137">
        <f t="shared" si="14"/>
        <v>0</v>
      </c>
      <c r="AO38" s="138"/>
      <c r="AP38" s="138"/>
      <c r="AQ38" s="139"/>
      <c r="AR38" s="140">
        <f t="shared" si="18"/>
        <v>0</v>
      </c>
      <c r="AS38" s="140"/>
      <c r="AT38" s="140"/>
      <c r="AU38" s="140"/>
      <c r="AV38" s="141">
        <f t="shared" ref="AV38:AV46" si="19">AN38-AR38</f>
        <v>0</v>
      </c>
      <c r="AW38" s="142"/>
      <c r="AX38" s="142"/>
      <c r="AY38" s="143"/>
      <c r="AZ38" s="156">
        <v>1000</v>
      </c>
      <c r="BA38" s="157"/>
      <c r="BB38" s="157"/>
      <c r="BC38" s="158"/>
      <c r="BD38" s="157">
        <v>5000</v>
      </c>
      <c r="BE38" s="157"/>
      <c r="BF38" s="157"/>
      <c r="BG38" s="158"/>
      <c r="BH38" s="159">
        <f t="shared" si="15"/>
        <v>0</v>
      </c>
      <c r="BI38" s="157"/>
      <c r="BJ38" s="157"/>
      <c r="BK38" s="160"/>
      <c r="BL38" s="43"/>
      <c r="BM38" s="44"/>
      <c r="BN38" s="44"/>
      <c r="BO38" s="45"/>
      <c r="BP38" s="118">
        <f>IF(BM36="対象外",0,AV38+AB38)</f>
        <v>0</v>
      </c>
      <c r="BQ38" s="119"/>
      <c r="BR38" s="119"/>
      <c r="BS38" s="120"/>
    </row>
    <row r="39" spans="3:71" ht="22.5" customHeight="1" x14ac:dyDescent="0.15">
      <c r="C39" s="150" t="s">
        <v>27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2"/>
      <c r="O39" s="13"/>
      <c r="P39" s="153">
        <f>AA13</f>
        <v>0</v>
      </c>
      <c r="Q39" s="154"/>
      <c r="R39" s="154"/>
      <c r="S39" s="155"/>
      <c r="T39" s="144">
        <f t="shared" si="12"/>
        <v>0</v>
      </c>
      <c r="U39" s="145"/>
      <c r="V39" s="145"/>
      <c r="W39" s="145"/>
      <c r="X39" s="145">
        <v>20</v>
      </c>
      <c r="Y39" s="145"/>
      <c r="Z39" s="145"/>
      <c r="AA39" s="146"/>
      <c r="AB39" s="147">
        <f t="shared" si="17"/>
        <v>0</v>
      </c>
      <c r="AC39" s="148"/>
      <c r="AD39" s="148"/>
      <c r="AE39" s="149"/>
      <c r="AF39" s="161">
        <f t="shared" si="13"/>
        <v>0</v>
      </c>
      <c r="AG39" s="145"/>
      <c r="AH39" s="145"/>
      <c r="AI39" s="145"/>
      <c r="AJ39" s="145">
        <v>100</v>
      </c>
      <c r="AK39" s="145"/>
      <c r="AL39" s="145"/>
      <c r="AM39" s="162"/>
      <c r="AN39" s="137">
        <f t="shared" si="14"/>
        <v>0</v>
      </c>
      <c r="AO39" s="138"/>
      <c r="AP39" s="138"/>
      <c r="AQ39" s="139"/>
      <c r="AR39" s="140">
        <f t="shared" si="18"/>
        <v>0</v>
      </c>
      <c r="AS39" s="140"/>
      <c r="AT39" s="140"/>
      <c r="AU39" s="140"/>
      <c r="AV39" s="141">
        <f t="shared" si="19"/>
        <v>0</v>
      </c>
      <c r="AW39" s="142"/>
      <c r="AX39" s="142"/>
      <c r="AY39" s="143"/>
      <c r="AZ39" s="156">
        <v>1000</v>
      </c>
      <c r="BA39" s="157"/>
      <c r="BB39" s="157"/>
      <c r="BC39" s="158"/>
      <c r="BD39" s="157">
        <v>5000</v>
      </c>
      <c r="BE39" s="157"/>
      <c r="BF39" s="157"/>
      <c r="BG39" s="158"/>
      <c r="BH39" s="159">
        <f t="shared" si="15"/>
        <v>0</v>
      </c>
      <c r="BI39" s="157"/>
      <c r="BJ39" s="157"/>
      <c r="BK39" s="160"/>
      <c r="BL39" s="43"/>
      <c r="BM39" s="44"/>
      <c r="BN39" s="44"/>
      <c r="BO39" s="45"/>
      <c r="BP39" s="118">
        <f>IF(BM36="対象外",0,AV39+AB39)</f>
        <v>0</v>
      </c>
      <c r="BQ39" s="119"/>
      <c r="BR39" s="119"/>
      <c r="BS39" s="120"/>
    </row>
    <row r="40" spans="3:71" ht="22.5" customHeight="1" x14ac:dyDescent="0.15">
      <c r="C40" s="150" t="s">
        <v>29</v>
      </c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2"/>
      <c r="O40" s="13"/>
      <c r="P40" s="153">
        <f>AF13</f>
        <v>0</v>
      </c>
      <c r="Q40" s="154"/>
      <c r="R40" s="154"/>
      <c r="S40" s="155"/>
      <c r="T40" s="144">
        <f t="shared" si="12"/>
        <v>0</v>
      </c>
      <c r="U40" s="145"/>
      <c r="V40" s="145"/>
      <c r="W40" s="145"/>
      <c r="X40" s="145">
        <v>20</v>
      </c>
      <c r="Y40" s="145"/>
      <c r="Z40" s="145"/>
      <c r="AA40" s="146"/>
      <c r="AB40" s="147">
        <f t="shared" si="17"/>
        <v>0</v>
      </c>
      <c r="AC40" s="148"/>
      <c r="AD40" s="148"/>
      <c r="AE40" s="149"/>
      <c r="AF40" s="161">
        <f t="shared" si="13"/>
        <v>0</v>
      </c>
      <c r="AG40" s="145"/>
      <c r="AH40" s="145"/>
      <c r="AI40" s="145"/>
      <c r="AJ40" s="145">
        <v>100</v>
      </c>
      <c r="AK40" s="145"/>
      <c r="AL40" s="145"/>
      <c r="AM40" s="162"/>
      <c r="AN40" s="137">
        <f t="shared" si="14"/>
        <v>0</v>
      </c>
      <c r="AO40" s="138"/>
      <c r="AP40" s="138"/>
      <c r="AQ40" s="139"/>
      <c r="AR40" s="140">
        <f t="shared" si="18"/>
        <v>0</v>
      </c>
      <c r="AS40" s="140"/>
      <c r="AT40" s="140"/>
      <c r="AU40" s="140"/>
      <c r="AV40" s="141">
        <f t="shared" si="19"/>
        <v>0</v>
      </c>
      <c r="AW40" s="142"/>
      <c r="AX40" s="142"/>
      <c r="AY40" s="143"/>
      <c r="AZ40" s="156">
        <v>1000</v>
      </c>
      <c r="BA40" s="157"/>
      <c r="BB40" s="157"/>
      <c r="BC40" s="158"/>
      <c r="BD40" s="157">
        <v>5000</v>
      </c>
      <c r="BE40" s="157"/>
      <c r="BF40" s="157"/>
      <c r="BG40" s="158"/>
      <c r="BH40" s="159">
        <f t="shared" si="15"/>
        <v>0</v>
      </c>
      <c r="BI40" s="157"/>
      <c r="BJ40" s="157"/>
      <c r="BK40" s="160"/>
      <c r="BL40" s="8"/>
      <c r="BP40" s="118">
        <f>IF(BM36="対象外",0,AV40+AB40)</f>
        <v>0</v>
      </c>
      <c r="BQ40" s="119"/>
      <c r="BR40" s="119"/>
      <c r="BS40" s="120"/>
    </row>
    <row r="41" spans="3:71" ht="22.5" customHeight="1" x14ac:dyDescent="0.15">
      <c r="C41" s="150" t="s">
        <v>31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2"/>
      <c r="O41" s="13"/>
      <c r="P41" s="153">
        <f>AK13</f>
        <v>0</v>
      </c>
      <c r="Q41" s="154"/>
      <c r="R41" s="154"/>
      <c r="S41" s="155"/>
      <c r="T41" s="144">
        <f t="shared" si="12"/>
        <v>0</v>
      </c>
      <c r="U41" s="145"/>
      <c r="V41" s="145"/>
      <c r="W41" s="145"/>
      <c r="X41" s="145">
        <v>20</v>
      </c>
      <c r="Y41" s="145"/>
      <c r="Z41" s="145"/>
      <c r="AA41" s="146"/>
      <c r="AB41" s="147">
        <f t="shared" si="17"/>
        <v>0</v>
      </c>
      <c r="AC41" s="148"/>
      <c r="AD41" s="148"/>
      <c r="AE41" s="149"/>
      <c r="AF41" s="161">
        <f t="shared" si="13"/>
        <v>0</v>
      </c>
      <c r="AG41" s="145"/>
      <c r="AH41" s="145"/>
      <c r="AI41" s="145"/>
      <c r="AJ41" s="145">
        <v>100</v>
      </c>
      <c r="AK41" s="145"/>
      <c r="AL41" s="145"/>
      <c r="AM41" s="162"/>
      <c r="AN41" s="137">
        <f t="shared" si="14"/>
        <v>0</v>
      </c>
      <c r="AO41" s="138"/>
      <c r="AP41" s="138"/>
      <c r="AQ41" s="139"/>
      <c r="AR41" s="140">
        <f t="shared" si="18"/>
        <v>0</v>
      </c>
      <c r="AS41" s="140"/>
      <c r="AT41" s="140"/>
      <c r="AU41" s="140"/>
      <c r="AV41" s="141">
        <f t="shared" si="19"/>
        <v>0</v>
      </c>
      <c r="AW41" s="142"/>
      <c r="AX41" s="142"/>
      <c r="AY41" s="143"/>
      <c r="AZ41" s="156">
        <v>1000</v>
      </c>
      <c r="BA41" s="157"/>
      <c r="BB41" s="157"/>
      <c r="BC41" s="158"/>
      <c r="BD41" s="157">
        <v>5000</v>
      </c>
      <c r="BE41" s="157"/>
      <c r="BF41" s="157"/>
      <c r="BG41" s="158"/>
      <c r="BH41" s="159">
        <f t="shared" si="15"/>
        <v>0</v>
      </c>
      <c r="BI41" s="157"/>
      <c r="BJ41" s="157"/>
      <c r="BK41" s="160"/>
      <c r="BL41" s="8"/>
      <c r="BP41" s="118">
        <f>IF(BM36="対象外",0,AV41+AB41)</f>
        <v>0</v>
      </c>
      <c r="BQ41" s="119"/>
      <c r="BR41" s="119"/>
      <c r="BS41" s="120"/>
    </row>
    <row r="42" spans="3:71" ht="22.5" customHeight="1" x14ac:dyDescent="0.15">
      <c r="C42" s="150" t="s">
        <v>32</v>
      </c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2"/>
      <c r="O42" s="13"/>
      <c r="P42" s="153">
        <f>AP13</f>
        <v>0</v>
      </c>
      <c r="Q42" s="154"/>
      <c r="R42" s="154"/>
      <c r="S42" s="155"/>
      <c r="T42" s="144">
        <f t="shared" si="12"/>
        <v>0</v>
      </c>
      <c r="U42" s="145"/>
      <c r="V42" s="145"/>
      <c r="W42" s="145"/>
      <c r="X42" s="145">
        <v>20</v>
      </c>
      <c r="Y42" s="145"/>
      <c r="Z42" s="145"/>
      <c r="AA42" s="146"/>
      <c r="AB42" s="147">
        <f t="shared" si="17"/>
        <v>0</v>
      </c>
      <c r="AC42" s="148"/>
      <c r="AD42" s="148"/>
      <c r="AE42" s="149"/>
      <c r="AF42" s="161">
        <f t="shared" si="13"/>
        <v>0</v>
      </c>
      <c r="AG42" s="145"/>
      <c r="AH42" s="145"/>
      <c r="AI42" s="145"/>
      <c r="AJ42" s="145">
        <v>100</v>
      </c>
      <c r="AK42" s="145"/>
      <c r="AL42" s="145"/>
      <c r="AM42" s="162"/>
      <c r="AN42" s="137">
        <f>AF42/AJ42</f>
        <v>0</v>
      </c>
      <c r="AO42" s="138"/>
      <c r="AP42" s="138"/>
      <c r="AQ42" s="139"/>
      <c r="AR42" s="140">
        <f t="shared" si="18"/>
        <v>0</v>
      </c>
      <c r="AS42" s="140"/>
      <c r="AT42" s="140"/>
      <c r="AU42" s="140"/>
      <c r="AV42" s="141">
        <f t="shared" si="19"/>
        <v>0</v>
      </c>
      <c r="AW42" s="142"/>
      <c r="AX42" s="142"/>
      <c r="AY42" s="143"/>
      <c r="AZ42" s="156">
        <v>1000</v>
      </c>
      <c r="BA42" s="157"/>
      <c r="BB42" s="157"/>
      <c r="BC42" s="158"/>
      <c r="BD42" s="157">
        <v>5000</v>
      </c>
      <c r="BE42" s="157"/>
      <c r="BF42" s="157"/>
      <c r="BG42" s="158"/>
      <c r="BH42" s="159">
        <f t="shared" si="15"/>
        <v>0</v>
      </c>
      <c r="BI42" s="157"/>
      <c r="BJ42" s="157"/>
      <c r="BK42" s="160"/>
      <c r="BL42" s="8"/>
      <c r="BP42" s="118">
        <f>IF(BM36="対象外",0,AV42+AB42)</f>
        <v>0</v>
      </c>
      <c r="BQ42" s="119"/>
      <c r="BR42" s="119"/>
      <c r="BS42" s="120"/>
    </row>
    <row r="43" spans="3:71" ht="22.5" customHeight="1" x14ac:dyDescent="0.15">
      <c r="C43" s="150" t="s">
        <v>33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2"/>
      <c r="O43" s="13"/>
      <c r="P43" s="153">
        <f>AU13</f>
        <v>0</v>
      </c>
      <c r="Q43" s="154"/>
      <c r="R43" s="154"/>
      <c r="S43" s="155"/>
      <c r="T43" s="144">
        <f t="shared" si="12"/>
        <v>0</v>
      </c>
      <c r="U43" s="145"/>
      <c r="V43" s="145"/>
      <c r="W43" s="145"/>
      <c r="X43" s="145">
        <v>20</v>
      </c>
      <c r="Y43" s="145"/>
      <c r="Z43" s="145"/>
      <c r="AA43" s="146"/>
      <c r="AB43" s="147">
        <f t="shared" si="17"/>
        <v>0</v>
      </c>
      <c r="AC43" s="148"/>
      <c r="AD43" s="148"/>
      <c r="AE43" s="149"/>
      <c r="AF43" s="161">
        <f t="shared" si="13"/>
        <v>0</v>
      </c>
      <c r="AG43" s="145"/>
      <c r="AH43" s="145"/>
      <c r="AI43" s="145"/>
      <c r="AJ43" s="145">
        <v>100</v>
      </c>
      <c r="AK43" s="145"/>
      <c r="AL43" s="145"/>
      <c r="AM43" s="162"/>
      <c r="AN43" s="137">
        <f t="shared" si="14"/>
        <v>0</v>
      </c>
      <c r="AO43" s="138"/>
      <c r="AP43" s="138"/>
      <c r="AQ43" s="139"/>
      <c r="AR43" s="140">
        <f t="shared" si="18"/>
        <v>0</v>
      </c>
      <c r="AS43" s="140"/>
      <c r="AT43" s="140"/>
      <c r="AU43" s="140"/>
      <c r="AV43" s="141">
        <f t="shared" si="19"/>
        <v>0</v>
      </c>
      <c r="AW43" s="142"/>
      <c r="AX43" s="142"/>
      <c r="AY43" s="143"/>
      <c r="AZ43" s="156">
        <v>1000</v>
      </c>
      <c r="BA43" s="157"/>
      <c r="BB43" s="157"/>
      <c r="BC43" s="158"/>
      <c r="BD43" s="157">
        <v>5000</v>
      </c>
      <c r="BE43" s="157"/>
      <c r="BF43" s="157"/>
      <c r="BG43" s="158"/>
      <c r="BH43" s="159">
        <f t="shared" si="15"/>
        <v>0</v>
      </c>
      <c r="BI43" s="157"/>
      <c r="BJ43" s="157"/>
      <c r="BK43" s="160"/>
      <c r="BL43" s="8"/>
      <c r="BM43" s="116"/>
      <c r="BN43" s="116"/>
      <c r="BO43" s="117"/>
      <c r="BP43" s="118">
        <f>IF(BM36="対象外",0,AV43+AB43)</f>
        <v>0</v>
      </c>
      <c r="BQ43" s="119"/>
      <c r="BR43" s="119"/>
      <c r="BS43" s="120"/>
    </row>
    <row r="44" spans="3:71" ht="22.5" customHeight="1" x14ac:dyDescent="0.15">
      <c r="C44" s="150" t="s">
        <v>34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2"/>
      <c r="O44" s="13"/>
      <c r="P44" s="153">
        <f>AZ13</f>
        <v>0</v>
      </c>
      <c r="Q44" s="154"/>
      <c r="R44" s="154"/>
      <c r="S44" s="155"/>
      <c r="T44" s="144">
        <f t="shared" si="12"/>
        <v>0</v>
      </c>
      <c r="U44" s="145"/>
      <c r="V44" s="145"/>
      <c r="W44" s="145"/>
      <c r="X44" s="145">
        <v>15</v>
      </c>
      <c r="Y44" s="145"/>
      <c r="Z44" s="145"/>
      <c r="AA44" s="146"/>
      <c r="AB44" s="147">
        <f t="shared" si="17"/>
        <v>0</v>
      </c>
      <c r="AC44" s="148"/>
      <c r="AD44" s="148"/>
      <c r="AE44" s="149"/>
      <c r="AF44" s="161">
        <f t="shared" si="13"/>
        <v>0</v>
      </c>
      <c r="AG44" s="145"/>
      <c r="AH44" s="145"/>
      <c r="AI44" s="145"/>
      <c r="AJ44" s="145">
        <v>15</v>
      </c>
      <c r="AK44" s="145"/>
      <c r="AL44" s="145"/>
      <c r="AM44" s="162"/>
      <c r="AN44" s="137">
        <f t="shared" si="14"/>
        <v>0</v>
      </c>
      <c r="AO44" s="138"/>
      <c r="AP44" s="138"/>
      <c r="AQ44" s="139"/>
      <c r="AR44" s="140">
        <f t="shared" si="18"/>
        <v>0</v>
      </c>
      <c r="AS44" s="140"/>
      <c r="AT44" s="140"/>
      <c r="AU44" s="140"/>
      <c r="AV44" s="141">
        <f t="shared" si="19"/>
        <v>0</v>
      </c>
      <c r="AW44" s="142"/>
      <c r="AX44" s="142"/>
      <c r="AY44" s="143"/>
      <c r="AZ44" s="156">
        <v>1000</v>
      </c>
      <c r="BA44" s="157"/>
      <c r="BB44" s="157"/>
      <c r="BC44" s="158"/>
      <c r="BD44" s="157">
        <v>5000</v>
      </c>
      <c r="BE44" s="157"/>
      <c r="BF44" s="157"/>
      <c r="BG44" s="158"/>
      <c r="BH44" s="159">
        <f t="shared" si="15"/>
        <v>0</v>
      </c>
      <c r="BI44" s="157"/>
      <c r="BJ44" s="157"/>
      <c r="BK44" s="160"/>
      <c r="BL44" s="8"/>
      <c r="BM44" s="116"/>
      <c r="BN44" s="116"/>
      <c r="BO44" s="117"/>
      <c r="BP44" s="118">
        <f>IF(BM36="対象外",0,AV44+AB44)</f>
        <v>0</v>
      </c>
      <c r="BQ44" s="119"/>
      <c r="BR44" s="119"/>
      <c r="BS44" s="120"/>
    </row>
    <row r="45" spans="3:71" ht="22.5" customHeight="1" x14ac:dyDescent="0.15">
      <c r="C45" s="150" t="s">
        <v>36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2"/>
      <c r="O45" s="13"/>
      <c r="P45" s="153">
        <f>BE13</f>
        <v>0</v>
      </c>
      <c r="Q45" s="154"/>
      <c r="R45" s="154"/>
      <c r="S45" s="155"/>
      <c r="T45" s="144">
        <f t="shared" si="12"/>
        <v>0</v>
      </c>
      <c r="U45" s="145"/>
      <c r="V45" s="145"/>
      <c r="W45" s="145"/>
      <c r="X45" s="145">
        <v>15</v>
      </c>
      <c r="Y45" s="145"/>
      <c r="Z45" s="145"/>
      <c r="AA45" s="146"/>
      <c r="AB45" s="147">
        <f t="shared" si="17"/>
        <v>0</v>
      </c>
      <c r="AC45" s="148"/>
      <c r="AD45" s="148"/>
      <c r="AE45" s="149"/>
      <c r="AF45" s="161">
        <f t="shared" si="13"/>
        <v>0</v>
      </c>
      <c r="AG45" s="145"/>
      <c r="AH45" s="145"/>
      <c r="AI45" s="145"/>
      <c r="AJ45" s="145">
        <v>75</v>
      </c>
      <c r="AK45" s="145"/>
      <c r="AL45" s="145"/>
      <c r="AM45" s="162"/>
      <c r="AN45" s="137">
        <f t="shared" si="14"/>
        <v>0</v>
      </c>
      <c r="AO45" s="138"/>
      <c r="AP45" s="138"/>
      <c r="AQ45" s="139"/>
      <c r="AR45" s="140">
        <f t="shared" si="18"/>
        <v>0</v>
      </c>
      <c r="AS45" s="140"/>
      <c r="AT45" s="140"/>
      <c r="AU45" s="140"/>
      <c r="AV45" s="141">
        <f t="shared" si="19"/>
        <v>0</v>
      </c>
      <c r="AW45" s="142"/>
      <c r="AX45" s="142"/>
      <c r="AY45" s="143"/>
      <c r="AZ45" s="156">
        <v>1000</v>
      </c>
      <c r="BA45" s="157"/>
      <c r="BB45" s="157"/>
      <c r="BC45" s="158"/>
      <c r="BD45" s="157">
        <v>5000</v>
      </c>
      <c r="BE45" s="157"/>
      <c r="BF45" s="157"/>
      <c r="BG45" s="158"/>
      <c r="BH45" s="159">
        <f t="shared" si="15"/>
        <v>0</v>
      </c>
      <c r="BI45" s="157"/>
      <c r="BJ45" s="157"/>
      <c r="BK45" s="160"/>
      <c r="BL45" s="8"/>
      <c r="BM45" s="116"/>
      <c r="BN45" s="116"/>
      <c r="BO45" s="117"/>
      <c r="BP45" s="118">
        <f>IF(BM36="対象外",0,AV45+AB45)</f>
        <v>0</v>
      </c>
      <c r="BQ45" s="119"/>
      <c r="BR45" s="119"/>
      <c r="BS45" s="120"/>
    </row>
    <row r="46" spans="3:71" ht="22.5" customHeight="1" thickBot="1" x14ac:dyDescent="0.2">
      <c r="C46" s="121" t="s">
        <v>37</v>
      </c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3"/>
      <c r="O46" s="12"/>
      <c r="P46" s="124">
        <f>BJ13</f>
        <v>0</v>
      </c>
      <c r="Q46" s="125"/>
      <c r="R46" s="125"/>
      <c r="S46" s="126"/>
      <c r="T46" s="110">
        <f t="shared" si="12"/>
        <v>0</v>
      </c>
      <c r="U46" s="111"/>
      <c r="V46" s="111"/>
      <c r="W46" s="111"/>
      <c r="X46" s="111">
        <v>25</v>
      </c>
      <c r="Y46" s="111"/>
      <c r="Z46" s="111"/>
      <c r="AA46" s="112"/>
      <c r="AB46" s="113">
        <f t="shared" si="17"/>
        <v>0</v>
      </c>
      <c r="AC46" s="114"/>
      <c r="AD46" s="114"/>
      <c r="AE46" s="115"/>
      <c r="AF46" s="132">
        <f t="shared" si="13"/>
        <v>0</v>
      </c>
      <c r="AG46" s="111"/>
      <c r="AH46" s="111"/>
      <c r="AI46" s="111"/>
      <c r="AJ46" s="111">
        <v>125</v>
      </c>
      <c r="AK46" s="111"/>
      <c r="AL46" s="111"/>
      <c r="AM46" s="133"/>
      <c r="AN46" s="134">
        <f t="shared" si="14"/>
        <v>0</v>
      </c>
      <c r="AO46" s="135"/>
      <c r="AP46" s="135"/>
      <c r="AQ46" s="136"/>
      <c r="AR46" s="106">
        <f t="shared" si="18"/>
        <v>0</v>
      </c>
      <c r="AS46" s="106"/>
      <c r="AT46" s="106"/>
      <c r="AU46" s="106"/>
      <c r="AV46" s="107">
        <f t="shared" si="19"/>
        <v>0</v>
      </c>
      <c r="AW46" s="108"/>
      <c r="AX46" s="108"/>
      <c r="AY46" s="109"/>
      <c r="AZ46" s="127">
        <v>1000</v>
      </c>
      <c r="BA46" s="128"/>
      <c r="BB46" s="128"/>
      <c r="BC46" s="129"/>
      <c r="BD46" s="128">
        <v>5000</v>
      </c>
      <c r="BE46" s="128"/>
      <c r="BF46" s="128"/>
      <c r="BG46" s="129"/>
      <c r="BH46" s="130">
        <f t="shared" si="15"/>
        <v>0</v>
      </c>
      <c r="BI46" s="128"/>
      <c r="BJ46" s="128"/>
      <c r="BK46" s="131"/>
      <c r="BL46" s="8"/>
      <c r="BM46" s="116"/>
      <c r="BN46" s="116"/>
      <c r="BO46" s="117"/>
      <c r="BP46" s="103">
        <f>IF(BM36="対象外",0,AV46+AB46)</f>
        <v>0</v>
      </c>
      <c r="BQ46" s="104"/>
      <c r="BR46" s="104"/>
      <c r="BS46" s="105"/>
    </row>
    <row r="47" spans="3:71" ht="12" customHeight="1" x14ac:dyDescent="0.15">
      <c r="BL47" s="29"/>
    </row>
    <row r="48" spans="3:71" x14ac:dyDescent="0.15">
      <c r="BL48" s="29"/>
    </row>
  </sheetData>
  <mergeCells count="475">
    <mergeCell ref="C2:G2"/>
    <mergeCell ref="Q2:T2"/>
    <mergeCell ref="C3:N3"/>
    <mergeCell ref="Q3:U3"/>
    <mergeCell ref="Q5:T5"/>
    <mergeCell ref="Q6:U6"/>
    <mergeCell ref="BP32:BS34"/>
    <mergeCell ref="AF33:AI33"/>
    <mergeCell ref="AJ33:AM33"/>
    <mergeCell ref="C10:F12"/>
    <mergeCell ref="G11:K11"/>
    <mergeCell ref="G10:K10"/>
    <mergeCell ref="L10:P10"/>
    <mergeCell ref="AS3:AW3"/>
    <mergeCell ref="AS4:AW6"/>
    <mergeCell ref="AN33:AQ33"/>
    <mergeCell ref="AR33:AU33"/>
    <mergeCell ref="T33:W33"/>
    <mergeCell ref="X33:AA33"/>
    <mergeCell ref="BM33:BO33"/>
    <mergeCell ref="AZ34:BC34"/>
    <mergeCell ref="BD34:BG34"/>
    <mergeCell ref="BH34:BK34"/>
    <mergeCell ref="AF34:AI34"/>
    <mergeCell ref="BD35:BG35"/>
    <mergeCell ref="BH35:BK35"/>
    <mergeCell ref="X35:AA35"/>
    <mergeCell ref="AB35:AE35"/>
    <mergeCell ref="BM35:BO35"/>
    <mergeCell ref="BP35:BS35"/>
    <mergeCell ref="AJ34:AM34"/>
    <mergeCell ref="AZ32:BK33"/>
    <mergeCell ref="AF32:AY32"/>
    <mergeCell ref="T32:AE32"/>
    <mergeCell ref="BM32:BO32"/>
    <mergeCell ref="AN34:AQ34"/>
    <mergeCell ref="AR34:AU34"/>
    <mergeCell ref="T34:W34"/>
    <mergeCell ref="X34:AA34"/>
    <mergeCell ref="BM34:BO34"/>
    <mergeCell ref="AF35:AI35"/>
    <mergeCell ref="AJ35:AM35"/>
    <mergeCell ref="AN35:AQ35"/>
    <mergeCell ref="AR35:AU35"/>
    <mergeCell ref="AV35:AY35"/>
    <mergeCell ref="T35:W35"/>
    <mergeCell ref="C35:N35"/>
    <mergeCell ref="P35:S35"/>
    <mergeCell ref="BM36:BO36"/>
    <mergeCell ref="BP36:BS36"/>
    <mergeCell ref="C37:N37"/>
    <mergeCell ref="P37:S37"/>
    <mergeCell ref="AZ37:BC37"/>
    <mergeCell ref="BD37:BG37"/>
    <mergeCell ref="BH37:BK37"/>
    <mergeCell ref="AF37:AI37"/>
    <mergeCell ref="AJ37:AM37"/>
    <mergeCell ref="AJ36:AM36"/>
    <mergeCell ref="AN36:AQ36"/>
    <mergeCell ref="AR36:AU36"/>
    <mergeCell ref="AV36:AY36"/>
    <mergeCell ref="T36:W36"/>
    <mergeCell ref="X36:AA36"/>
    <mergeCell ref="BP37:BS37"/>
    <mergeCell ref="C36:N36"/>
    <mergeCell ref="P36:S36"/>
    <mergeCell ref="AZ36:BC36"/>
    <mergeCell ref="BD36:BG36"/>
    <mergeCell ref="BH36:BK36"/>
    <mergeCell ref="AZ35:BC35"/>
    <mergeCell ref="AF36:AI36"/>
    <mergeCell ref="BH38:BK38"/>
    <mergeCell ref="AF38:AI38"/>
    <mergeCell ref="AJ38:AM38"/>
    <mergeCell ref="AN38:AQ38"/>
    <mergeCell ref="AN37:AQ37"/>
    <mergeCell ref="AR37:AU37"/>
    <mergeCell ref="AV37:AY37"/>
    <mergeCell ref="T37:W37"/>
    <mergeCell ref="X37:AA37"/>
    <mergeCell ref="AB37:AE37"/>
    <mergeCell ref="AB36:AE36"/>
    <mergeCell ref="AV39:AY39"/>
    <mergeCell ref="T39:W39"/>
    <mergeCell ref="X39:AA39"/>
    <mergeCell ref="AB39:AE39"/>
    <mergeCell ref="BP39:BS39"/>
    <mergeCell ref="BP38:BS38"/>
    <mergeCell ref="C39:N39"/>
    <mergeCell ref="P39:S39"/>
    <mergeCell ref="AZ39:BC39"/>
    <mergeCell ref="BD39:BG39"/>
    <mergeCell ref="BH39:BK39"/>
    <mergeCell ref="AF39:AI39"/>
    <mergeCell ref="AJ39:AM39"/>
    <mergeCell ref="AN39:AQ39"/>
    <mergeCell ref="AR39:AU39"/>
    <mergeCell ref="AR38:AU38"/>
    <mergeCell ref="AV38:AY38"/>
    <mergeCell ref="T38:W38"/>
    <mergeCell ref="X38:AA38"/>
    <mergeCell ref="AB38:AE38"/>
    <mergeCell ref="C38:N38"/>
    <mergeCell ref="P38:S38"/>
    <mergeCell ref="AZ38:BC38"/>
    <mergeCell ref="BD38:BG38"/>
    <mergeCell ref="AB40:AE40"/>
    <mergeCell ref="BP40:BS40"/>
    <mergeCell ref="C41:N41"/>
    <mergeCell ref="P41:S41"/>
    <mergeCell ref="AZ41:BC41"/>
    <mergeCell ref="BD41:BG41"/>
    <mergeCell ref="BH41:BK41"/>
    <mergeCell ref="AF41:AI41"/>
    <mergeCell ref="AJ41:AM41"/>
    <mergeCell ref="AJ40:AM40"/>
    <mergeCell ref="AN40:AQ40"/>
    <mergeCell ref="AR40:AU40"/>
    <mergeCell ref="AV40:AY40"/>
    <mergeCell ref="T40:W40"/>
    <mergeCell ref="X40:AA40"/>
    <mergeCell ref="C40:N40"/>
    <mergeCell ref="P40:S40"/>
    <mergeCell ref="AZ40:BC40"/>
    <mergeCell ref="BD40:BG40"/>
    <mergeCell ref="BH40:BK40"/>
    <mergeCell ref="AF40:AI40"/>
    <mergeCell ref="BP41:BS41"/>
    <mergeCell ref="BD42:BG42"/>
    <mergeCell ref="BH42:BK42"/>
    <mergeCell ref="AF42:AI42"/>
    <mergeCell ref="AJ42:AM42"/>
    <mergeCell ref="AN42:AQ42"/>
    <mergeCell ref="AN41:AQ41"/>
    <mergeCell ref="AR41:AU41"/>
    <mergeCell ref="AV41:AY41"/>
    <mergeCell ref="T41:W41"/>
    <mergeCell ref="X41:AA41"/>
    <mergeCell ref="AB41:AE41"/>
    <mergeCell ref="AV43:AY43"/>
    <mergeCell ref="T43:W43"/>
    <mergeCell ref="X43:AA43"/>
    <mergeCell ref="AB43:AE43"/>
    <mergeCell ref="BM43:BO43"/>
    <mergeCell ref="BP43:BS43"/>
    <mergeCell ref="BP42:BS42"/>
    <mergeCell ref="C43:N43"/>
    <mergeCell ref="P43:S43"/>
    <mergeCell ref="AZ43:BC43"/>
    <mergeCell ref="BD43:BG43"/>
    <mergeCell ref="BH43:BK43"/>
    <mergeCell ref="AF43:AI43"/>
    <mergeCell ref="AJ43:AM43"/>
    <mergeCell ref="AN43:AQ43"/>
    <mergeCell ref="AR43:AU43"/>
    <mergeCell ref="AR42:AU42"/>
    <mergeCell ref="AV42:AY42"/>
    <mergeCell ref="T42:W42"/>
    <mergeCell ref="X42:AA42"/>
    <mergeCell ref="AB42:AE42"/>
    <mergeCell ref="C42:N42"/>
    <mergeCell ref="P42:S42"/>
    <mergeCell ref="AZ42:BC42"/>
    <mergeCell ref="AB44:AE44"/>
    <mergeCell ref="BM44:BO44"/>
    <mergeCell ref="BP44:BS44"/>
    <mergeCell ref="C45:N45"/>
    <mergeCell ref="P45:S45"/>
    <mergeCell ref="AZ45:BC45"/>
    <mergeCell ref="BD45:BG45"/>
    <mergeCell ref="BH45:BK45"/>
    <mergeCell ref="AF45:AI45"/>
    <mergeCell ref="AJ45:AM45"/>
    <mergeCell ref="AJ44:AM44"/>
    <mergeCell ref="AN44:AQ44"/>
    <mergeCell ref="AR44:AU44"/>
    <mergeCell ref="AV44:AY44"/>
    <mergeCell ref="T44:W44"/>
    <mergeCell ref="X44:AA44"/>
    <mergeCell ref="C44:N44"/>
    <mergeCell ref="P44:S44"/>
    <mergeCell ref="AZ44:BC44"/>
    <mergeCell ref="BD44:BG44"/>
    <mergeCell ref="BH44:BK44"/>
    <mergeCell ref="AF44:AI44"/>
    <mergeCell ref="C46:N46"/>
    <mergeCell ref="P46:S46"/>
    <mergeCell ref="AZ46:BC46"/>
    <mergeCell ref="BD46:BG46"/>
    <mergeCell ref="BH46:BK46"/>
    <mergeCell ref="AF46:AI46"/>
    <mergeCell ref="AJ46:AM46"/>
    <mergeCell ref="AN46:AQ46"/>
    <mergeCell ref="AN45:AQ45"/>
    <mergeCell ref="AR45:AU45"/>
    <mergeCell ref="AV45:AY45"/>
    <mergeCell ref="T45:W45"/>
    <mergeCell ref="X45:AA45"/>
    <mergeCell ref="AB45:AE45"/>
    <mergeCell ref="BP46:BS46"/>
    <mergeCell ref="AR46:AU46"/>
    <mergeCell ref="AV46:AY46"/>
    <mergeCell ref="T46:W46"/>
    <mergeCell ref="X46:AA46"/>
    <mergeCell ref="AB46:AE46"/>
    <mergeCell ref="BM46:BO46"/>
    <mergeCell ref="BM45:BO45"/>
    <mergeCell ref="BP45:BS45"/>
    <mergeCell ref="BJ10:BN11"/>
    <mergeCell ref="G12:K12"/>
    <mergeCell ref="Q10:U11"/>
    <mergeCell ref="V10:Z11"/>
    <mergeCell ref="AA10:AE11"/>
    <mergeCell ref="AF10:AJ11"/>
    <mergeCell ref="AZ12:BD12"/>
    <mergeCell ref="BE12:BI12"/>
    <mergeCell ref="BJ12:BN12"/>
    <mergeCell ref="AF12:AJ12"/>
    <mergeCell ref="AK12:AO12"/>
    <mergeCell ref="AP12:AT12"/>
    <mergeCell ref="AU12:AY12"/>
    <mergeCell ref="L12:P12"/>
    <mergeCell ref="Q12:U12"/>
    <mergeCell ref="V12:Z12"/>
    <mergeCell ref="AA12:AE12"/>
    <mergeCell ref="AK10:AO11"/>
    <mergeCell ref="AP10:AT11"/>
    <mergeCell ref="AU10:AY11"/>
    <mergeCell ref="AZ10:BD11"/>
    <mergeCell ref="BE10:BI11"/>
    <mergeCell ref="L11:P11"/>
    <mergeCell ref="C25:F25"/>
    <mergeCell ref="C26:F26"/>
    <mergeCell ref="C27:F27"/>
    <mergeCell ref="C28:F28"/>
    <mergeCell ref="C29:F29"/>
    <mergeCell ref="G13:K13"/>
    <mergeCell ref="C13:F13"/>
    <mergeCell ref="C19:F19"/>
    <mergeCell ref="C20:F20"/>
    <mergeCell ref="C21:F21"/>
    <mergeCell ref="C22:F22"/>
    <mergeCell ref="C23:F23"/>
    <mergeCell ref="C24:F24"/>
    <mergeCell ref="C15:F15"/>
    <mergeCell ref="C16:F16"/>
    <mergeCell ref="C17:F17"/>
    <mergeCell ref="C18:F18"/>
    <mergeCell ref="G15:K15"/>
    <mergeCell ref="G17:K17"/>
    <mergeCell ref="G21:K21"/>
    <mergeCell ref="G23:K23"/>
    <mergeCell ref="G27:K27"/>
    <mergeCell ref="G29:K29"/>
    <mergeCell ref="C14:F14"/>
    <mergeCell ref="BJ13:BN13"/>
    <mergeCell ref="BO13:BS13"/>
    <mergeCell ref="G14:K14"/>
    <mergeCell ref="L14:P14"/>
    <mergeCell ref="Q14:U14"/>
    <mergeCell ref="V14:Z14"/>
    <mergeCell ref="AA14:AE14"/>
    <mergeCell ref="AF14:AJ14"/>
    <mergeCell ref="AK14:AO14"/>
    <mergeCell ref="AF13:AJ13"/>
    <mergeCell ref="AK13:AO13"/>
    <mergeCell ref="AP13:AT13"/>
    <mergeCell ref="AU13:AY13"/>
    <mergeCell ref="AZ13:BD13"/>
    <mergeCell ref="BE13:BI13"/>
    <mergeCell ref="AP14:AT14"/>
    <mergeCell ref="AU14:AY14"/>
    <mergeCell ref="AZ14:BD14"/>
    <mergeCell ref="BE14:BI14"/>
    <mergeCell ref="BJ14:BN14"/>
    <mergeCell ref="L13:P13"/>
    <mergeCell ref="Q13:U13"/>
    <mergeCell ref="V13:Z13"/>
    <mergeCell ref="AA13:AE13"/>
    <mergeCell ref="L15:P15"/>
    <mergeCell ref="Q15:U15"/>
    <mergeCell ref="V15:Z15"/>
    <mergeCell ref="AA15:AE15"/>
    <mergeCell ref="BJ15:BN15"/>
    <mergeCell ref="G16:K16"/>
    <mergeCell ref="L16:P16"/>
    <mergeCell ref="Q16:U16"/>
    <mergeCell ref="V16:Z16"/>
    <mergeCell ref="AA16:AE16"/>
    <mergeCell ref="AF16:AJ16"/>
    <mergeCell ref="AK16:AO16"/>
    <mergeCell ref="AP16:AT16"/>
    <mergeCell ref="AU16:AY16"/>
    <mergeCell ref="AF15:AJ15"/>
    <mergeCell ref="AK15:AO15"/>
    <mergeCell ref="AP15:AT15"/>
    <mergeCell ref="AU15:AY15"/>
    <mergeCell ref="AZ15:BD15"/>
    <mergeCell ref="BE15:BI15"/>
    <mergeCell ref="AZ16:BD16"/>
    <mergeCell ref="BE16:BI16"/>
    <mergeCell ref="BJ16:BN16"/>
    <mergeCell ref="L17:P17"/>
    <mergeCell ref="Q17:U17"/>
    <mergeCell ref="V17:Z17"/>
    <mergeCell ref="AA17:AE17"/>
    <mergeCell ref="AF17:AJ17"/>
    <mergeCell ref="AK17:AO17"/>
    <mergeCell ref="AP17:AT17"/>
    <mergeCell ref="AU17:AY17"/>
    <mergeCell ref="AZ17:BD17"/>
    <mergeCell ref="BE17:BI17"/>
    <mergeCell ref="BJ17:BN17"/>
    <mergeCell ref="G18:K18"/>
    <mergeCell ref="L18:P18"/>
    <mergeCell ref="Q18:U18"/>
    <mergeCell ref="V18:Z18"/>
    <mergeCell ref="AA18:AE18"/>
    <mergeCell ref="BJ18:BN18"/>
    <mergeCell ref="G19:K19"/>
    <mergeCell ref="L19:P19"/>
    <mergeCell ref="Q19:U19"/>
    <mergeCell ref="V19:Z19"/>
    <mergeCell ref="AA19:AE19"/>
    <mergeCell ref="AF19:AJ19"/>
    <mergeCell ref="AK19:AO19"/>
    <mergeCell ref="AP19:AT19"/>
    <mergeCell ref="AU19:AY19"/>
    <mergeCell ref="AF18:AJ18"/>
    <mergeCell ref="AK18:AO18"/>
    <mergeCell ref="AP18:AT18"/>
    <mergeCell ref="AU18:AY18"/>
    <mergeCell ref="AZ18:BD18"/>
    <mergeCell ref="BE18:BI18"/>
    <mergeCell ref="AZ19:BD19"/>
    <mergeCell ref="BE19:BI19"/>
    <mergeCell ref="BJ19:BN19"/>
    <mergeCell ref="G20:K20"/>
    <mergeCell ref="L20:P20"/>
    <mergeCell ref="Q20:U20"/>
    <mergeCell ref="V20:Z20"/>
    <mergeCell ref="AA20:AE20"/>
    <mergeCell ref="AF20:AJ20"/>
    <mergeCell ref="AK20:AO20"/>
    <mergeCell ref="AP20:AT20"/>
    <mergeCell ref="AU20:AY20"/>
    <mergeCell ref="AZ20:BD20"/>
    <mergeCell ref="BE20:BI20"/>
    <mergeCell ref="BJ20:BN20"/>
    <mergeCell ref="L21:P21"/>
    <mergeCell ref="Q21:U21"/>
    <mergeCell ref="V21:Z21"/>
    <mergeCell ref="AA21:AE21"/>
    <mergeCell ref="BJ21:BN21"/>
    <mergeCell ref="G22:K22"/>
    <mergeCell ref="L22:P22"/>
    <mergeCell ref="Q22:U22"/>
    <mergeCell ref="V22:Z22"/>
    <mergeCell ref="AA22:AE22"/>
    <mergeCell ref="AF22:AJ22"/>
    <mergeCell ref="AK22:AO22"/>
    <mergeCell ref="AP22:AT22"/>
    <mergeCell ref="AU22:AY22"/>
    <mergeCell ref="AF21:AJ21"/>
    <mergeCell ref="AK21:AO21"/>
    <mergeCell ref="AP21:AT21"/>
    <mergeCell ref="AU21:AY21"/>
    <mergeCell ref="AZ21:BD21"/>
    <mergeCell ref="BE21:BI21"/>
    <mergeCell ref="AZ22:BD22"/>
    <mergeCell ref="BE22:BI22"/>
    <mergeCell ref="BJ22:BN22"/>
    <mergeCell ref="AZ25:BD25"/>
    <mergeCell ref="L23:P23"/>
    <mergeCell ref="Q23:U23"/>
    <mergeCell ref="V23:Z23"/>
    <mergeCell ref="AA23:AE23"/>
    <mergeCell ref="AF23:AJ23"/>
    <mergeCell ref="AK23:AO23"/>
    <mergeCell ref="AP23:AT23"/>
    <mergeCell ref="AU23:AY23"/>
    <mergeCell ref="AZ23:BD23"/>
    <mergeCell ref="BJ26:BN26"/>
    <mergeCell ref="BE23:BI23"/>
    <mergeCell ref="BJ23:BN23"/>
    <mergeCell ref="G24:K24"/>
    <mergeCell ref="L24:P24"/>
    <mergeCell ref="Q24:U24"/>
    <mergeCell ref="V24:Z24"/>
    <mergeCell ref="AA24:AE24"/>
    <mergeCell ref="BJ24:BN24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AU25:AY25"/>
    <mergeCell ref="AF24:AJ24"/>
    <mergeCell ref="AK24:AO24"/>
    <mergeCell ref="AP24:AT24"/>
    <mergeCell ref="AU24:AY24"/>
    <mergeCell ref="AZ24:BD24"/>
    <mergeCell ref="BE24:BI24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AU26:AY26"/>
    <mergeCell ref="C6:O7"/>
    <mergeCell ref="BO25:BS25"/>
    <mergeCell ref="BO26:BS26"/>
    <mergeCell ref="BO27:BS27"/>
    <mergeCell ref="BO28:BS28"/>
    <mergeCell ref="BO29:BS29"/>
    <mergeCell ref="BO19:BS19"/>
    <mergeCell ref="BO20:BS20"/>
    <mergeCell ref="BO21:BS21"/>
    <mergeCell ref="BO22:BS22"/>
    <mergeCell ref="BO23:BS23"/>
    <mergeCell ref="BO24:BS24"/>
    <mergeCell ref="AP29:AT29"/>
    <mergeCell ref="AU29:AY29"/>
    <mergeCell ref="AZ29:BD29"/>
    <mergeCell ref="BE29:BI29"/>
    <mergeCell ref="L27:P27"/>
    <mergeCell ref="Q27:U27"/>
    <mergeCell ref="V27:Z27"/>
    <mergeCell ref="AA27:AE27"/>
    <mergeCell ref="BJ27:BN27"/>
    <mergeCell ref="G28:K28"/>
    <mergeCell ref="BJ29:BN29"/>
    <mergeCell ref="AU27:AY27"/>
    <mergeCell ref="L29:P29"/>
    <mergeCell ref="Q29:U29"/>
    <mergeCell ref="V29:Z29"/>
    <mergeCell ref="AA29:AE29"/>
    <mergeCell ref="AF29:AJ29"/>
    <mergeCell ref="AK29:AO29"/>
    <mergeCell ref="L28:P28"/>
    <mergeCell ref="Q28:U28"/>
    <mergeCell ref="V28:Z28"/>
    <mergeCell ref="AA28:AE28"/>
    <mergeCell ref="AF28:AJ28"/>
    <mergeCell ref="AK28:AO28"/>
    <mergeCell ref="AG6:AK6"/>
    <mergeCell ref="AG5:AL5"/>
    <mergeCell ref="W6:AE7"/>
    <mergeCell ref="BO14:BS14"/>
    <mergeCell ref="BO15:BS15"/>
    <mergeCell ref="BO16:BS16"/>
    <mergeCell ref="BO17:BS17"/>
    <mergeCell ref="BO18:BS18"/>
    <mergeCell ref="BL37:BO39"/>
    <mergeCell ref="AP28:AT28"/>
    <mergeCell ref="AU28:AY28"/>
    <mergeCell ref="AF27:AJ27"/>
    <mergeCell ref="AK27:AO27"/>
    <mergeCell ref="AP27:AT27"/>
    <mergeCell ref="BO11:BS12"/>
    <mergeCell ref="AZ27:BD27"/>
    <mergeCell ref="BE27:BI27"/>
    <mergeCell ref="AZ28:BD28"/>
    <mergeCell ref="BE28:BI28"/>
    <mergeCell ref="BJ28:BN28"/>
    <mergeCell ref="BE25:BI25"/>
    <mergeCell ref="BJ25:BN25"/>
    <mergeCell ref="AZ26:BD26"/>
    <mergeCell ref="BE26:BI26"/>
  </mergeCells>
  <phoneticPr fontId="2"/>
  <dataValidations count="1">
    <dataValidation type="list" allowBlank="1" showInputMessage="1" showErrorMessage="1" sqref="Q6:U6 AG6:AK6">
      <formula1>$V$6:$V$7</formula1>
    </dataValidation>
  </dataValidations>
  <printOptions horizontalCentered="1" verticalCentered="1"/>
  <pageMargins left="3.937007874015748E-2" right="3.937007874015748E-2" top="0.15748031496062992" bottom="0.15748031496062992" header="0" footer="0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【∇試算表】</vt:lpstr>
      <vt:lpstr>【∇試算表】!Print_Area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2019-11-12T23:56:37Z</dcterms:created>
  <dcterms:modified xsi:type="dcterms:W3CDTF">2021-09-10T00:48:17Z</dcterms:modified>
</cp:coreProperties>
</file>