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8市民図書室運営委託\04_手続き依頼\01_依頼文\"/>
    </mc:Choice>
  </mc:AlternateContent>
  <xr:revisionPtr revIDLastSave="0" documentId="13_ncr:1_{7865C47D-35EA-41DA-AA23-1ADED3BA82E2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市民図書室" sheetId="1" r:id="rId1"/>
    <sheet name="市民図書室 (記入例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H16" i="2" s="1"/>
  <c r="E27" i="2"/>
  <c r="E26" i="2"/>
  <c r="E25" i="2"/>
  <c r="E24" i="2"/>
  <c r="E23" i="2"/>
  <c r="E22" i="2"/>
  <c r="E21" i="2"/>
  <c r="E20" i="2"/>
  <c r="E19" i="2"/>
  <c r="E18" i="2"/>
  <c r="E17" i="2"/>
  <c r="F27" i="2"/>
  <c r="I27" i="2" s="1"/>
  <c r="H27" i="2"/>
  <c r="F26" i="2"/>
  <c r="I26" i="2" s="1"/>
  <c r="H26" i="2"/>
  <c r="F25" i="2"/>
  <c r="I25" i="2" s="1"/>
  <c r="H25" i="2"/>
  <c r="F24" i="2"/>
  <c r="I24" i="2" s="1"/>
  <c r="H24" i="2"/>
  <c r="F23" i="2"/>
  <c r="I23" i="2" s="1"/>
  <c r="H23" i="2"/>
  <c r="F22" i="2"/>
  <c r="I22" i="2" s="1"/>
  <c r="H22" i="2"/>
  <c r="F21" i="2"/>
  <c r="I21" i="2" s="1"/>
  <c r="F20" i="2"/>
  <c r="I20" i="2" s="1"/>
  <c r="H20" i="2"/>
  <c r="F19" i="2"/>
  <c r="I19" i="2" s="1"/>
  <c r="H19" i="2"/>
  <c r="F18" i="2"/>
  <c r="I18" i="2" s="1"/>
  <c r="H18" i="2"/>
  <c r="F17" i="2"/>
  <c r="I17" i="2" s="1"/>
  <c r="I16" i="2"/>
  <c r="L27" i="2"/>
  <c r="M27" i="2" s="1"/>
  <c r="N27" i="2" s="1"/>
  <c r="L26" i="2"/>
  <c r="M26" i="2" s="1"/>
  <c r="N26" i="2" s="1"/>
  <c r="L25" i="2"/>
  <c r="M25" i="2" s="1"/>
  <c r="N25" i="2" s="1"/>
  <c r="L24" i="2"/>
  <c r="M24" i="2" s="1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K28" i="2"/>
  <c r="C28" i="2"/>
  <c r="B28" i="2"/>
  <c r="D27" i="2"/>
  <c r="D26" i="2"/>
  <c r="D25" i="2"/>
  <c r="D24" i="2"/>
  <c r="D23" i="2"/>
  <c r="D22" i="2"/>
  <c r="D21" i="2"/>
  <c r="D20" i="2"/>
  <c r="D19" i="2"/>
  <c r="D18" i="2"/>
  <c r="D17" i="2"/>
  <c r="D16" i="2"/>
  <c r="J20" i="2" l="1"/>
  <c r="J19" i="2"/>
  <c r="L28" i="2"/>
  <c r="G26" i="2"/>
  <c r="J25" i="2"/>
  <c r="J23" i="2"/>
  <c r="J22" i="2"/>
  <c r="G25" i="2"/>
  <c r="J27" i="2"/>
  <c r="G22" i="2"/>
  <c r="J24" i="2"/>
  <c r="J26" i="2"/>
  <c r="G21" i="2"/>
  <c r="H21" i="2"/>
  <c r="J21" i="2" s="1"/>
  <c r="J18" i="2"/>
  <c r="G18" i="2"/>
  <c r="G17" i="2"/>
  <c r="D28" i="2"/>
  <c r="H17" i="2"/>
  <c r="H28" i="2" s="1"/>
  <c r="G16" i="2"/>
  <c r="G19" i="2"/>
  <c r="G23" i="2"/>
  <c r="G27" i="2"/>
  <c r="I28" i="2"/>
  <c r="E28" i="2"/>
  <c r="G20" i="2"/>
  <c r="G24" i="2"/>
  <c r="J16" i="2"/>
  <c r="F28" i="2"/>
  <c r="N16" i="2"/>
  <c r="J17" i="2" l="1"/>
  <c r="J28" i="2" s="1"/>
  <c r="G28" i="2"/>
</calcChain>
</file>

<file path=xl/sharedStrings.xml><?xml version="1.0" encoding="utf-8"?>
<sst xmlns="http://schemas.openxmlformats.org/spreadsheetml/2006/main" count="147" uniqueCount="65">
  <si>
    <t>様式　開－５</t>
    <rPh sb="0" eb="2">
      <t>ヨウシキ</t>
    </rPh>
    <rPh sb="3" eb="4">
      <t>カイ</t>
    </rPh>
    <phoneticPr fontId="2"/>
  </si>
  <si>
    <t>提出先：学校支援・地域連携課</t>
    <rPh sb="0" eb="3">
      <t>テイシュツサキ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</si>
  <si>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t>開放曜日</t>
    <rPh sb="0" eb="2">
      <t>カイホウ</t>
    </rPh>
    <rPh sb="2" eb="4">
      <t>ヨウビ</t>
    </rPh>
    <phoneticPr fontId="2"/>
  </si>
  <si>
    <t>曜日　</t>
    <rPh sb="0" eb="2">
      <t>ヨウビ</t>
    </rPh>
    <phoneticPr fontId="2"/>
  </si>
  <si>
    <t>開放時間</t>
  </si>
  <si>
    <t>時</t>
  </si>
  <si>
    <t>分～</t>
    <phoneticPr fontId="2"/>
  </si>
  <si>
    <t>分</t>
  </si>
  <si>
    <t>※日曜日に開放していない
理由</t>
    <rPh sb="1" eb="4">
      <t>ニチヨウビ</t>
    </rPh>
    <rPh sb="5" eb="7">
      <t>カイホウ</t>
    </rPh>
    <rPh sb="13" eb="15">
      <t>リユウ</t>
    </rPh>
    <phoneticPr fontId="14"/>
  </si>
  <si>
    <t>開放場所</t>
    <rPh sb="0" eb="2">
      <t>カイホウ</t>
    </rPh>
    <rPh sb="2" eb="4">
      <t>バショ</t>
    </rPh>
    <phoneticPr fontId="2"/>
  </si>
  <si>
    <t>　　　　　１　市民図書室専用　　　２　学校図書室と共用　　３　その他（　　　　　）と共用</t>
    <rPh sb="33" eb="34">
      <t>タ</t>
    </rPh>
    <rPh sb="42" eb="44">
      <t>キョウヨウ</t>
    </rPh>
    <phoneticPr fontId="2"/>
  </si>
  <si>
    <t>登録者延べ人数</t>
    <rPh sb="0" eb="3">
      <t>トウロクシャ</t>
    </rPh>
    <rPh sb="3" eb="4">
      <t>ノ</t>
    </rPh>
    <rPh sb="5" eb="6">
      <t>ニン</t>
    </rPh>
    <rPh sb="6" eb="7">
      <t>カズ</t>
    </rPh>
    <phoneticPr fontId="2"/>
  </si>
  <si>
    <t>　　　　　　　　　　　人　 （こども：　　　　　人　／一　般：　　　　　人）</t>
    <rPh sb="11" eb="12">
      <t>ニン</t>
    </rPh>
    <rPh sb="24" eb="25">
      <t>ニン</t>
    </rPh>
    <rPh sb="27" eb="28">
      <t>イチ</t>
    </rPh>
    <rPh sb="29" eb="30">
      <t>パン</t>
    </rPh>
    <rPh sb="36" eb="37">
      <t>ニン</t>
    </rPh>
    <phoneticPr fontId="2"/>
  </si>
  <si>
    <t>市民図書室蔵書数</t>
    <rPh sb="0" eb="2">
      <t>シミン</t>
    </rPh>
    <rPh sb="2" eb="5">
      <t>トショシツ</t>
    </rPh>
    <rPh sb="5" eb="8">
      <t>ゾウショスウ</t>
    </rPh>
    <phoneticPr fontId="2"/>
  </si>
  <si>
    <t>　　　　　　　　　　　冊　 （児童対象：　　　　冊　／一般対象：　　　　冊）</t>
    <rPh sb="11" eb="12">
      <t>サツ</t>
    </rPh>
    <rPh sb="15" eb="17">
      <t>ジドウ</t>
    </rPh>
    <rPh sb="17" eb="19">
      <t>タイショウ</t>
    </rPh>
    <rPh sb="24" eb="25">
      <t>サツ</t>
    </rPh>
    <rPh sb="27" eb="29">
      <t>イッパン</t>
    </rPh>
    <rPh sb="29" eb="31">
      <t>タイショウ</t>
    </rPh>
    <rPh sb="36" eb="37">
      <t>サツ</t>
    </rPh>
    <phoneticPr fontId="2"/>
  </si>
  <si>
    <t>学校図書の利用状況</t>
    <rPh sb="0" eb="2">
      <t>ガッコウ</t>
    </rPh>
    <rPh sb="2" eb="4">
      <t>トショ</t>
    </rPh>
    <rPh sb="5" eb="7">
      <t>リヨウ</t>
    </rPh>
    <rPh sb="7" eb="9">
      <t>ジョウキョウ</t>
    </rPh>
    <phoneticPr fontId="2"/>
  </si>
  <si>
    <t>　　　　　１　貸し出しをしている　　２　閲覧のみしている　　３　利用していない</t>
    <rPh sb="7" eb="8">
      <t>カ</t>
    </rPh>
    <rPh sb="9" eb="10">
      <t>ダ</t>
    </rPh>
    <rPh sb="20" eb="22">
      <t>エツラン</t>
    </rPh>
    <rPh sb="32" eb="34">
      <t>リヨウ</t>
    </rPh>
    <phoneticPr fontId="2"/>
  </si>
  <si>
    <t>自主事業</t>
    <rPh sb="0" eb="2">
      <t>ジシュ</t>
    </rPh>
    <rPh sb="2" eb="4">
      <t>ジギョウ</t>
    </rPh>
    <phoneticPr fontId="2"/>
  </si>
  <si>
    <t>様式  開-２０の月別合計を転記</t>
    <rPh sb="0" eb="2">
      <t>ヨウシキ</t>
    </rPh>
    <rPh sb="4" eb="5">
      <t>カイ</t>
    </rPh>
    <rPh sb="9" eb="11">
      <t>ツキベツ</t>
    </rPh>
    <rPh sb="11" eb="13">
      <t>ゴウケイ</t>
    </rPh>
    <rPh sb="14" eb="16">
      <t>テンキ</t>
    </rPh>
    <phoneticPr fontId="2"/>
  </si>
  <si>
    <t>月別
利用
状況</t>
    <rPh sb="3" eb="5">
      <t>リヨウ</t>
    </rPh>
    <rPh sb="6" eb="8">
      <t>ジョウキョウ</t>
    </rPh>
    <phoneticPr fontId="2"/>
  </si>
  <si>
    <t>利用人数（人）</t>
    <rPh sb="0" eb="2">
      <t>リヨウ</t>
    </rPh>
    <rPh sb="2" eb="4">
      <t>ニンズウ</t>
    </rPh>
    <rPh sb="5" eb="6">
      <t>ヒト</t>
    </rPh>
    <phoneticPr fontId="2"/>
  </si>
  <si>
    <t>貸出人数（人）</t>
    <rPh sb="0" eb="2">
      <t>カシダシ</t>
    </rPh>
    <rPh sb="2" eb="3">
      <t>ニン</t>
    </rPh>
    <rPh sb="3" eb="4">
      <t>トシヒト</t>
    </rPh>
    <rPh sb="5" eb="6">
      <t>ヒト</t>
    </rPh>
    <phoneticPr fontId="2"/>
  </si>
  <si>
    <t>貸出冊数（冊）</t>
    <rPh sb="5" eb="6">
      <t>サツ</t>
    </rPh>
    <phoneticPr fontId="2"/>
  </si>
  <si>
    <t>実施状況</t>
    <rPh sb="0" eb="2">
      <t>ジッシ</t>
    </rPh>
    <rPh sb="2" eb="4">
      <t>ジョウキョウ</t>
    </rPh>
    <phoneticPr fontId="2"/>
  </si>
  <si>
    <t>報償費</t>
    <rPh sb="0" eb="3">
      <t>ホウショウヒ</t>
    </rPh>
    <phoneticPr fontId="2"/>
  </si>
  <si>
    <t>中学生
以下</t>
    <rPh sb="0" eb="3">
      <t>チュウガクセイ</t>
    </rPh>
    <rPh sb="4" eb="6">
      <t>イカ</t>
    </rPh>
    <phoneticPr fontId="2"/>
  </si>
  <si>
    <t>一般</t>
    <rPh sb="0" eb="2">
      <t>イッパン</t>
    </rPh>
    <phoneticPr fontId="2"/>
  </si>
  <si>
    <t>合　計</t>
    <rPh sb="0" eb="1">
      <t>ゴウ</t>
    </rPh>
    <rPh sb="2" eb="3">
      <t>ケイ</t>
    </rPh>
    <phoneticPr fontId="2"/>
  </si>
  <si>
    <t>開放
日数</t>
    <rPh sb="0" eb="2">
      <t>カイホウ</t>
    </rPh>
    <rPh sb="3" eb="5">
      <t>ニッスウ</t>
    </rPh>
    <phoneticPr fontId="2"/>
  </si>
  <si>
    <t>全開放
時間</t>
    <rPh sb="0" eb="1">
      <t>ゼン</t>
    </rPh>
    <rPh sb="1" eb="3">
      <t>カイホウ</t>
    </rPh>
    <rPh sb="4" eb="6">
      <t>ジカン</t>
    </rPh>
    <phoneticPr fontId="2"/>
  </si>
  <si>
    <t>世話人
配置時間
①</t>
    <rPh sb="0" eb="3">
      <t>セワニン</t>
    </rPh>
    <rPh sb="4" eb="6">
      <t>ハイチ</t>
    </rPh>
    <rPh sb="6" eb="8">
      <t>ジカン</t>
    </rPh>
    <phoneticPr fontId="2"/>
  </si>
  <si>
    <t>世話人
謝金支払額
①×単価
（700円/時間）</t>
    <rPh sb="0" eb="3">
      <t>セワニン</t>
    </rPh>
    <rPh sb="4" eb="6">
      <t>シャキン</t>
    </rPh>
    <rPh sb="6" eb="8">
      <t>シハラ</t>
    </rPh>
    <rPh sb="8" eb="9">
      <t>ガク</t>
    </rPh>
    <rPh sb="12" eb="14">
      <t>タンカ</t>
    </rPh>
    <rPh sb="19" eb="20">
      <t>エン</t>
    </rPh>
    <rPh sb="21" eb="23">
      <t>ジカン</t>
    </rPh>
    <phoneticPr fontId="2"/>
  </si>
  <si>
    <t>４月</t>
  </si>
  <si>
    <t>５月</t>
  </si>
  <si>
    <t>６月</t>
  </si>
  <si>
    <t>７月</t>
  </si>
  <si>
    <t>８月</t>
  </si>
  <si>
    <t>９月</t>
  </si>
  <si>
    <t>10月</t>
    <phoneticPr fontId="2"/>
  </si>
  <si>
    <t>11月</t>
    <phoneticPr fontId="2"/>
  </si>
  <si>
    <t>12月</t>
    <phoneticPr fontId="2"/>
  </si>
  <si>
    <t>１月</t>
  </si>
  <si>
    <t>２月</t>
  </si>
  <si>
    <t>３月</t>
  </si>
  <si>
    <t>年間合計</t>
    <rPh sb="2" eb="4">
      <t>ゴウケイ</t>
    </rPh>
    <phoneticPr fontId="2"/>
  </si>
  <si>
    <t>(E)</t>
    <phoneticPr fontId="2"/>
  </si>
  <si>
    <t>(F)</t>
    <phoneticPr fontId="2"/>
  </si>
  <si>
    <t>※「利用人数」は貸出を受けた人数と閲覧をした人数の合計です。</t>
    <rPh sb="2" eb="4">
      <t>リヨウ</t>
    </rPh>
    <rPh sb="4" eb="6">
      <t>ニンズウ</t>
    </rPh>
    <rPh sb="8" eb="9">
      <t>カ</t>
    </rPh>
    <rPh sb="9" eb="10">
      <t>ダ</t>
    </rPh>
    <rPh sb="11" eb="12">
      <t>ウ</t>
    </rPh>
    <rPh sb="14" eb="16">
      <t>ニンズウ</t>
    </rPh>
    <rPh sb="17" eb="19">
      <t>エツラン</t>
    </rPh>
    <rPh sb="22" eb="24">
      <t>ニンズウ</t>
    </rPh>
    <rPh sb="25" eb="27">
      <t>ゴウケイ</t>
    </rPh>
    <phoneticPr fontId="2"/>
  </si>
  <si>
    <t>様式 開－２０の(C)と一致</t>
    <rPh sb="0" eb="2">
      <t>ヨウシキ</t>
    </rPh>
    <rPh sb="3" eb="4">
      <t>カイ</t>
    </rPh>
    <rPh sb="12" eb="14">
      <t>イッチ</t>
    </rPh>
    <phoneticPr fontId="2"/>
  </si>
  <si>
    <t>※「貸出人数」は貸出を受けた人数です。（閲覧のみの人数は含みません。）</t>
    <rPh sb="2" eb="4">
      <t>カシダシ</t>
    </rPh>
    <rPh sb="4" eb="6">
      <t>ニンズウ</t>
    </rPh>
    <rPh sb="8" eb="9">
      <t>カ</t>
    </rPh>
    <rPh sb="9" eb="10">
      <t>ダ</t>
    </rPh>
    <rPh sb="11" eb="12">
      <t>ウ</t>
    </rPh>
    <rPh sb="14" eb="16">
      <t>ニンズウ</t>
    </rPh>
    <rPh sb="20" eb="22">
      <t>エツラン</t>
    </rPh>
    <rPh sb="25" eb="27">
      <t>ニンズウ</t>
    </rPh>
    <rPh sb="28" eb="29">
      <t>フク</t>
    </rPh>
    <phoneticPr fontId="2"/>
  </si>
  <si>
    <t>様式 開－２０の(D)と一致</t>
    <rPh sb="0" eb="2">
      <t>ヨウシキ</t>
    </rPh>
    <rPh sb="3" eb="4">
      <t>カイ</t>
    </rPh>
    <rPh sb="12" eb="14">
      <t>イッチ</t>
    </rPh>
    <phoneticPr fontId="2"/>
  </si>
  <si>
    <r>
      <t>　</t>
    </r>
    <r>
      <rPr>
        <sz val="11"/>
        <color rgb="FFFF0000"/>
        <rFont val="HGS創英角ﾎﾟｯﾌﾟ体"/>
        <family val="3"/>
        <charset val="128"/>
      </rPr>
      <t>土</t>
    </r>
    <r>
      <rPr>
        <sz val="11"/>
        <rFont val="ＭＳ 明朝"/>
        <family val="1"/>
        <charset val="128"/>
      </rPr>
      <t>　曜日　</t>
    </r>
    <rPh sb="1" eb="2">
      <t>ド</t>
    </rPh>
    <rPh sb="3" eb="5">
      <t>ヨウビ</t>
    </rPh>
    <phoneticPr fontId="2"/>
  </si>
  <si>
    <r>
      <rPr>
        <sz val="11"/>
        <color rgb="FFFF0000"/>
        <rFont val="HGS創英角ﾎﾟｯﾌﾟ体"/>
        <family val="3"/>
        <charset val="128"/>
      </rPr>
      <t>日</t>
    </r>
    <r>
      <rPr>
        <sz val="11"/>
        <rFont val="ＭＳ 明朝"/>
        <family val="1"/>
        <charset val="128"/>
      </rPr>
      <t>　曜日　</t>
    </r>
    <rPh sb="0" eb="1">
      <t>ニチ</t>
    </rPh>
    <rPh sb="2" eb="4">
      <t>ヨウビ</t>
    </rPh>
    <phoneticPr fontId="2"/>
  </si>
  <si>
    <r>
      <t>仕様書では「開放日は、原則、日曜日及びその他１日の週２日とする。」としています。</t>
    </r>
    <r>
      <rPr>
        <u/>
        <sz val="10"/>
        <color rgb="FFFF0000"/>
        <rFont val="HGS創英角ﾎﾟｯﾌﾟ体"/>
        <family val="3"/>
        <charset val="128"/>
      </rPr>
      <t>日曜に開放していない場合</t>
    </r>
    <r>
      <rPr>
        <sz val="10"/>
        <color rgb="FFFF0000"/>
        <rFont val="HGS創英角ﾎﾟｯﾌﾟ体"/>
        <family val="3"/>
        <charset val="128"/>
      </rPr>
      <t>は、その理由を簡潔に記入してください。日曜日に開放している団体は記載不要です。
（例）日曜日は利用者がいないため、学校の使用許可が得られないため、世話人が確保できないため、など</t>
    </r>
    <rPh sb="0" eb="2">
      <t>シヨウ</t>
    </rPh>
    <rPh sb="2" eb="3">
      <t>ショ</t>
    </rPh>
    <rPh sb="6" eb="8">
      <t>カイホウ</t>
    </rPh>
    <rPh sb="8" eb="9">
      <t>ビ</t>
    </rPh>
    <rPh sb="11" eb="13">
      <t>ゲンソク</t>
    </rPh>
    <rPh sb="14" eb="17">
      <t>ニチヨウビ</t>
    </rPh>
    <rPh sb="17" eb="18">
      <t>オヨ</t>
    </rPh>
    <rPh sb="21" eb="22">
      <t>タ</t>
    </rPh>
    <rPh sb="23" eb="24">
      <t>ニチ</t>
    </rPh>
    <rPh sb="25" eb="26">
      <t>シュウ</t>
    </rPh>
    <rPh sb="27" eb="28">
      <t>ニチ</t>
    </rPh>
    <rPh sb="40" eb="42">
      <t>ニチヨウ</t>
    </rPh>
    <rPh sb="43" eb="45">
      <t>カイホウ</t>
    </rPh>
    <rPh sb="50" eb="52">
      <t>バアイ</t>
    </rPh>
    <rPh sb="56" eb="58">
      <t>リユウ</t>
    </rPh>
    <rPh sb="59" eb="61">
      <t>カンケツ</t>
    </rPh>
    <rPh sb="62" eb="64">
      <t>キニュウ</t>
    </rPh>
    <rPh sb="71" eb="74">
      <t>ニチヨウビ</t>
    </rPh>
    <rPh sb="75" eb="77">
      <t>カイホウ</t>
    </rPh>
    <rPh sb="81" eb="83">
      <t>ダンタイ</t>
    </rPh>
    <rPh sb="84" eb="88">
      <t>キサイフヨウ</t>
    </rPh>
    <rPh sb="93" eb="94">
      <t>レイ</t>
    </rPh>
    <rPh sb="95" eb="98">
      <t>ニチヨウビ</t>
    </rPh>
    <rPh sb="99" eb="102">
      <t>リヨウシャ</t>
    </rPh>
    <rPh sb="109" eb="111">
      <t>ガッコウ</t>
    </rPh>
    <rPh sb="112" eb="114">
      <t>シヨウ</t>
    </rPh>
    <rPh sb="114" eb="116">
      <t>キョカ</t>
    </rPh>
    <rPh sb="117" eb="118">
      <t>エ</t>
    </rPh>
    <rPh sb="125" eb="128">
      <t>セワニン</t>
    </rPh>
    <rPh sb="129" eb="131">
      <t>カクホ</t>
    </rPh>
    <phoneticPr fontId="14"/>
  </si>
  <si>
    <r>
      <t>　　　　　　　　</t>
    </r>
    <r>
      <rPr>
        <sz val="11"/>
        <color rgb="FFFF0000"/>
        <rFont val="HGS創英角ﾎﾟｯﾌﾟ体"/>
        <family val="3"/>
        <charset val="128"/>
      </rPr>
      <t>1,500</t>
    </r>
    <r>
      <rPr>
        <sz val="11"/>
        <rFont val="ＭＳ 明朝"/>
        <family val="1"/>
        <charset val="128"/>
      </rPr>
      <t>　　　人　 （こども：　　</t>
    </r>
    <r>
      <rPr>
        <sz val="11"/>
        <color rgb="FFFF0000"/>
        <rFont val="HGS創英角ﾎﾟｯﾌﾟ体"/>
        <family val="3"/>
        <charset val="128"/>
      </rPr>
      <t>700</t>
    </r>
    <r>
      <rPr>
        <sz val="11"/>
        <rFont val="ＭＳ 明朝"/>
        <family val="1"/>
        <charset val="128"/>
      </rPr>
      <t>　人　／一　般：　　</t>
    </r>
    <r>
      <rPr>
        <sz val="11"/>
        <color rgb="FFFF0000"/>
        <rFont val="HGS創英角ﾎﾟｯﾌﾟ体"/>
        <family val="3"/>
        <charset val="128"/>
      </rPr>
      <t>800</t>
    </r>
    <r>
      <rPr>
        <sz val="11"/>
        <rFont val="ＭＳ 明朝"/>
        <family val="1"/>
        <charset val="128"/>
      </rPr>
      <t>　人）</t>
    </r>
    <rPh sb="16" eb="17">
      <t>ニン</t>
    </rPh>
    <rPh sb="30" eb="31">
      <t>ニン</t>
    </rPh>
    <rPh sb="33" eb="34">
      <t>イチ</t>
    </rPh>
    <rPh sb="35" eb="36">
      <t>パン</t>
    </rPh>
    <rPh sb="43" eb="44">
      <t>ニン</t>
    </rPh>
    <phoneticPr fontId="2"/>
  </si>
  <si>
    <r>
      <t>　　　　　　　　</t>
    </r>
    <r>
      <rPr>
        <sz val="11"/>
        <color rgb="FFFF0000"/>
        <rFont val="HGS創英角ﾎﾟｯﾌﾟ体"/>
        <family val="3"/>
        <charset val="128"/>
      </rPr>
      <t>4,000</t>
    </r>
    <r>
      <rPr>
        <sz val="11"/>
        <rFont val="ＭＳ 明朝"/>
        <family val="1"/>
        <charset val="128"/>
      </rPr>
      <t>　　　冊　 （児童対象：　</t>
    </r>
    <r>
      <rPr>
        <sz val="11"/>
        <color rgb="FFFF0000"/>
        <rFont val="HGS創英角ﾎﾟｯﾌﾟ体"/>
        <family val="3"/>
        <charset val="128"/>
      </rPr>
      <t>1,400</t>
    </r>
    <r>
      <rPr>
        <sz val="11"/>
        <rFont val="ＭＳ 明朝"/>
        <family val="1"/>
        <charset val="128"/>
      </rPr>
      <t>　冊　／一般対象：　</t>
    </r>
    <r>
      <rPr>
        <sz val="11"/>
        <color rgb="FFFF0000"/>
        <rFont val="HGS創英角ﾎﾟｯﾌﾟ体"/>
        <family val="3"/>
        <charset val="128"/>
      </rPr>
      <t>2,600</t>
    </r>
    <r>
      <rPr>
        <sz val="11"/>
        <rFont val="ＭＳ 明朝"/>
        <family val="1"/>
        <charset val="128"/>
      </rPr>
      <t>　冊）</t>
    </r>
    <rPh sb="16" eb="17">
      <t>サツ</t>
    </rPh>
    <rPh sb="20" eb="22">
      <t>ジドウ</t>
    </rPh>
    <rPh sb="22" eb="24">
      <t>タイショウ</t>
    </rPh>
    <rPh sb="32" eb="33">
      <t>サツ</t>
    </rPh>
    <rPh sb="35" eb="37">
      <t>イッパン</t>
    </rPh>
    <rPh sb="37" eb="39">
      <t>タイショウ</t>
    </rPh>
    <rPh sb="47" eb="48">
      <t>サツ</t>
    </rPh>
    <phoneticPr fontId="2"/>
  </si>
  <si>
    <t>※特にない場合は記載不要</t>
    <rPh sb="1" eb="2">
      <t>トク</t>
    </rPh>
    <rPh sb="5" eb="7">
      <t>バアイ</t>
    </rPh>
    <rPh sb="8" eb="12">
      <t>キサイフヨウ</t>
    </rPh>
    <phoneticPr fontId="14"/>
  </si>
  <si>
    <r>
      <rPr>
        <sz val="11"/>
        <rFont val="ＭＳ 明朝"/>
        <family val="1"/>
        <charset val="128"/>
      </rPr>
      <t>(E)</t>
    </r>
    <r>
      <rPr>
        <sz val="11"/>
        <color rgb="FFFF0000"/>
        <rFont val="HGP創英角ﾎﾟｯﾌﾟ体"/>
        <family val="3"/>
        <charset val="128"/>
      </rPr>
      <t xml:space="preserve">
   320</t>
    </r>
    <phoneticPr fontId="2"/>
  </si>
  <si>
    <r>
      <rPr>
        <sz val="11"/>
        <rFont val="ＭＳ 明朝"/>
        <family val="1"/>
        <charset val="128"/>
      </rPr>
      <t>(F)</t>
    </r>
    <r>
      <rPr>
        <sz val="11"/>
        <color rgb="FFFF0000"/>
        <rFont val="HGP創英角ﾎﾟｯﾌﾟ体"/>
        <family val="3"/>
        <charset val="128"/>
      </rPr>
      <t xml:space="preserve">
    224,000</t>
    </r>
    <phoneticPr fontId="2"/>
  </si>
  <si>
    <t>令和７年度　実施報告書(市民図書室)</t>
    <phoneticPr fontId="2"/>
  </si>
  <si>
    <t>学校開放コード</t>
    <rPh sb="0" eb="2">
      <t>ガッコウ</t>
    </rPh>
    <rPh sb="2" eb="4">
      <t>カイホウ</t>
    </rPh>
    <phoneticPr fontId="20"/>
  </si>
  <si>
    <t>団体名</t>
    <rPh sb="0" eb="2">
      <t>ダンタイ</t>
    </rPh>
    <rPh sb="2" eb="3">
      <t>メイ</t>
    </rPh>
    <phoneticPr fontId="20"/>
  </si>
  <si>
    <t>市民図書室運営委員会
学校文化・スポーツクラブ</t>
    <rPh sb="0" eb="10">
      <t>シミントショシツウンエイイインカイ</t>
    </rPh>
    <rPh sb="11" eb="13">
      <t>ガッコウ</t>
    </rPh>
    <rPh sb="13" eb="15">
      <t>ブンカ</t>
    </rPh>
    <phoneticPr fontId="6"/>
  </si>
  <si>
    <t>関内小</t>
    <rPh sb="0" eb="3">
      <t>カンナイショウ</t>
    </rPh>
    <phoneticPr fontId="14"/>
  </si>
  <si>
    <t>令和７年度　実施報告書(市民図書室)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</si>
</sst>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丸ｺﾞｼｯｸ体Ca-L(GT)"/>
      <family val="3"/>
      <charset val="128"/>
    </font>
    <font>
      <sz val="11"/>
      <name val="丸ｺﾞｼｯｸ体Ca-L(GT)"/>
      <family val="3"/>
      <charset val="128"/>
    </font>
    <font>
      <sz val="9"/>
      <name val="丸ｺﾞｼｯｸ体Ca-L(GT)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HGP創英角ｺﾞｼｯｸUB"/>
      <family val="3"/>
      <charset val="128"/>
    </font>
    <font>
      <sz val="6"/>
      <name val="丸ｺﾞｼｯｸ体Ca-L(GT)"/>
      <family val="3"/>
      <charset val="128"/>
    </font>
    <font>
      <sz val="11"/>
      <color rgb="FFFF0000"/>
      <name val="HGS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u/>
      <sz val="10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55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8" fillId="0" borderId="1" xfId="1" applyFont="1" applyBorder="1" applyAlignment="1" applyProtection="1">
      <alignment vertical="center"/>
      <protection locked="0"/>
    </xf>
    <xf numFmtId="38" fontId="8" fillId="0" borderId="2" xfId="1" applyFont="1" applyBorder="1" applyAlignment="1" applyProtection="1">
      <alignment vertical="center"/>
      <protection locked="0"/>
    </xf>
    <xf numFmtId="38" fontId="8" fillId="0" borderId="3" xfId="1" applyFont="1" applyBorder="1" applyAlignment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38" fontId="8" fillId="0" borderId="6" xfId="1" applyFont="1" applyBorder="1" applyAlignment="1" applyProtection="1">
      <alignment vertical="center"/>
      <protection locked="0"/>
    </xf>
    <xf numFmtId="38" fontId="8" fillId="0" borderId="7" xfId="1" applyFont="1" applyBorder="1" applyAlignment="1" applyProtection="1">
      <alignment vertical="center"/>
      <protection locked="0"/>
    </xf>
    <xf numFmtId="38" fontId="8" fillId="0" borderId="8" xfId="1" applyFont="1" applyBorder="1" applyAlignment="1" applyProtection="1">
      <alignment vertical="center"/>
      <protection locked="0"/>
    </xf>
    <xf numFmtId="38" fontId="8" fillId="0" borderId="9" xfId="1" applyFont="1" applyBorder="1" applyAlignment="1" applyProtection="1">
      <alignment vertical="center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11" xfId="1" applyFont="1" applyBorder="1" applyAlignment="1" applyProtection="1">
      <alignment vertical="center"/>
      <protection locked="0"/>
    </xf>
    <xf numFmtId="38" fontId="8" fillId="0" borderId="12" xfId="1" applyFont="1" applyBorder="1" applyAlignment="1" applyProtection="1">
      <alignment vertical="center"/>
      <protection locked="0"/>
    </xf>
    <xf numFmtId="38" fontId="8" fillId="0" borderId="13" xfId="1" applyFont="1" applyBorder="1" applyAlignment="1" applyProtection="1">
      <alignment vertical="center"/>
      <protection locked="0"/>
    </xf>
    <xf numFmtId="38" fontId="8" fillId="0" borderId="14" xfId="1" applyFont="1" applyBorder="1" applyAlignment="1" applyProtection="1">
      <alignment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38" fontId="8" fillId="0" borderId="17" xfId="1" applyFont="1" applyBorder="1" applyAlignment="1" applyProtection="1">
      <alignment vertical="center"/>
      <protection locked="0"/>
    </xf>
    <xf numFmtId="38" fontId="8" fillId="0" borderId="18" xfId="1" applyFont="1" applyBorder="1" applyAlignment="1">
      <alignment vertical="center"/>
    </xf>
    <xf numFmtId="38" fontId="8" fillId="0" borderId="19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38" fontId="8" fillId="0" borderId="24" xfId="1" applyFont="1" applyBorder="1" applyAlignment="1">
      <alignment horizontal="left" vertical="top"/>
    </xf>
    <xf numFmtId="38" fontId="6" fillId="0" borderId="0" xfId="1" applyFont="1" applyFill="1" applyAlignment="1">
      <alignment vertical="center"/>
    </xf>
    <xf numFmtId="38" fontId="3" fillId="0" borderId="25" xfId="1" applyFont="1" applyBorder="1" applyAlignment="1">
      <alignment vertical="center"/>
    </xf>
    <xf numFmtId="38" fontId="10" fillId="2" borderId="28" xfId="1" applyFont="1" applyFill="1" applyBorder="1" applyAlignment="1">
      <alignment horizontal="center" vertical="center" wrapText="1"/>
    </xf>
    <xf numFmtId="38" fontId="10" fillId="2" borderId="29" xfId="1" applyFont="1" applyFill="1" applyBorder="1" applyAlignment="1">
      <alignment horizontal="center" vertical="center" wrapText="1"/>
    </xf>
    <xf numFmtId="38" fontId="11" fillId="2" borderId="7" xfId="1" applyFont="1" applyFill="1" applyBorder="1" applyAlignment="1">
      <alignment horizontal="center" vertical="center" wrapText="1"/>
    </xf>
    <xf numFmtId="38" fontId="10" fillId="2" borderId="6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center" vertical="center"/>
    </xf>
    <xf numFmtId="38" fontId="10" fillId="2" borderId="30" xfId="1" applyFont="1" applyFill="1" applyBorder="1" applyAlignment="1">
      <alignment horizontal="center" vertical="center" wrapText="1"/>
    </xf>
    <xf numFmtId="38" fontId="8" fillId="0" borderId="31" xfId="1" applyFont="1" applyBorder="1" applyAlignment="1" applyProtection="1">
      <alignment vertical="center"/>
      <protection locked="0"/>
    </xf>
    <xf numFmtId="38" fontId="8" fillId="0" borderId="32" xfId="1" applyFont="1" applyBorder="1" applyAlignment="1" applyProtection="1">
      <alignment vertical="center"/>
      <protection locked="0"/>
    </xf>
    <xf numFmtId="38" fontId="8" fillId="0" borderId="33" xfId="1" applyFont="1" applyBorder="1" applyAlignment="1" applyProtection="1">
      <alignment vertical="center"/>
      <protection locked="0"/>
    </xf>
    <xf numFmtId="38" fontId="8" fillId="0" borderId="34" xfId="1" applyFont="1" applyBorder="1" applyAlignment="1">
      <alignment horizontal="left" vertical="center"/>
    </xf>
    <xf numFmtId="38" fontId="8" fillId="0" borderId="34" xfId="1" applyFont="1" applyBorder="1" applyAlignment="1">
      <alignment horizontal="right" vertical="center"/>
    </xf>
    <xf numFmtId="38" fontId="8" fillId="0" borderId="25" xfId="1" applyFont="1" applyBorder="1" applyAlignment="1">
      <alignment horizontal="left" vertical="center"/>
    </xf>
    <xf numFmtId="38" fontId="8" fillId="0" borderId="25" xfId="1" applyFont="1" applyBorder="1" applyAlignment="1">
      <alignment horizontal="right" vertical="center"/>
    </xf>
    <xf numFmtId="38" fontId="8" fillId="0" borderId="35" xfId="1" applyFont="1" applyBorder="1" applyAlignment="1">
      <alignment horizontal="left" vertical="center"/>
    </xf>
    <xf numFmtId="38" fontId="8" fillId="0" borderId="36" xfId="1" applyFont="1" applyBorder="1" applyAlignment="1">
      <alignment horizontal="left" vertical="center"/>
    </xf>
    <xf numFmtId="38" fontId="8" fillId="0" borderId="37" xfId="1" applyFont="1" applyBorder="1" applyAlignment="1">
      <alignment horizontal="left" vertical="center"/>
    </xf>
    <xf numFmtId="38" fontId="8" fillId="0" borderId="38" xfId="1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38" fontId="13" fillId="0" borderId="26" xfId="1" applyFont="1" applyFill="1" applyBorder="1" applyAlignment="1">
      <alignment vertical="center"/>
    </xf>
    <xf numFmtId="49" fontId="13" fillId="0" borderId="0" xfId="1" applyNumberFormat="1" applyFont="1" applyAlignment="1">
      <alignment horizontal="right" vertical="center"/>
    </xf>
    <xf numFmtId="38" fontId="15" fillId="0" borderId="34" xfId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38" fontId="15" fillId="0" borderId="35" xfId="1" applyFont="1" applyBorder="1" applyAlignment="1">
      <alignment horizontal="right" vertical="center"/>
    </xf>
    <xf numFmtId="38" fontId="15" fillId="0" borderId="37" xfId="1" applyFont="1" applyBorder="1" applyAlignment="1">
      <alignment horizontal="right" vertical="center"/>
    </xf>
    <xf numFmtId="38" fontId="16" fillId="0" borderId="1" xfId="1" applyFont="1" applyBorder="1" applyAlignment="1" applyProtection="1">
      <alignment vertical="center"/>
      <protection locked="0"/>
    </xf>
    <xf numFmtId="38" fontId="16" fillId="0" borderId="2" xfId="1" applyFont="1" applyBorder="1" applyAlignment="1" applyProtection="1">
      <alignment vertical="center"/>
      <protection locked="0"/>
    </xf>
    <xf numFmtId="38" fontId="16" fillId="0" borderId="3" xfId="1" applyFont="1" applyBorder="1" applyAlignment="1" applyProtection="1">
      <alignment vertical="center"/>
      <protection locked="0"/>
    </xf>
    <xf numFmtId="38" fontId="16" fillId="0" borderId="4" xfId="1" applyFont="1" applyBorder="1" applyAlignment="1" applyProtection="1">
      <alignment vertical="center"/>
      <protection locked="0"/>
    </xf>
    <xf numFmtId="38" fontId="16" fillId="0" borderId="31" xfId="1" applyFont="1" applyBorder="1" applyAlignment="1" applyProtection="1">
      <alignment vertical="center"/>
      <protection locked="0"/>
    </xf>
    <xf numFmtId="38" fontId="16" fillId="0" borderId="5" xfId="1" applyFont="1" applyBorder="1" applyAlignment="1" applyProtection="1">
      <alignment vertical="center"/>
      <protection locked="0"/>
    </xf>
    <xf numFmtId="38" fontId="16" fillId="0" borderId="6" xfId="1" applyFont="1" applyBorder="1" applyAlignment="1" applyProtection="1">
      <alignment vertical="center"/>
      <protection locked="0"/>
    </xf>
    <xf numFmtId="38" fontId="16" fillId="0" borderId="7" xfId="1" applyFont="1" applyBorder="1" applyAlignment="1" applyProtection="1">
      <alignment vertical="center"/>
      <protection locked="0"/>
    </xf>
    <xf numFmtId="38" fontId="16" fillId="0" borderId="8" xfId="1" applyFont="1" applyBorder="1" applyAlignment="1" applyProtection="1">
      <alignment vertical="center"/>
      <protection locked="0"/>
    </xf>
    <xf numFmtId="38" fontId="16" fillId="0" borderId="9" xfId="1" applyFont="1" applyBorder="1" applyAlignment="1" applyProtection="1">
      <alignment vertical="center"/>
      <protection locked="0"/>
    </xf>
    <xf numFmtId="38" fontId="16" fillId="0" borderId="10" xfId="1" applyFont="1" applyBorder="1" applyAlignment="1" applyProtection="1">
      <alignment vertical="center"/>
      <protection locked="0"/>
    </xf>
    <xf numFmtId="38" fontId="16" fillId="0" borderId="32" xfId="1" applyFont="1" applyBorder="1" applyAlignment="1" applyProtection="1">
      <alignment vertical="center"/>
      <protection locked="0"/>
    </xf>
    <xf numFmtId="38" fontId="16" fillId="0" borderId="11" xfId="1" applyFont="1" applyBorder="1" applyAlignment="1" applyProtection="1">
      <alignment vertical="center"/>
      <protection locked="0"/>
    </xf>
    <xf numFmtId="38" fontId="16" fillId="0" borderId="12" xfId="1" applyFont="1" applyBorder="1" applyAlignment="1" applyProtection="1">
      <alignment vertical="center"/>
      <protection locked="0"/>
    </xf>
    <xf numFmtId="38" fontId="16" fillId="0" borderId="13" xfId="1" applyFont="1" applyBorder="1" applyAlignment="1" applyProtection="1">
      <alignment vertical="center"/>
      <protection locked="0"/>
    </xf>
    <xf numFmtId="38" fontId="16" fillId="0" borderId="14" xfId="1" applyFont="1" applyBorder="1" applyAlignment="1" applyProtection="1">
      <alignment vertical="center"/>
      <protection locked="0"/>
    </xf>
    <xf numFmtId="38" fontId="16" fillId="0" borderId="15" xfId="1" applyFont="1" applyBorder="1" applyAlignment="1" applyProtection="1">
      <alignment vertical="center"/>
      <protection locked="0"/>
    </xf>
    <xf numFmtId="38" fontId="16" fillId="0" borderId="16" xfId="1" applyFont="1" applyBorder="1" applyAlignment="1" applyProtection="1">
      <alignment vertical="center"/>
      <protection locked="0"/>
    </xf>
    <xf numFmtId="38" fontId="16" fillId="0" borderId="17" xfId="1" applyFont="1" applyBorder="1" applyAlignment="1" applyProtection="1">
      <alignment vertical="center"/>
      <protection locked="0"/>
    </xf>
    <xf numFmtId="38" fontId="16" fillId="0" borderId="33" xfId="1" applyFont="1" applyBorder="1" applyAlignment="1" applyProtection="1">
      <alignment vertical="center"/>
      <protection locked="0"/>
    </xf>
    <xf numFmtId="38" fontId="16" fillId="0" borderId="18" xfId="1" applyFont="1" applyBorder="1" applyAlignment="1">
      <alignment vertical="center"/>
    </xf>
    <xf numFmtId="38" fontId="16" fillId="0" borderId="19" xfId="1" applyFont="1" applyBorder="1" applyAlignment="1">
      <alignment vertical="center"/>
    </xf>
    <xf numFmtId="38" fontId="16" fillId="0" borderId="20" xfId="1" applyFont="1" applyBorder="1" applyAlignment="1">
      <alignment vertical="center"/>
    </xf>
    <xf numFmtId="38" fontId="16" fillId="0" borderId="21" xfId="1" applyFont="1" applyBorder="1" applyAlignment="1">
      <alignment vertical="center"/>
    </xf>
    <xf numFmtId="38" fontId="16" fillId="0" borderId="22" xfId="1" applyFont="1" applyBorder="1" applyAlignment="1">
      <alignment vertical="center"/>
    </xf>
    <xf numFmtId="38" fontId="16" fillId="0" borderId="23" xfId="1" applyFont="1" applyBorder="1" applyAlignment="1">
      <alignment vertical="center"/>
    </xf>
    <xf numFmtId="38" fontId="16" fillId="0" borderId="24" xfId="1" applyFont="1" applyBorder="1" applyAlignment="1">
      <alignment horizontal="left" vertical="top" wrapText="1"/>
    </xf>
    <xf numFmtId="38" fontId="10" fillId="2" borderId="12" xfId="1" applyFont="1" applyFill="1" applyBorder="1" applyAlignment="1">
      <alignment horizontal="center" vertical="center" wrapText="1"/>
    </xf>
    <xf numFmtId="38" fontId="10" fillId="2" borderId="27" xfId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center" vertical="center" wrapText="1" shrinkToFit="1"/>
    </xf>
    <xf numFmtId="38" fontId="8" fillId="0" borderId="39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12" fillId="2" borderId="39" xfId="1" applyFont="1" applyFill="1" applyBorder="1" applyAlignment="1">
      <alignment horizontal="center" vertical="center" wrapText="1"/>
    </xf>
    <xf numFmtId="38" fontId="12" fillId="2" borderId="27" xfId="1" applyFont="1" applyFill="1" applyBorder="1" applyAlignment="1">
      <alignment horizontal="center" vertical="center" wrapText="1"/>
    </xf>
    <xf numFmtId="38" fontId="10" fillId="2" borderId="11" xfId="1" applyFont="1" applyFill="1" applyBorder="1" applyAlignment="1">
      <alignment horizontal="center" vertical="center"/>
    </xf>
    <xf numFmtId="38" fontId="10" fillId="2" borderId="8" xfId="1" applyFont="1" applyFill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38" fontId="9" fillId="0" borderId="25" xfId="1" applyFont="1" applyFill="1" applyBorder="1" applyAlignment="1">
      <alignment horizontal="center" vertical="center"/>
    </xf>
    <xf numFmtId="38" fontId="10" fillId="2" borderId="43" xfId="1" applyFont="1" applyFill="1" applyBorder="1" applyAlignment="1">
      <alignment horizontal="center" vertical="center"/>
    </xf>
    <xf numFmtId="38" fontId="10" fillId="2" borderId="26" xfId="1" applyFont="1" applyFill="1" applyBorder="1" applyAlignment="1">
      <alignment horizontal="center" vertical="center"/>
    </xf>
    <xf numFmtId="38" fontId="10" fillId="2" borderId="39" xfId="1" applyFont="1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top"/>
    </xf>
    <xf numFmtId="38" fontId="8" fillId="0" borderId="44" xfId="1" applyFont="1" applyBorder="1" applyAlignment="1">
      <alignment horizontal="center" vertical="top"/>
    </xf>
    <xf numFmtId="38" fontId="10" fillId="2" borderId="16" xfId="1" applyFont="1" applyFill="1" applyBorder="1" applyAlignment="1">
      <alignment horizontal="center" vertical="center"/>
    </xf>
    <xf numFmtId="38" fontId="10" fillId="2" borderId="40" xfId="1" applyFont="1" applyFill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38" fontId="10" fillId="2" borderId="34" xfId="1" applyFont="1" applyFill="1" applyBorder="1" applyAlignment="1">
      <alignment horizontal="center" vertical="center"/>
    </xf>
    <xf numFmtId="38" fontId="10" fillId="2" borderId="36" xfId="1" applyFont="1" applyFill="1" applyBorder="1" applyAlignment="1">
      <alignment horizontal="center" vertical="center"/>
    </xf>
    <xf numFmtId="38" fontId="10" fillId="2" borderId="37" xfId="1" applyFont="1" applyFill="1" applyBorder="1" applyAlignment="1">
      <alignment horizontal="center" vertical="center"/>
    </xf>
    <xf numFmtId="38" fontId="10" fillId="2" borderId="25" xfId="1" applyFont="1" applyFill="1" applyBorder="1" applyAlignment="1">
      <alignment horizontal="center" vertical="center"/>
    </xf>
    <xf numFmtId="38" fontId="10" fillId="2" borderId="38" xfId="1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38" fontId="10" fillId="2" borderId="27" xfId="1" applyFont="1" applyFill="1" applyBorder="1" applyAlignment="1">
      <alignment horizontal="center" vertical="center"/>
    </xf>
    <xf numFmtId="38" fontId="8" fillId="0" borderId="12" xfId="1" applyFont="1" applyBorder="1" applyAlignment="1">
      <alignment horizontal="left" vertical="center"/>
    </xf>
    <xf numFmtId="38" fontId="8" fillId="0" borderId="26" xfId="1" applyFont="1" applyBorder="1" applyAlignment="1">
      <alignment horizontal="left" vertical="center"/>
    </xf>
    <xf numFmtId="38" fontId="8" fillId="0" borderId="27" xfId="1" applyFont="1" applyBorder="1" applyAlignment="1">
      <alignment horizontal="left"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40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38" fontId="10" fillId="2" borderId="12" xfId="1" applyFont="1" applyFill="1" applyBorder="1" applyAlignment="1">
      <alignment horizontal="center" vertical="center" wrapText="1"/>
    </xf>
    <xf numFmtId="38" fontId="10" fillId="2" borderId="26" xfId="1" applyFont="1" applyFill="1" applyBorder="1" applyAlignment="1">
      <alignment horizontal="center" vertical="center" wrapText="1"/>
    </xf>
    <xf numFmtId="38" fontId="10" fillId="2" borderId="27" xfId="1" applyFont="1" applyFill="1" applyBorder="1" applyAlignment="1">
      <alignment horizontal="center" vertical="center" wrapText="1"/>
    </xf>
    <xf numFmtId="38" fontId="18" fillId="0" borderId="12" xfId="1" applyFont="1" applyBorder="1" applyAlignment="1">
      <alignment vertical="center" wrapText="1"/>
    </xf>
    <xf numFmtId="38" fontId="18" fillId="0" borderId="26" xfId="1" applyFont="1" applyBorder="1" applyAlignment="1">
      <alignment vertical="center" wrapText="1"/>
    </xf>
    <xf numFmtId="38" fontId="18" fillId="0" borderId="27" xfId="1" applyFont="1" applyBorder="1" applyAlignment="1">
      <alignment vertical="center" wrapText="1"/>
    </xf>
    <xf numFmtId="38" fontId="11" fillId="2" borderId="12" xfId="1" applyFont="1" applyFill="1" applyBorder="1" applyAlignment="1">
      <alignment horizontal="center" vertical="center"/>
    </xf>
    <xf numFmtId="38" fontId="11" fillId="2" borderId="26" xfId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 wrapText="1"/>
    </xf>
    <xf numFmtId="38" fontId="10" fillId="2" borderId="41" xfId="1" applyFont="1" applyFill="1" applyBorder="1" applyAlignment="1">
      <alignment horizontal="center" vertical="center" wrapText="1"/>
    </xf>
    <xf numFmtId="38" fontId="10" fillId="2" borderId="42" xfId="1" applyFont="1" applyFill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 shrinkToFit="1"/>
    </xf>
    <xf numFmtId="38" fontId="10" fillId="2" borderId="26" xfId="1" applyFont="1" applyFill="1" applyBorder="1" applyAlignment="1">
      <alignment horizontal="center" vertical="center" shrinkToFit="1"/>
    </xf>
    <xf numFmtId="38" fontId="10" fillId="2" borderId="27" xfId="1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24" xfId="1" applyFont="1" applyBorder="1" applyAlignment="1">
      <alignment vertical="top" wrapText="1"/>
    </xf>
    <xf numFmtId="38" fontId="16" fillId="0" borderId="44" xfId="1" applyFont="1" applyBorder="1" applyAlignment="1">
      <alignment vertical="top"/>
    </xf>
    <xf numFmtId="38" fontId="16" fillId="0" borderId="39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5" fillId="0" borderId="12" xfId="1" applyFont="1" applyBorder="1" applyAlignment="1">
      <alignment horizontal="left" vertical="top"/>
    </xf>
    <xf numFmtId="38" fontId="8" fillId="0" borderId="26" xfId="1" applyFont="1" applyBorder="1" applyAlignment="1">
      <alignment horizontal="left" vertical="top"/>
    </xf>
    <xf numFmtId="38" fontId="8" fillId="0" borderId="27" xfId="1" applyFont="1" applyBorder="1" applyAlignment="1">
      <alignment horizontal="left" vertical="top"/>
    </xf>
    <xf numFmtId="38" fontId="17" fillId="0" borderId="12" xfId="1" applyFont="1" applyBorder="1" applyAlignment="1">
      <alignment vertical="center" wrapText="1"/>
    </xf>
    <xf numFmtId="38" fontId="17" fillId="0" borderId="26" xfId="1" applyFont="1" applyBorder="1" applyAlignment="1">
      <alignment vertical="center" wrapText="1"/>
    </xf>
    <xf numFmtId="38" fontId="17" fillId="0" borderId="27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12</xdr:row>
      <xdr:rowOff>276225</xdr:rowOff>
    </xdr:from>
    <xdr:to>
      <xdr:col>12</xdr:col>
      <xdr:colOff>409575</xdr:colOff>
      <xdr:row>14</xdr:row>
      <xdr:rowOff>47625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7267575" y="49815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27</xdr:row>
      <xdr:rowOff>361950</xdr:rowOff>
    </xdr:from>
    <xdr:to>
      <xdr:col>12</xdr:col>
      <xdr:colOff>85725</xdr:colOff>
      <xdr:row>28</xdr:row>
      <xdr:rowOff>142875</xdr:rowOff>
    </xdr:to>
    <xdr:sp macro="" textlink="">
      <xdr:nvSpPr>
        <xdr:cNvPr id="1066" name="Line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 flipV="1">
          <a:off x="6943725" y="111537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133350</xdr:colOff>
      <xdr:row>27</xdr:row>
      <xdr:rowOff>333375</xdr:rowOff>
    </xdr:from>
    <xdr:to>
      <xdr:col>13</xdr:col>
      <xdr:colOff>133350</xdr:colOff>
      <xdr:row>28</xdr:row>
      <xdr:rowOff>266700</xdr:rowOff>
    </xdr:to>
    <xdr:sp macro="" textlink="">
      <xdr:nvSpPr>
        <xdr:cNvPr id="1067" name="Lin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 flipH="1" flipV="1">
          <a:off x="7562850" y="1112520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12</xdr:row>
      <xdr:rowOff>276225</xdr:rowOff>
    </xdr:from>
    <xdr:to>
      <xdr:col>12</xdr:col>
      <xdr:colOff>409575</xdr:colOff>
      <xdr:row>14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267575" y="49815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27</xdr:row>
      <xdr:rowOff>361950</xdr:rowOff>
    </xdr:from>
    <xdr:to>
      <xdr:col>12</xdr:col>
      <xdr:colOff>85725</xdr:colOff>
      <xdr:row>28</xdr:row>
      <xdr:rowOff>142875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6943725" y="111537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133350</xdr:colOff>
      <xdr:row>27</xdr:row>
      <xdr:rowOff>333375</xdr:rowOff>
    </xdr:from>
    <xdr:to>
      <xdr:col>13</xdr:col>
      <xdr:colOff>133350</xdr:colOff>
      <xdr:row>28</xdr:row>
      <xdr:rowOff>266700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7562850" y="1112520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209550</xdr:colOff>
      <xdr:row>7</xdr:row>
      <xdr:rowOff>38100</xdr:rowOff>
    </xdr:from>
    <xdr:to>
      <xdr:col>8</xdr:col>
      <xdr:colOff>0</xdr:colOff>
      <xdr:row>7</xdr:row>
      <xdr:rowOff>314325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10050" y="2419350"/>
          <a:ext cx="3619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466725</xdr:colOff>
      <xdr:row>10</xdr:row>
      <xdr:rowOff>28575</xdr:rowOff>
    </xdr:from>
    <xdr:to>
      <xdr:col>11</xdr:col>
      <xdr:colOff>257175</xdr:colOff>
      <xdr:row>10</xdr:row>
      <xdr:rowOff>304800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81725" y="3438525"/>
          <a:ext cx="3619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523875</xdr:colOff>
      <xdr:row>15</xdr:row>
      <xdr:rowOff>266700</xdr:rowOff>
    </xdr:from>
    <xdr:to>
      <xdr:col>12</xdr:col>
      <xdr:colOff>85725</xdr:colOff>
      <xdr:row>17</xdr:row>
      <xdr:rowOff>400050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81375" y="6486525"/>
          <a:ext cx="3562350" cy="952500"/>
        </a:xfrm>
        <a:prstGeom prst="wedgeRectCallout">
          <a:avLst>
            <a:gd name="adj1" fmla="val 30620"/>
            <a:gd name="adj2" fmla="val -8827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開放日数</a:t>
          </a:r>
          <a:r>
            <a:rPr kumimoji="1" lang="en-US" altLang="ja-JP" sz="1100">
              <a:solidFill>
                <a:sysClr val="windowText" lastClr="000000"/>
              </a:solidFill>
            </a:rPr>
            <a:t>】【</a:t>
          </a:r>
          <a:r>
            <a:rPr kumimoji="1" lang="ja-JP" altLang="en-US" sz="1100">
              <a:solidFill>
                <a:sysClr val="windowText" lastClr="000000"/>
              </a:solidFill>
            </a:rPr>
            <a:t>開放時間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学校開放中止期間は開放できません。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再開準備など利用者を入れずに行った、運営のために必要な作業日は、謝金対象としてもかまいませんが、開放ではありませんので、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開放日・開放時間には数えません。</a:t>
          </a:r>
        </a:p>
      </xdr:txBody>
    </xdr:sp>
    <xdr:clientData/>
  </xdr:twoCellAnchor>
  <xdr:twoCellAnchor>
    <xdr:from>
      <xdr:col>12</xdr:col>
      <xdr:colOff>76200</xdr:colOff>
      <xdr:row>1</xdr:row>
      <xdr:rowOff>133350</xdr:rowOff>
    </xdr:from>
    <xdr:to>
      <xdr:col>14</xdr:col>
      <xdr:colOff>514350</xdr:colOff>
      <xdr:row>1</xdr:row>
      <xdr:rowOff>352425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9CFEA86-7CAD-34FA-4959-205A15F714E7}"/>
            </a:ext>
          </a:extLst>
        </xdr:cNvPr>
        <xdr:cNvSpPr/>
      </xdr:nvSpPr>
      <xdr:spPr>
        <a:xfrm>
          <a:off x="6934200" y="514350"/>
          <a:ext cx="1581150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view="pageBreakPreview" zoomScaleNormal="75" zoomScaleSheetLayoutView="50" workbookViewId="0">
      <selection activeCell="J1" sqref="J1:O2"/>
    </sheetView>
  </sheetViews>
  <sheetFormatPr defaultRowHeight="13.5"/>
  <cols>
    <col min="1" max="2" width="7.5" style="1" customWidth="1"/>
    <col min="3" max="4" width="7.5" style="3" customWidth="1"/>
    <col min="5" max="5" width="7.5" style="1" customWidth="1"/>
    <col min="6" max="15" width="7.5" style="3" customWidth="1"/>
    <col min="16" max="23" width="10.875" style="3" customWidth="1"/>
    <col min="24" max="16384" width="9" style="3"/>
  </cols>
  <sheetData>
    <row r="1" spans="1:25" s="1" customFormat="1" ht="30" customHeight="1">
      <c r="A1" s="6" t="s">
        <v>0</v>
      </c>
      <c r="B1" s="7"/>
      <c r="C1" s="8"/>
      <c r="D1" s="8"/>
      <c r="E1" s="7"/>
      <c r="F1" s="8"/>
      <c r="G1" s="8"/>
      <c r="H1" s="8"/>
      <c r="I1" s="8"/>
      <c r="J1" s="90" t="s">
        <v>60</v>
      </c>
      <c r="K1" s="90"/>
      <c r="L1" s="90"/>
      <c r="M1" s="90"/>
      <c r="N1" s="92"/>
      <c r="O1" s="92"/>
      <c r="Y1" s="2"/>
    </row>
    <row r="2" spans="1:25" ht="30" customHeight="1">
      <c r="A2" s="34" t="s">
        <v>1</v>
      </c>
      <c r="B2" s="8"/>
      <c r="C2" s="9"/>
      <c r="D2" s="9"/>
      <c r="E2" s="8"/>
      <c r="F2" s="9"/>
      <c r="G2" s="9"/>
      <c r="H2" s="9"/>
      <c r="I2" s="9"/>
      <c r="J2" s="90" t="s">
        <v>61</v>
      </c>
      <c r="K2" s="90"/>
      <c r="L2" s="91"/>
      <c r="M2" s="93" t="s">
        <v>62</v>
      </c>
      <c r="N2" s="93"/>
      <c r="O2" s="93"/>
    </row>
    <row r="3" spans="1:25" ht="46.5" customHeight="1">
      <c r="A3" s="101" t="s">
        <v>59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25" ht="27" customHeight="1">
      <c r="A4" s="109" t="s">
        <v>2</v>
      </c>
      <c r="B4" s="110"/>
      <c r="C4" s="111"/>
      <c r="D4" s="123" t="s">
        <v>3</v>
      </c>
      <c r="E4" s="124"/>
      <c r="F4" s="124"/>
      <c r="G4" s="125"/>
      <c r="H4" s="123" t="s">
        <v>3</v>
      </c>
      <c r="I4" s="124"/>
      <c r="J4" s="124"/>
      <c r="K4" s="125"/>
      <c r="L4" s="123" t="s">
        <v>3</v>
      </c>
      <c r="M4" s="124"/>
      <c r="N4" s="124"/>
      <c r="O4" s="125"/>
    </row>
    <row r="5" spans="1:25" ht="27" customHeight="1">
      <c r="A5" s="112" t="s">
        <v>4</v>
      </c>
      <c r="B5" s="113"/>
      <c r="C5" s="114"/>
      <c r="D5" s="50"/>
      <c r="E5" s="46" t="s">
        <v>5</v>
      </c>
      <c r="F5" s="47"/>
      <c r="G5" s="51" t="s">
        <v>6</v>
      </c>
      <c r="H5" s="50"/>
      <c r="I5" s="46" t="s">
        <v>5</v>
      </c>
      <c r="J5" s="47"/>
      <c r="K5" s="51" t="s">
        <v>6</v>
      </c>
      <c r="L5" s="50"/>
      <c r="M5" s="46" t="s">
        <v>5</v>
      </c>
      <c r="N5" s="47"/>
      <c r="O5" s="51" t="s">
        <v>6</v>
      </c>
    </row>
    <row r="6" spans="1:25" ht="27" customHeight="1">
      <c r="A6" s="115"/>
      <c r="B6" s="116"/>
      <c r="C6" s="117"/>
      <c r="D6" s="52"/>
      <c r="E6" s="48" t="s">
        <v>5</v>
      </c>
      <c r="F6" s="49"/>
      <c r="G6" s="53" t="s">
        <v>7</v>
      </c>
      <c r="H6" s="52"/>
      <c r="I6" s="48" t="s">
        <v>5</v>
      </c>
      <c r="J6" s="49"/>
      <c r="K6" s="53" t="s">
        <v>7</v>
      </c>
      <c r="L6" s="52"/>
      <c r="M6" s="48" t="s">
        <v>5</v>
      </c>
      <c r="N6" s="49"/>
      <c r="O6" s="53" t="s">
        <v>7</v>
      </c>
    </row>
    <row r="7" spans="1:25" ht="42" customHeight="1">
      <c r="A7" s="126" t="s">
        <v>8</v>
      </c>
      <c r="B7" s="127"/>
      <c r="C7" s="128"/>
      <c r="D7" s="129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1:25" ht="27" customHeight="1">
      <c r="A8" s="118" t="s">
        <v>9</v>
      </c>
      <c r="B8" s="103"/>
      <c r="C8" s="119"/>
      <c r="D8" s="120" t="s">
        <v>10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  <c r="P8" s="2"/>
    </row>
    <row r="9" spans="1:25" ht="27" customHeight="1">
      <c r="A9" s="118" t="s">
        <v>11</v>
      </c>
      <c r="B9" s="103"/>
      <c r="C9" s="119"/>
      <c r="D9" s="120" t="s">
        <v>12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2"/>
    </row>
    <row r="10" spans="1:25" ht="27" customHeight="1">
      <c r="A10" s="140" t="s">
        <v>13</v>
      </c>
      <c r="B10" s="141"/>
      <c r="C10" s="142"/>
      <c r="D10" s="120" t="s">
        <v>14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5" ht="27" customHeight="1">
      <c r="A11" s="132" t="s">
        <v>15</v>
      </c>
      <c r="B11" s="133"/>
      <c r="C11" s="134"/>
      <c r="D11" s="120" t="s">
        <v>16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/>
    </row>
    <row r="12" spans="1:25" ht="75" customHeight="1">
      <c r="A12" s="118" t="s">
        <v>17</v>
      </c>
      <c r="B12" s="103"/>
      <c r="C12" s="119"/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95"/>
    </row>
    <row r="13" spans="1:25" ht="26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35"/>
      <c r="L13" s="55" t="s">
        <v>18</v>
      </c>
      <c r="M13" s="54"/>
      <c r="N13" s="54"/>
    </row>
    <row r="14" spans="1:25" ht="24" customHeight="1">
      <c r="A14" s="135" t="s">
        <v>19</v>
      </c>
      <c r="B14" s="103" t="s">
        <v>20</v>
      </c>
      <c r="C14" s="103"/>
      <c r="D14" s="103"/>
      <c r="E14" s="104" t="s">
        <v>21</v>
      </c>
      <c r="F14" s="103"/>
      <c r="G14" s="137"/>
      <c r="H14" s="104" t="s">
        <v>22</v>
      </c>
      <c r="I14" s="103"/>
      <c r="J14" s="103"/>
      <c r="K14" s="98" t="s">
        <v>23</v>
      </c>
      <c r="L14" s="102"/>
      <c r="M14" s="102"/>
      <c r="N14" s="98" t="s">
        <v>24</v>
      </c>
      <c r="O14" s="99"/>
    </row>
    <row r="15" spans="1:25" s="4" customFormat="1" ht="42" customHeight="1">
      <c r="A15" s="136"/>
      <c r="B15" s="89" t="s">
        <v>25</v>
      </c>
      <c r="C15" s="36" t="s">
        <v>26</v>
      </c>
      <c r="D15" s="88" t="s">
        <v>27</v>
      </c>
      <c r="E15" s="37" t="s">
        <v>25</v>
      </c>
      <c r="F15" s="36" t="s">
        <v>26</v>
      </c>
      <c r="G15" s="42" t="s">
        <v>27</v>
      </c>
      <c r="H15" s="37" t="s">
        <v>25</v>
      </c>
      <c r="I15" s="36" t="s">
        <v>26</v>
      </c>
      <c r="J15" s="88" t="s">
        <v>27</v>
      </c>
      <c r="K15" s="37" t="s">
        <v>28</v>
      </c>
      <c r="L15" s="36" t="s">
        <v>29</v>
      </c>
      <c r="M15" s="38" t="s">
        <v>30</v>
      </c>
      <c r="N15" s="96" t="s">
        <v>31</v>
      </c>
      <c r="O15" s="97"/>
    </row>
    <row r="16" spans="1:25" ht="32.25" customHeight="1">
      <c r="A16" s="39" t="s">
        <v>32</v>
      </c>
      <c r="B16" s="10"/>
      <c r="C16" s="11"/>
      <c r="D16" s="12"/>
      <c r="E16" s="13"/>
      <c r="F16" s="11"/>
      <c r="G16" s="43"/>
      <c r="H16" s="13"/>
      <c r="I16" s="11"/>
      <c r="J16" s="12"/>
      <c r="K16" s="14"/>
      <c r="L16" s="15"/>
      <c r="M16" s="16"/>
      <c r="N16" s="94"/>
      <c r="O16" s="95"/>
    </row>
    <row r="17" spans="1:15" ht="32.25" customHeight="1">
      <c r="A17" s="40" t="s">
        <v>33</v>
      </c>
      <c r="B17" s="17"/>
      <c r="C17" s="18"/>
      <c r="D17" s="16"/>
      <c r="E17" s="19"/>
      <c r="F17" s="18"/>
      <c r="G17" s="44"/>
      <c r="H17" s="19"/>
      <c r="I17" s="18"/>
      <c r="J17" s="16"/>
      <c r="K17" s="20"/>
      <c r="L17" s="18"/>
      <c r="M17" s="16"/>
      <c r="N17" s="94"/>
      <c r="O17" s="95"/>
    </row>
    <row r="18" spans="1:15" ht="32.25" customHeight="1">
      <c r="A18" s="40" t="s">
        <v>34</v>
      </c>
      <c r="B18" s="17"/>
      <c r="C18" s="18"/>
      <c r="D18" s="16"/>
      <c r="E18" s="19"/>
      <c r="F18" s="18"/>
      <c r="G18" s="44"/>
      <c r="H18" s="19"/>
      <c r="I18" s="18"/>
      <c r="J18" s="16"/>
      <c r="K18" s="20"/>
      <c r="L18" s="18"/>
      <c r="M18" s="16"/>
      <c r="N18" s="94"/>
      <c r="O18" s="95"/>
    </row>
    <row r="19" spans="1:15" ht="32.25" customHeight="1">
      <c r="A19" s="40" t="s">
        <v>35</v>
      </c>
      <c r="B19" s="17"/>
      <c r="C19" s="18"/>
      <c r="D19" s="16"/>
      <c r="E19" s="19"/>
      <c r="F19" s="18"/>
      <c r="G19" s="44"/>
      <c r="H19" s="19"/>
      <c r="I19" s="18"/>
      <c r="J19" s="16"/>
      <c r="K19" s="20"/>
      <c r="L19" s="18"/>
      <c r="M19" s="16"/>
      <c r="N19" s="94"/>
      <c r="O19" s="95"/>
    </row>
    <row r="20" spans="1:15" ht="32.25" customHeight="1">
      <c r="A20" s="40" t="s">
        <v>36</v>
      </c>
      <c r="B20" s="17"/>
      <c r="C20" s="18"/>
      <c r="D20" s="16"/>
      <c r="E20" s="19"/>
      <c r="F20" s="18"/>
      <c r="G20" s="44"/>
      <c r="H20" s="19"/>
      <c r="I20" s="18"/>
      <c r="J20" s="16"/>
      <c r="K20" s="20"/>
      <c r="L20" s="18"/>
      <c r="M20" s="16"/>
      <c r="N20" s="94"/>
      <c r="O20" s="95"/>
    </row>
    <row r="21" spans="1:15" ht="32.25" customHeight="1">
      <c r="A21" s="40" t="s">
        <v>37</v>
      </c>
      <c r="B21" s="17"/>
      <c r="C21" s="18"/>
      <c r="D21" s="16"/>
      <c r="E21" s="19"/>
      <c r="F21" s="18"/>
      <c r="G21" s="44"/>
      <c r="H21" s="19"/>
      <c r="I21" s="18"/>
      <c r="J21" s="16"/>
      <c r="K21" s="20"/>
      <c r="L21" s="18"/>
      <c r="M21" s="21"/>
      <c r="N21" s="94"/>
      <c r="O21" s="95"/>
    </row>
    <row r="22" spans="1:15" ht="32.25" customHeight="1">
      <c r="A22" s="40" t="s">
        <v>38</v>
      </c>
      <c r="B22" s="17"/>
      <c r="C22" s="18"/>
      <c r="D22" s="16"/>
      <c r="E22" s="19"/>
      <c r="F22" s="18"/>
      <c r="G22" s="44"/>
      <c r="H22" s="19"/>
      <c r="I22" s="18"/>
      <c r="J22" s="16"/>
      <c r="K22" s="20"/>
      <c r="L22" s="18"/>
      <c r="M22" s="22"/>
      <c r="N22" s="94"/>
      <c r="O22" s="95"/>
    </row>
    <row r="23" spans="1:15" ht="32.25" customHeight="1">
      <c r="A23" s="40" t="s">
        <v>39</v>
      </c>
      <c r="B23" s="17"/>
      <c r="C23" s="18"/>
      <c r="D23" s="16"/>
      <c r="E23" s="19"/>
      <c r="F23" s="18"/>
      <c r="G23" s="44"/>
      <c r="H23" s="19"/>
      <c r="I23" s="18"/>
      <c r="J23" s="16"/>
      <c r="K23" s="20"/>
      <c r="L23" s="18"/>
      <c r="M23" s="21"/>
      <c r="N23" s="94"/>
      <c r="O23" s="95"/>
    </row>
    <row r="24" spans="1:15" ht="32.25" customHeight="1">
      <c r="A24" s="40" t="s">
        <v>40</v>
      </c>
      <c r="B24" s="17"/>
      <c r="C24" s="18"/>
      <c r="D24" s="16"/>
      <c r="E24" s="19"/>
      <c r="F24" s="18"/>
      <c r="G24" s="44"/>
      <c r="H24" s="19"/>
      <c r="I24" s="18"/>
      <c r="J24" s="16"/>
      <c r="K24" s="20"/>
      <c r="L24" s="18"/>
      <c r="M24" s="22"/>
      <c r="N24" s="94"/>
      <c r="O24" s="95"/>
    </row>
    <row r="25" spans="1:15" ht="32.25" customHeight="1">
      <c r="A25" s="40" t="s">
        <v>41</v>
      </c>
      <c r="B25" s="17"/>
      <c r="C25" s="18"/>
      <c r="D25" s="16"/>
      <c r="E25" s="19"/>
      <c r="F25" s="18"/>
      <c r="G25" s="44"/>
      <c r="H25" s="19"/>
      <c r="I25" s="18"/>
      <c r="J25" s="16"/>
      <c r="K25" s="20"/>
      <c r="L25" s="18"/>
      <c r="M25" s="21"/>
      <c r="N25" s="94"/>
      <c r="O25" s="95"/>
    </row>
    <row r="26" spans="1:15" ht="32.25" customHeight="1">
      <c r="A26" s="40" t="s">
        <v>42</v>
      </c>
      <c r="B26" s="17"/>
      <c r="C26" s="18"/>
      <c r="D26" s="16"/>
      <c r="E26" s="19"/>
      <c r="F26" s="18"/>
      <c r="G26" s="44"/>
      <c r="H26" s="19"/>
      <c r="I26" s="18"/>
      <c r="J26" s="16"/>
      <c r="K26" s="20"/>
      <c r="L26" s="18"/>
      <c r="M26" s="21"/>
      <c r="N26" s="94"/>
      <c r="O26" s="95"/>
    </row>
    <row r="27" spans="1:15" ht="32.25" customHeight="1" thickBot="1">
      <c r="A27" s="40" t="s">
        <v>43</v>
      </c>
      <c r="B27" s="23"/>
      <c r="C27" s="24"/>
      <c r="D27" s="25"/>
      <c r="E27" s="26"/>
      <c r="F27" s="24"/>
      <c r="G27" s="45"/>
      <c r="H27" s="26"/>
      <c r="I27" s="24"/>
      <c r="J27" s="25"/>
      <c r="K27" s="20"/>
      <c r="L27" s="18"/>
      <c r="M27" s="22"/>
      <c r="N27" s="105"/>
      <c r="O27" s="106"/>
    </row>
    <row r="28" spans="1:15" ht="40.5" customHeight="1" thickTop="1" thickBot="1">
      <c r="A28" s="41" t="s">
        <v>44</v>
      </c>
      <c r="B28" s="27"/>
      <c r="C28" s="28"/>
      <c r="D28" s="29"/>
      <c r="E28" s="30"/>
      <c r="F28" s="28"/>
      <c r="G28" s="31"/>
      <c r="H28" s="30"/>
      <c r="I28" s="28"/>
      <c r="J28" s="31"/>
      <c r="K28" s="32"/>
      <c r="L28" s="31"/>
      <c r="M28" s="33" t="s">
        <v>45</v>
      </c>
      <c r="N28" s="107" t="s">
        <v>46</v>
      </c>
      <c r="O28" s="108"/>
    </row>
    <row r="29" spans="1:15" ht="24" customHeight="1" thickTop="1">
      <c r="A29" s="1" t="s">
        <v>47</v>
      </c>
      <c r="B29" s="5"/>
      <c r="E29" s="5"/>
      <c r="M29" s="56" t="s">
        <v>48</v>
      </c>
      <c r="N29" s="2"/>
      <c r="O29" s="2"/>
    </row>
    <row r="30" spans="1:15" ht="18" customHeight="1">
      <c r="A30" s="1" t="s">
        <v>49</v>
      </c>
      <c r="B30" s="5"/>
      <c r="E30" s="5"/>
      <c r="L30" s="100" t="s">
        <v>50</v>
      </c>
      <c r="M30" s="100"/>
      <c r="N30" s="100"/>
      <c r="O30" s="100"/>
    </row>
    <row r="31" spans="1:15">
      <c r="A31" s="5"/>
      <c r="B31" s="5"/>
      <c r="E31" s="5"/>
    </row>
    <row r="32" spans="1:15">
      <c r="A32" s="5"/>
      <c r="B32" s="5"/>
      <c r="E32" s="5"/>
    </row>
  </sheetData>
  <mergeCells count="41">
    <mergeCell ref="A11:C11"/>
    <mergeCell ref="A14:A15"/>
    <mergeCell ref="E14:G14"/>
    <mergeCell ref="A12:C12"/>
    <mergeCell ref="D9:O9"/>
    <mergeCell ref="D10:O10"/>
    <mergeCell ref="D11:O11"/>
    <mergeCell ref="D12:O12"/>
    <mergeCell ref="A9:C9"/>
    <mergeCell ref="A10:C10"/>
    <mergeCell ref="A4:C4"/>
    <mergeCell ref="A5:C6"/>
    <mergeCell ref="A8:C8"/>
    <mergeCell ref="D8:O8"/>
    <mergeCell ref="D4:G4"/>
    <mergeCell ref="H4:K4"/>
    <mergeCell ref="L4:O4"/>
    <mergeCell ref="A7:C7"/>
    <mergeCell ref="D7:O7"/>
    <mergeCell ref="L30:O30"/>
    <mergeCell ref="A3:N3"/>
    <mergeCell ref="K14:M14"/>
    <mergeCell ref="B14:D14"/>
    <mergeCell ref="H14:J14"/>
    <mergeCell ref="N21:O21"/>
    <mergeCell ref="N27:O27"/>
    <mergeCell ref="N20:O20"/>
    <mergeCell ref="N19:O19"/>
    <mergeCell ref="N28:O28"/>
    <mergeCell ref="N26:O26"/>
    <mergeCell ref="N24:O24"/>
    <mergeCell ref="N22:O22"/>
    <mergeCell ref="N25:O25"/>
    <mergeCell ref="N23:O23"/>
    <mergeCell ref="N16:O16"/>
    <mergeCell ref="N1:O1"/>
    <mergeCell ref="M2:O2"/>
    <mergeCell ref="N18:O18"/>
    <mergeCell ref="N15:O15"/>
    <mergeCell ref="N14:O14"/>
    <mergeCell ref="N17:O17"/>
  </mergeCells>
  <phoneticPr fontId="2"/>
  <printOptions horizontalCentered="1"/>
  <pageMargins left="0.11811023622047245" right="7.874015748031496E-2" top="0.39370078740157483" bottom="0.39370078740157483" header="0.27559055118110237" footer="0.19685039370078741"/>
  <pageSetup paperSize="9" scale="8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view="pageBreakPreview" zoomScaleNormal="75" zoomScaleSheetLayoutView="50" workbookViewId="0">
      <selection activeCell="A4" sqref="A4:C4"/>
    </sheetView>
  </sheetViews>
  <sheetFormatPr defaultRowHeight="13.5"/>
  <cols>
    <col min="1" max="2" width="7.5" style="1" customWidth="1"/>
    <col min="3" max="4" width="7.5" style="3" customWidth="1"/>
    <col min="5" max="5" width="7.5" style="1" customWidth="1"/>
    <col min="6" max="15" width="7.5" style="3" customWidth="1"/>
    <col min="16" max="23" width="10.875" style="3" customWidth="1"/>
    <col min="24" max="16384" width="9" style="3"/>
  </cols>
  <sheetData>
    <row r="1" spans="1:25" s="1" customFormat="1" ht="30" customHeight="1">
      <c r="A1" s="6" t="s">
        <v>0</v>
      </c>
      <c r="B1" s="7"/>
      <c r="C1" s="8"/>
      <c r="D1" s="8"/>
      <c r="E1" s="7"/>
      <c r="F1" s="8"/>
      <c r="G1" s="8"/>
      <c r="H1" s="8"/>
      <c r="I1" s="8"/>
      <c r="J1" s="90" t="s">
        <v>60</v>
      </c>
      <c r="K1" s="90"/>
      <c r="L1" s="90"/>
      <c r="M1" s="143">
        <v>1111</v>
      </c>
      <c r="N1" s="143"/>
      <c r="O1" s="143"/>
      <c r="Y1" s="2"/>
    </row>
    <row r="2" spans="1:25" ht="30" customHeight="1">
      <c r="A2" s="34" t="s">
        <v>1</v>
      </c>
      <c r="B2" s="8"/>
      <c r="C2" s="9"/>
      <c r="D2" s="9"/>
      <c r="E2" s="8"/>
      <c r="F2" s="9"/>
      <c r="G2" s="9"/>
      <c r="H2" s="9"/>
      <c r="I2" s="9"/>
      <c r="J2" s="90" t="s">
        <v>61</v>
      </c>
      <c r="K2" s="144" t="s">
        <v>63</v>
      </c>
      <c r="L2" s="144"/>
      <c r="M2" s="93" t="s">
        <v>62</v>
      </c>
      <c r="N2" s="93"/>
      <c r="O2" s="93"/>
    </row>
    <row r="3" spans="1:25" ht="46.5" customHeight="1">
      <c r="A3" s="101" t="s">
        <v>64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25" ht="27" customHeight="1">
      <c r="A4" s="109" t="s">
        <v>2</v>
      </c>
      <c r="B4" s="110"/>
      <c r="C4" s="111"/>
      <c r="D4" s="123" t="s">
        <v>51</v>
      </c>
      <c r="E4" s="124"/>
      <c r="F4" s="124"/>
      <c r="G4" s="125"/>
      <c r="H4" s="123" t="s">
        <v>52</v>
      </c>
      <c r="I4" s="124"/>
      <c r="J4" s="124"/>
      <c r="K4" s="125"/>
      <c r="L4" s="123" t="s">
        <v>3</v>
      </c>
      <c r="M4" s="124"/>
      <c r="N4" s="124"/>
      <c r="O4" s="125"/>
    </row>
    <row r="5" spans="1:25" ht="27" customHeight="1">
      <c r="A5" s="112" t="s">
        <v>4</v>
      </c>
      <c r="B5" s="113"/>
      <c r="C5" s="114"/>
      <c r="D5" s="59">
        <v>13</v>
      </c>
      <c r="E5" s="46" t="s">
        <v>5</v>
      </c>
      <c r="F5" s="57">
        <v>0</v>
      </c>
      <c r="G5" s="51" t="s">
        <v>6</v>
      </c>
      <c r="H5" s="59">
        <v>13</v>
      </c>
      <c r="I5" s="46" t="s">
        <v>5</v>
      </c>
      <c r="J5" s="57">
        <v>0</v>
      </c>
      <c r="K5" s="51" t="s">
        <v>6</v>
      </c>
      <c r="L5" s="50"/>
      <c r="M5" s="46" t="s">
        <v>5</v>
      </c>
      <c r="N5" s="47"/>
      <c r="O5" s="51" t="s">
        <v>6</v>
      </c>
    </row>
    <row r="6" spans="1:25" ht="27" customHeight="1">
      <c r="A6" s="115"/>
      <c r="B6" s="116"/>
      <c r="C6" s="117"/>
      <c r="D6" s="60">
        <v>15</v>
      </c>
      <c r="E6" s="48" t="s">
        <v>5</v>
      </c>
      <c r="F6" s="58">
        <v>0</v>
      </c>
      <c r="G6" s="53" t="s">
        <v>7</v>
      </c>
      <c r="H6" s="60">
        <v>15</v>
      </c>
      <c r="I6" s="48" t="s">
        <v>5</v>
      </c>
      <c r="J6" s="58">
        <v>0</v>
      </c>
      <c r="K6" s="53" t="s">
        <v>7</v>
      </c>
      <c r="L6" s="52"/>
      <c r="M6" s="48" t="s">
        <v>5</v>
      </c>
      <c r="N6" s="49"/>
      <c r="O6" s="53" t="s">
        <v>7</v>
      </c>
    </row>
    <row r="7" spans="1:25" ht="42" customHeight="1">
      <c r="A7" s="126" t="s">
        <v>8</v>
      </c>
      <c r="B7" s="127"/>
      <c r="C7" s="128"/>
      <c r="D7" s="154" t="s">
        <v>53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</row>
    <row r="8" spans="1:25" ht="27" customHeight="1">
      <c r="A8" s="118" t="s">
        <v>9</v>
      </c>
      <c r="B8" s="103"/>
      <c r="C8" s="119"/>
      <c r="D8" s="120" t="s">
        <v>10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  <c r="P8" s="2"/>
    </row>
    <row r="9" spans="1:25" ht="27" customHeight="1">
      <c r="A9" s="118" t="s">
        <v>11</v>
      </c>
      <c r="B9" s="103"/>
      <c r="C9" s="119"/>
      <c r="D9" s="120" t="s">
        <v>54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2"/>
    </row>
    <row r="10" spans="1:25" ht="27" customHeight="1">
      <c r="A10" s="140" t="s">
        <v>13</v>
      </c>
      <c r="B10" s="141"/>
      <c r="C10" s="142"/>
      <c r="D10" s="120" t="s">
        <v>55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5" ht="27" customHeight="1">
      <c r="A11" s="132" t="s">
        <v>15</v>
      </c>
      <c r="B11" s="133"/>
      <c r="C11" s="134"/>
      <c r="D11" s="120" t="s">
        <v>16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/>
    </row>
    <row r="12" spans="1:25" ht="75" customHeight="1">
      <c r="A12" s="118" t="s">
        <v>17</v>
      </c>
      <c r="B12" s="103"/>
      <c r="C12" s="119"/>
      <c r="D12" s="151" t="s">
        <v>56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</row>
    <row r="13" spans="1:25" ht="11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35"/>
      <c r="L13" s="55" t="s">
        <v>18</v>
      </c>
      <c r="M13" s="54"/>
      <c r="N13" s="54"/>
    </row>
    <row r="14" spans="1:25" ht="24" customHeight="1">
      <c r="A14" s="135" t="s">
        <v>19</v>
      </c>
      <c r="B14" s="103" t="s">
        <v>20</v>
      </c>
      <c r="C14" s="103"/>
      <c r="D14" s="103"/>
      <c r="E14" s="104" t="s">
        <v>21</v>
      </c>
      <c r="F14" s="103"/>
      <c r="G14" s="137"/>
      <c r="H14" s="104" t="s">
        <v>22</v>
      </c>
      <c r="I14" s="103"/>
      <c r="J14" s="103"/>
      <c r="K14" s="98" t="s">
        <v>23</v>
      </c>
      <c r="L14" s="102"/>
      <c r="M14" s="102"/>
      <c r="N14" s="98" t="s">
        <v>24</v>
      </c>
      <c r="O14" s="99"/>
    </row>
    <row r="15" spans="1:25" s="4" customFormat="1" ht="42" customHeight="1">
      <c r="A15" s="136"/>
      <c r="B15" s="89" t="s">
        <v>25</v>
      </c>
      <c r="C15" s="36" t="s">
        <v>26</v>
      </c>
      <c r="D15" s="88" t="s">
        <v>27</v>
      </c>
      <c r="E15" s="37" t="s">
        <v>25</v>
      </c>
      <c r="F15" s="36" t="s">
        <v>26</v>
      </c>
      <c r="G15" s="42" t="s">
        <v>27</v>
      </c>
      <c r="H15" s="37" t="s">
        <v>25</v>
      </c>
      <c r="I15" s="36" t="s">
        <v>26</v>
      </c>
      <c r="J15" s="88" t="s">
        <v>27</v>
      </c>
      <c r="K15" s="37" t="s">
        <v>28</v>
      </c>
      <c r="L15" s="36" t="s">
        <v>29</v>
      </c>
      <c r="M15" s="38" t="s">
        <v>30</v>
      </c>
      <c r="N15" s="96" t="s">
        <v>31</v>
      </c>
      <c r="O15" s="97"/>
    </row>
    <row r="16" spans="1:25" ht="32.25" customHeight="1">
      <c r="A16" s="39" t="s">
        <v>32</v>
      </c>
      <c r="B16" s="61">
        <v>4</v>
      </c>
      <c r="C16" s="62">
        <v>8</v>
      </c>
      <c r="D16" s="63">
        <f>SUM(B16:C16)</f>
        <v>12</v>
      </c>
      <c r="E16" s="64">
        <f>ROUNDDOWN(B16/2,0)</f>
        <v>2</v>
      </c>
      <c r="F16" s="62">
        <f>ROUNDDOWN(C16/2,0)</f>
        <v>4</v>
      </c>
      <c r="G16" s="65">
        <f>SUM(E16:F16)</f>
        <v>6</v>
      </c>
      <c r="H16" s="64">
        <f>E16*3</f>
        <v>6</v>
      </c>
      <c r="I16" s="62">
        <f>ROUNDDOWN(F16*3,0)</f>
        <v>12</v>
      </c>
      <c r="J16" s="63">
        <f>SUM(H16:I16)</f>
        <v>18</v>
      </c>
      <c r="K16" s="66">
        <v>6</v>
      </c>
      <c r="L16" s="67">
        <f>K16*2</f>
        <v>12</v>
      </c>
      <c r="M16" s="68">
        <f>L16*2</f>
        <v>24</v>
      </c>
      <c r="N16" s="149">
        <f>M16*700</f>
        <v>16800</v>
      </c>
      <c r="O16" s="150"/>
    </row>
    <row r="17" spans="1:15" ht="32.25" customHeight="1">
      <c r="A17" s="40" t="s">
        <v>33</v>
      </c>
      <c r="B17" s="69">
        <v>5</v>
      </c>
      <c r="C17" s="70">
        <v>10</v>
      </c>
      <c r="D17" s="68">
        <f t="shared" ref="D17:D27" si="0">SUM(B17:C17)</f>
        <v>15</v>
      </c>
      <c r="E17" s="71">
        <f t="shared" ref="E17:E27" si="1">ROUNDDOWN(B17/2,0)</f>
        <v>2</v>
      </c>
      <c r="F17" s="70">
        <f t="shared" ref="F17:F27" si="2">ROUNDDOWN(C17/2,0)</f>
        <v>5</v>
      </c>
      <c r="G17" s="72">
        <f t="shared" ref="G17:G27" si="3">SUM(E17:F17)</f>
        <v>7</v>
      </c>
      <c r="H17" s="71">
        <f t="shared" ref="H17:H27" si="4">E17*3</f>
        <v>6</v>
      </c>
      <c r="I17" s="70">
        <f t="shared" ref="I17:I27" si="5">ROUNDDOWN(F17*3,0)</f>
        <v>15</v>
      </c>
      <c r="J17" s="68">
        <f t="shared" ref="J17:J27" si="6">SUM(H17:I17)</f>
        <v>21</v>
      </c>
      <c r="K17" s="73">
        <v>6</v>
      </c>
      <c r="L17" s="70">
        <f t="shared" ref="L17:M17" si="7">K17*2</f>
        <v>12</v>
      </c>
      <c r="M17" s="68">
        <f t="shared" si="7"/>
        <v>24</v>
      </c>
      <c r="N17" s="149">
        <f t="shared" ref="N17:N27" si="8">M17*700</f>
        <v>16800</v>
      </c>
      <c r="O17" s="150"/>
    </row>
    <row r="18" spans="1:15" ht="32.25" customHeight="1">
      <c r="A18" s="40" t="s">
        <v>34</v>
      </c>
      <c r="B18" s="69">
        <v>5</v>
      </c>
      <c r="C18" s="70">
        <v>10</v>
      </c>
      <c r="D18" s="68">
        <f t="shared" si="0"/>
        <v>15</v>
      </c>
      <c r="E18" s="71">
        <f t="shared" si="1"/>
        <v>2</v>
      </c>
      <c r="F18" s="70">
        <f t="shared" si="2"/>
        <v>5</v>
      </c>
      <c r="G18" s="72">
        <f t="shared" si="3"/>
        <v>7</v>
      </c>
      <c r="H18" s="71">
        <f t="shared" si="4"/>
        <v>6</v>
      </c>
      <c r="I18" s="70">
        <f t="shared" si="5"/>
        <v>15</v>
      </c>
      <c r="J18" s="68">
        <f t="shared" si="6"/>
        <v>21</v>
      </c>
      <c r="K18" s="73">
        <v>6</v>
      </c>
      <c r="L18" s="70">
        <f t="shared" ref="L18:M18" si="9">K18*2</f>
        <v>12</v>
      </c>
      <c r="M18" s="68">
        <f t="shared" si="9"/>
        <v>24</v>
      </c>
      <c r="N18" s="149">
        <f t="shared" si="8"/>
        <v>16800</v>
      </c>
      <c r="O18" s="150"/>
    </row>
    <row r="19" spans="1:15" ht="32.25" customHeight="1">
      <c r="A19" s="40" t="s">
        <v>35</v>
      </c>
      <c r="B19" s="69">
        <v>10</v>
      </c>
      <c r="C19" s="70">
        <v>15</v>
      </c>
      <c r="D19" s="68">
        <f t="shared" si="0"/>
        <v>25</v>
      </c>
      <c r="E19" s="71">
        <f t="shared" si="1"/>
        <v>5</v>
      </c>
      <c r="F19" s="70">
        <f t="shared" si="2"/>
        <v>7</v>
      </c>
      <c r="G19" s="72">
        <f t="shared" si="3"/>
        <v>12</v>
      </c>
      <c r="H19" s="71">
        <f t="shared" si="4"/>
        <v>15</v>
      </c>
      <c r="I19" s="70">
        <f t="shared" si="5"/>
        <v>21</v>
      </c>
      <c r="J19" s="68">
        <f t="shared" si="6"/>
        <v>36</v>
      </c>
      <c r="K19" s="73">
        <v>10</v>
      </c>
      <c r="L19" s="70">
        <f t="shared" ref="L19:M19" si="10">K19*2</f>
        <v>20</v>
      </c>
      <c r="M19" s="68">
        <f t="shared" si="10"/>
        <v>40</v>
      </c>
      <c r="N19" s="149">
        <f t="shared" si="8"/>
        <v>28000</v>
      </c>
      <c r="O19" s="150"/>
    </row>
    <row r="20" spans="1:15" ht="32.25" customHeight="1">
      <c r="A20" s="40" t="s">
        <v>36</v>
      </c>
      <c r="B20" s="69">
        <v>10</v>
      </c>
      <c r="C20" s="70">
        <v>15</v>
      </c>
      <c r="D20" s="68">
        <f t="shared" si="0"/>
        <v>25</v>
      </c>
      <c r="E20" s="71">
        <f t="shared" si="1"/>
        <v>5</v>
      </c>
      <c r="F20" s="70">
        <f t="shared" si="2"/>
        <v>7</v>
      </c>
      <c r="G20" s="72">
        <f t="shared" si="3"/>
        <v>12</v>
      </c>
      <c r="H20" s="71">
        <f t="shared" si="4"/>
        <v>15</v>
      </c>
      <c r="I20" s="70">
        <f t="shared" si="5"/>
        <v>21</v>
      </c>
      <c r="J20" s="68">
        <f t="shared" si="6"/>
        <v>36</v>
      </c>
      <c r="K20" s="73">
        <v>10</v>
      </c>
      <c r="L20" s="70">
        <f t="shared" ref="L20:M20" si="11">K20*2</f>
        <v>20</v>
      </c>
      <c r="M20" s="68">
        <f t="shared" si="11"/>
        <v>40</v>
      </c>
      <c r="N20" s="149">
        <f t="shared" si="8"/>
        <v>28000</v>
      </c>
      <c r="O20" s="150"/>
    </row>
    <row r="21" spans="1:15" ht="32.25" customHeight="1">
      <c r="A21" s="40" t="s">
        <v>37</v>
      </c>
      <c r="B21" s="69">
        <v>6</v>
      </c>
      <c r="C21" s="70">
        <v>10</v>
      </c>
      <c r="D21" s="68">
        <f t="shared" si="0"/>
        <v>16</v>
      </c>
      <c r="E21" s="71">
        <f t="shared" si="1"/>
        <v>3</v>
      </c>
      <c r="F21" s="70">
        <f t="shared" si="2"/>
        <v>5</v>
      </c>
      <c r="G21" s="72">
        <f t="shared" si="3"/>
        <v>8</v>
      </c>
      <c r="H21" s="71">
        <f t="shared" si="4"/>
        <v>9</v>
      </c>
      <c r="I21" s="70">
        <f t="shared" si="5"/>
        <v>15</v>
      </c>
      <c r="J21" s="68">
        <f t="shared" si="6"/>
        <v>24</v>
      </c>
      <c r="K21" s="73">
        <v>6</v>
      </c>
      <c r="L21" s="70">
        <f t="shared" ref="L21:M21" si="12">K21*2</f>
        <v>12</v>
      </c>
      <c r="M21" s="74">
        <f t="shared" si="12"/>
        <v>24</v>
      </c>
      <c r="N21" s="149">
        <f t="shared" si="8"/>
        <v>16800</v>
      </c>
      <c r="O21" s="150"/>
    </row>
    <row r="22" spans="1:15" ht="32.25" customHeight="1">
      <c r="A22" s="40" t="s">
        <v>38</v>
      </c>
      <c r="B22" s="69">
        <v>5</v>
      </c>
      <c r="C22" s="70">
        <v>8</v>
      </c>
      <c r="D22" s="68">
        <f t="shared" si="0"/>
        <v>13</v>
      </c>
      <c r="E22" s="71">
        <f t="shared" si="1"/>
        <v>2</v>
      </c>
      <c r="F22" s="70">
        <f t="shared" si="2"/>
        <v>4</v>
      </c>
      <c r="G22" s="72">
        <f t="shared" si="3"/>
        <v>6</v>
      </c>
      <c r="H22" s="71">
        <f t="shared" si="4"/>
        <v>6</v>
      </c>
      <c r="I22" s="70">
        <f t="shared" si="5"/>
        <v>12</v>
      </c>
      <c r="J22" s="68">
        <f t="shared" si="6"/>
        <v>18</v>
      </c>
      <c r="K22" s="73">
        <v>6</v>
      </c>
      <c r="L22" s="70">
        <f t="shared" ref="L22:M22" si="13">K22*2</f>
        <v>12</v>
      </c>
      <c r="M22" s="75">
        <f t="shared" si="13"/>
        <v>24</v>
      </c>
      <c r="N22" s="149">
        <f t="shared" si="8"/>
        <v>16800</v>
      </c>
      <c r="O22" s="150"/>
    </row>
    <row r="23" spans="1:15" ht="32.25" customHeight="1">
      <c r="A23" s="40" t="s">
        <v>39</v>
      </c>
      <c r="B23" s="69">
        <v>7</v>
      </c>
      <c r="C23" s="70">
        <v>9</v>
      </c>
      <c r="D23" s="68">
        <f t="shared" si="0"/>
        <v>16</v>
      </c>
      <c r="E23" s="71">
        <f t="shared" si="1"/>
        <v>3</v>
      </c>
      <c r="F23" s="70">
        <f t="shared" si="2"/>
        <v>4</v>
      </c>
      <c r="G23" s="72">
        <f t="shared" si="3"/>
        <v>7</v>
      </c>
      <c r="H23" s="71">
        <f t="shared" si="4"/>
        <v>9</v>
      </c>
      <c r="I23" s="70">
        <f t="shared" si="5"/>
        <v>12</v>
      </c>
      <c r="J23" s="68">
        <f t="shared" si="6"/>
        <v>21</v>
      </c>
      <c r="K23" s="73">
        <v>6</v>
      </c>
      <c r="L23" s="70">
        <f t="shared" ref="L23:M23" si="14">K23*2</f>
        <v>12</v>
      </c>
      <c r="M23" s="74">
        <f t="shared" si="14"/>
        <v>24</v>
      </c>
      <c r="N23" s="149">
        <f t="shared" si="8"/>
        <v>16800</v>
      </c>
      <c r="O23" s="150"/>
    </row>
    <row r="24" spans="1:15" ht="32.25" customHeight="1">
      <c r="A24" s="40" t="s">
        <v>40</v>
      </c>
      <c r="B24" s="69">
        <v>10</v>
      </c>
      <c r="C24" s="70">
        <v>12</v>
      </c>
      <c r="D24" s="68">
        <f t="shared" si="0"/>
        <v>22</v>
      </c>
      <c r="E24" s="71">
        <f t="shared" si="1"/>
        <v>5</v>
      </c>
      <c r="F24" s="70">
        <f t="shared" si="2"/>
        <v>6</v>
      </c>
      <c r="G24" s="72">
        <f t="shared" si="3"/>
        <v>11</v>
      </c>
      <c r="H24" s="71">
        <f t="shared" si="4"/>
        <v>15</v>
      </c>
      <c r="I24" s="70">
        <f t="shared" si="5"/>
        <v>18</v>
      </c>
      <c r="J24" s="68">
        <f t="shared" si="6"/>
        <v>33</v>
      </c>
      <c r="K24" s="73">
        <v>6</v>
      </c>
      <c r="L24" s="70">
        <f t="shared" ref="L24:M24" si="15">K24*2</f>
        <v>12</v>
      </c>
      <c r="M24" s="75">
        <f t="shared" si="15"/>
        <v>24</v>
      </c>
      <c r="N24" s="149">
        <f t="shared" si="8"/>
        <v>16800</v>
      </c>
      <c r="O24" s="150"/>
    </row>
    <row r="25" spans="1:15" ht="32.25" customHeight="1">
      <c r="A25" s="40" t="s">
        <v>41</v>
      </c>
      <c r="B25" s="69">
        <v>11</v>
      </c>
      <c r="C25" s="70">
        <v>16</v>
      </c>
      <c r="D25" s="68">
        <f t="shared" si="0"/>
        <v>27</v>
      </c>
      <c r="E25" s="71">
        <f t="shared" si="1"/>
        <v>5</v>
      </c>
      <c r="F25" s="70">
        <f t="shared" si="2"/>
        <v>8</v>
      </c>
      <c r="G25" s="72">
        <f t="shared" si="3"/>
        <v>13</v>
      </c>
      <c r="H25" s="71">
        <f t="shared" si="4"/>
        <v>15</v>
      </c>
      <c r="I25" s="70">
        <f t="shared" si="5"/>
        <v>24</v>
      </c>
      <c r="J25" s="68">
        <f t="shared" si="6"/>
        <v>39</v>
      </c>
      <c r="K25" s="73">
        <v>6</v>
      </c>
      <c r="L25" s="70">
        <f t="shared" ref="L25:M25" si="16">K25*2</f>
        <v>12</v>
      </c>
      <c r="M25" s="74">
        <f t="shared" si="16"/>
        <v>24</v>
      </c>
      <c r="N25" s="149">
        <f t="shared" si="8"/>
        <v>16800</v>
      </c>
      <c r="O25" s="150"/>
    </row>
    <row r="26" spans="1:15" ht="32.25" customHeight="1">
      <c r="A26" s="40" t="s">
        <v>42</v>
      </c>
      <c r="B26" s="69">
        <v>12</v>
      </c>
      <c r="C26" s="70">
        <v>18</v>
      </c>
      <c r="D26" s="68">
        <f t="shared" si="0"/>
        <v>30</v>
      </c>
      <c r="E26" s="71">
        <f t="shared" si="1"/>
        <v>6</v>
      </c>
      <c r="F26" s="70">
        <f t="shared" si="2"/>
        <v>9</v>
      </c>
      <c r="G26" s="72">
        <f t="shared" si="3"/>
        <v>15</v>
      </c>
      <c r="H26" s="71">
        <f t="shared" si="4"/>
        <v>18</v>
      </c>
      <c r="I26" s="70">
        <f t="shared" si="5"/>
        <v>27</v>
      </c>
      <c r="J26" s="68">
        <f t="shared" si="6"/>
        <v>45</v>
      </c>
      <c r="K26" s="73">
        <v>6</v>
      </c>
      <c r="L26" s="70">
        <f t="shared" ref="L26:M26" si="17">K26*2</f>
        <v>12</v>
      </c>
      <c r="M26" s="74">
        <f t="shared" si="17"/>
        <v>24</v>
      </c>
      <c r="N26" s="149">
        <f t="shared" si="8"/>
        <v>16800</v>
      </c>
      <c r="O26" s="150"/>
    </row>
    <row r="27" spans="1:15" ht="32.25" customHeight="1" thickBot="1">
      <c r="A27" s="40" t="s">
        <v>43</v>
      </c>
      <c r="B27" s="76">
        <v>10</v>
      </c>
      <c r="C27" s="77">
        <v>11</v>
      </c>
      <c r="D27" s="78">
        <f t="shared" si="0"/>
        <v>21</v>
      </c>
      <c r="E27" s="79">
        <f t="shared" si="1"/>
        <v>5</v>
      </c>
      <c r="F27" s="77">
        <f t="shared" si="2"/>
        <v>5</v>
      </c>
      <c r="G27" s="80">
        <f t="shared" si="3"/>
        <v>10</v>
      </c>
      <c r="H27" s="79">
        <f t="shared" si="4"/>
        <v>15</v>
      </c>
      <c r="I27" s="77">
        <f t="shared" si="5"/>
        <v>15</v>
      </c>
      <c r="J27" s="78">
        <f t="shared" si="6"/>
        <v>30</v>
      </c>
      <c r="K27" s="73">
        <v>6</v>
      </c>
      <c r="L27" s="70">
        <f t="shared" ref="L27:M27" si="18">K27*2</f>
        <v>12</v>
      </c>
      <c r="M27" s="75">
        <f t="shared" si="18"/>
        <v>24</v>
      </c>
      <c r="N27" s="145">
        <f t="shared" si="8"/>
        <v>16800</v>
      </c>
      <c r="O27" s="146"/>
    </row>
    <row r="28" spans="1:15" ht="40.5" customHeight="1" thickTop="1" thickBot="1">
      <c r="A28" s="41" t="s">
        <v>44</v>
      </c>
      <c r="B28" s="81">
        <f>SUM(B16:B27)</f>
        <v>95</v>
      </c>
      <c r="C28" s="82">
        <f t="shared" ref="C28:L28" si="19">SUM(C16:C27)</f>
        <v>142</v>
      </c>
      <c r="D28" s="83">
        <f t="shared" si="19"/>
        <v>237</v>
      </c>
      <c r="E28" s="84">
        <f t="shared" si="19"/>
        <v>45</v>
      </c>
      <c r="F28" s="82">
        <f t="shared" si="19"/>
        <v>69</v>
      </c>
      <c r="G28" s="85">
        <f t="shared" si="19"/>
        <v>114</v>
      </c>
      <c r="H28" s="84">
        <f t="shared" si="19"/>
        <v>135</v>
      </c>
      <c r="I28" s="82">
        <f t="shared" si="19"/>
        <v>207</v>
      </c>
      <c r="J28" s="85">
        <f t="shared" si="19"/>
        <v>342</v>
      </c>
      <c r="K28" s="86">
        <f t="shared" si="19"/>
        <v>80</v>
      </c>
      <c r="L28" s="85">
        <f t="shared" si="19"/>
        <v>160</v>
      </c>
      <c r="M28" s="87" t="s">
        <v>57</v>
      </c>
      <c r="N28" s="147" t="s">
        <v>58</v>
      </c>
      <c r="O28" s="148"/>
    </row>
    <row r="29" spans="1:15" ht="24" customHeight="1" thickTop="1">
      <c r="A29" s="1" t="s">
        <v>47</v>
      </c>
      <c r="B29" s="5"/>
      <c r="E29" s="5"/>
      <c r="M29" s="56" t="s">
        <v>48</v>
      </c>
      <c r="N29" s="2"/>
      <c r="O29" s="2"/>
    </row>
    <row r="30" spans="1:15" ht="18" customHeight="1">
      <c r="A30" s="1" t="s">
        <v>49</v>
      </c>
      <c r="B30" s="5"/>
      <c r="E30" s="5"/>
      <c r="L30" s="100" t="s">
        <v>50</v>
      </c>
      <c r="M30" s="100"/>
      <c r="N30" s="100"/>
      <c r="O30" s="100"/>
    </row>
    <row r="31" spans="1:15">
      <c r="A31" s="5"/>
      <c r="B31" s="5"/>
      <c r="E31" s="5"/>
    </row>
    <row r="32" spans="1:15">
      <c r="A32" s="5"/>
      <c r="B32" s="5"/>
      <c r="E32" s="5"/>
    </row>
  </sheetData>
  <mergeCells count="42">
    <mergeCell ref="A10:C10"/>
    <mergeCell ref="D10:O10"/>
    <mergeCell ref="M2:O2"/>
    <mergeCell ref="A3:N3"/>
    <mergeCell ref="A4:C4"/>
    <mergeCell ref="D4:G4"/>
    <mergeCell ref="H4:K4"/>
    <mergeCell ref="L4:O4"/>
    <mergeCell ref="A5:C6"/>
    <mergeCell ref="A8:C8"/>
    <mergeCell ref="D8:O8"/>
    <mergeCell ref="A9:C9"/>
    <mergeCell ref="D9:O9"/>
    <mergeCell ref="A7:C7"/>
    <mergeCell ref="D7:O7"/>
    <mergeCell ref="N20:O20"/>
    <mergeCell ref="A11:C11"/>
    <mergeCell ref="D11:O11"/>
    <mergeCell ref="A12:C12"/>
    <mergeCell ref="D12:O12"/>
    <mergeCell ref="A14:A15"/>
    <mergeCell ref="B14:D14"/>
    <mergeCell ref="E14:G14"/>
    <mergeCell ref="H14:J14"/>
    <mergeCell ref="K14:M14"/>
    <mergeCell ref="N14:O14"/>
    <mergeCell ref="M1:O1"/>
    <mergeCell ref="K2:L2"/>
    <mergeCell ref="N27:O27"/>
    <mergeCell ref="N28:O28"/>
    <mergeCell ref="L30:O30"/>
    <mergeCell ref="N21:O21"/>
    <mergeCell ref="N22:O22"/>
    <mergeCell ref="N23:O23"/>
    <mergeCell ref="N24:O24"/>
    <mergeCell ref="N25:O25"/>
    <mergeCell ref="N26:O26"/>
    <mergeCell ref="N15:O15"/>
    <mergeCell ref="N16:O16"/>
    <mergeCell ref="N17:O17"/>
    <mergeCell ref="N18:O18"/>
    <mergeCell ref="N19:O19"/>
  </mergeCells>
  <phoneticPr fontId="14"/>
  <printOptions horizontalCentered="1"/>
  <pageMargins left="0.11811023622047245" right="7.874015748031496E-2" top="0.39370078740157483" bottom="0.39370078740157483" header="0.27559055118110237" footer="0.19685039370078741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市民図書室</vt:lpstr>
      <vt:lpstr>市民図書室 (記入例)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指宿 静奈</dc:creator>
  <cp:keywords/>
  <dc:description/>
  <cp:lastModifiedBy>指宿 静奈</cp:lastModifiedBy>
  <cp:revision/>
  <dcterms:created xsi:type="dcterms:W3CDTF">2005-01-21T05:44:56Z</dcterms:created>
  <dcterms:modified xsi:type="dcterms:W3CDTF">2026-02-24T07:22:42Z</dcterms:modified>
  <cp:category/>
  <cp:contentStatus/>
</cp:coreProperties>
</file>