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\財政局\03税務課\税務課\600_企画・指導業務（事業所税）\02企画\09_HP\R7\"/>
    </mc:Choice>
  </mc:AlternateContent>
  <bookViews>
    <workbookView xWindow="0" yWindow="0" windowWidth="22095" windowHeight="9510"/>
  </bookViews>
  <sheets>
    <sheet name="入力シート" sheetId="3" r:id="rId1"/>
    <sheet name="印刷シート" sheetId="1" r:id="rId2"/>
  </sheets>
  <definedNames>
    <definedName name="_xlnm.Print_Area" localSheetId="1">印刷シート!$A$2:$DJ$33</definedName>
    <definedName name="_xlnm.Print_Area" localSheetId="0">入力シート!$A$1:$K$21</definedName>
    <definedName name="QQQ1_削除可1_クエリ">#REF!</definedName>
  </definedNames>
  <calcPr calcId="162913"/>
</workbook>
</file>

<file path=xl/calcChain.xml><?xml version="1.0" encoding="utf-8"?>
<calcChain xmlns="http://schemas.openxmlformats.org/spreadsheetml/2006/main">
  <c r="C13" i="1" l="1"/>
  <c r="S19" i="1" l="1"/>
  <c r="E23" i="1" l="1"/>
  <c r="M15" i="3"/>
  <c r="M14" i="3"/>
  <c r="M10" i="3"/>
  <c r="M4" i="3"/>
  <c r="M16" i="3"/>
  <c r="AM23" i="1" l="1"/>
  <c r="BU23" i="1" s="1"/>
  <c r="AA15" i="1" l="1"/>
  <c r="AQ29" i="1"/>
  <c r="BY29" i="1"/>
  <c r="M11" i="3"/>
  <c r="M12" i="3"/>
  <c r="L13" i="3"/>
  <c r="D13" i="3" s="1"/>
  <c r="U13" i="1"/>
  <c r="BC13" i="1" s="1"/>
  <c r="CK13" i="1" s="1"/>
  <c r="Y13" i="1"/>
  <c r="BG13" i="1" s="1"/>
  <c r="CO13" i="1" s="1"/>
  <c r="D20" i="3"/>
  <c r="AC22" i="1" s="1"/>
  <c r="U21" i="1"/>
  <c r="U20" i="1"/>
  <c r="U19" i="1"/>
  <c r="CU21" i="1"/>
  <c r="CS21" i="1"/>
  <c r="CQ21" i="1"/>
  <c r="CO21" i="1"/>
  <c r="CM21" i="1"/>
  <c r="CK21" i="1"/>
  <c r="CI21" i="1"/>
  <c r="CG21" i="1"/>
  <c r="CE21" i="1"/>
  <c r="CC21" i="1"/>
  <c r="CA21" i="1"/>
  <c r="BM21" i="1"/>
  <c r="BK21" i="1"/>
  <c r="BI21" i="1"/>
  <c r="BG21" i="1"/>
  <c r="BE21" i="1"/>
  <c r="BC21" i="1"/>
  <c r="BA21" i="1"/>
  <c r="AY21" i="1"/>
  <c r="AW21" i="1"/>
  <c r="AU21" i="1"/>
  <c r="AS21" i="1"/>
  <c r="A21" i="1"/>
  <c r="BQ21" i="1" s="1"/>
  <c r="AE21" i="1"/>
  <c r="AC21" i="1"/>
  <c r="AA21" i="1"/>
  <c r="Y21" i="1"/>
  <c r="W21" i="1"/>
  <c r="S21" i="1"/>
  <c r="Q21" i="1"/>
  <c r="O21" i="1"/>
  <c r="M21" i="1"/>
  <c r="K21" i="1"/>
  <c r="P13" i="1"/>
  <c r="AX13" i="1" s="1"/>
  <c r="CF13" i="1" s="1"/>
  <c r="C15" i="1"/>
  <c r="AK15" i="1" s="1"/>
  <c r="BS15" i="1" s="1"/>
  <c r="H15" i="1"/>
  <c r="AP15" i="1" s="1"/>
  <c r="BX15" i="1" s="1"/>
  <c r="L15" i="1"/>
  <c r="AT15" i="1" s="1"/>
  <c r="CB15" i="1" s="1"/>
  <c r="C16" i="1"/>
  <c r="AK16" i="1" s="1"/>
  <c r="BS16" i="1" s="1"/>
  <c r="H16" i="1"/>
  <c r="AP16" i="1" s="1"/>
  <c r="BX16" i="1" s="1"/>
  <c r="L16" i="1"/>
  <c r="AT16" i="1" s="1"/>
  <c r="CB16" i="1" s="1"/>
  <c r="AD15" i="1"/>
  <c r="X15" i="1"/>
  <c r="U15" i="1"/>
  <c r="N13" i="1"/>
  <c r="B35" i="1" s="1"/>
  <c r="AZ13" i="1"/>
  <c r="F13" i="1"/>
  <c r="AN13" i="1" s="1"/>
  <c r="BV13" i="1" s="1"/>
  <c r="AM29" i="1"/>
  <c r="BU29" i="1" s="1"/>
  <c r="L28" i="1"/>
  <c r="AT28" i="1" s="1"/>
  <c r="CB28" i="1" s="1"/>
  <c r="AM28" i="1"/>
  <c r="BU28" i="1" s="1"/>
  <c r="P23" i="1"/>
  <c r="AX23" i="1" s="1"/>
  <c r="CF23" i="1" s="1"/>
  <c r="L23" i="1"/>
  <c r="AT23" i="1" s="1"/>
  <c r="CB23" i="1" s="1"/>
  <c r="H23" i="1"/>
  <c r="AP23" i="1" s="1"/>
  <c r="BX23" i="1" s="1"/>
  <c r="I10" i="1"/>
  <c r="AQ10" i="1" s="1"/>
  <c r="BY10" i="1" s="1"/>
  <c r="CU20" i="1"/>
  <c r="CS20" i="1"/>
  <c r="CQ20" i="1"/>
  <c r="CO20" i="1"/>
  <c r="CM20" i="1"/>
  <c r="CK20" i="1"/>
  <c r="CI20" i="1"/>
  <c r="CG20" i="1"/>
  <c r="CE20" i="1"/>
  <c r="CC20" i="1"/>
  <c r="CA20" i="1"/>
  <c r="CU19" i="1"/>
  <c r="CS19" i="1"/>
  <c r="CQ19" i="1"/>
  <c r="CO19" i="1"/>
  <c r="CM19" i="1"/>
  <c r="CK19" i="1"/>
  <c r="CI19" i="1"/>
  <c r="CG19" i="1"/>
  <c r="CE19" i="1"/>
  <c r="CC19" i="1"/>
  <c r="CA19" i="1"/>
  <c r="BM20" i="1"/>
  <c r="BK20" i="1"/>
  <c r="BI20" i="1"/>
  <c r="BG20" i="1"/>
  <c r="BE20" i="1"/>
  <c r="BC20" i="1"/>
  <c r="BA20" i="1"/>
  <c r="AY20" i="1"/>
  <c r="AW20" i="1"/>
  <c r="AU20" i="1"/>
  <c r="AS20" i="1"/>
  <c r="BM19" i="1"/>
  <c r="BK19" i="1"/>
  <c r="BI19" i="1"/>
  <c r="BG19" i="1"/>
  <c r="BE19" i="1"/>
  <c r="BC19" i="1"/>
  <c r="BA19" i="1"/>
  <c r="AY19" i="1"/>
  <c r="AW19" i="1"/>
  <c r="AU19" i="1"/>
  <c r="AS19" i="1"/>
  <c r="K20" i="1"/>
  <c r="M20" i="1"/>
  <c r="O20" i="1"/>
  <c r="Q20" i="1"/>
  <c r="S20" i="1"/>
  <c r="W20" i="1"/>
  <c r="Y20" i="1"/>
  <c r="AA20" i="1"/>
  <c r="AC20" i="1"/>
  <c r="AE20" i="1"/>
  <c r="K19" i="1"/>
  <c r="M19" i="1"/>
  <c r="O19" i="1"/>
  <c r="Q19" i="1"/>
  <c r="W19" i="1"/>
  <c r="Y19" i="1"/>
  <c r="AA19" i="1"/>
  <c r="AC19" i="1"/>
  <c r="AE19" i="1"/>
  <c r="CO22" i="1"/>
  <c r="CU22" i="1"/>
  <c r="CM22" i="1"/>
  <c r="BE22" i="1"/>
  <c r="CI22" i="1"/>
  <c r="BC22" i="1"/>
  <c r="Q22" i="1"/>
  <c r="CA22" i="1"/>
  <c r="AU22" i="1"/>
  <c r="CS22" i="1"/>
  <c r="BK22" i="1"/>
  <c r="Y22" i="1"/>
  <c r="CK22" i="1"/>
  <c r="CG22" i="1"/>
  <c r="AW22" i="1"/>
  <c r="O22" i="1"/>
  <c r="S22" i="1" l="1"/>
  <c r="W22" i="1"/>
  <c r="BI22" i="1"/>
  <c r="BM22" i="1"/>
  <c r="BA22" i="1"/>
  <c r="CC22" i="1"/>
  <c r="AA22" i="1"/>
  <c r="CQ22" i="1"/>
  <c r="BG22" i="1"/>
  <c r="AE22" i="1"/>
  <c r="AY22" i="1"/>
  <c r="U22" i="1"/>
  <c r="M22" i="1"/>
  <c r="AS22" i="1"/>
  <c r="CE22" i="1"/>
  <c r="K22" i="1"/>
  <c r="L13" i="1"/>
  <c r="AT13" i="1" s="1"/>
  <c r="CB13" i="1" s="1"/>
  <c r="AI21" i="1"/>
  <c r="AV13" i="1"/>
  <c r="CD13" i="1" s="1"/>
  <c r="M5" i="3" l="1"/>
  <c r="M2" i="3" s="1"/>
  <c r="I11" i="1" s="1"/>
  <c r="T24" i="1" l="1"/>
  <c r="BB24" i="1" s="1"/>
  <c r="CJ24" i="1" s="1"/>
  <c r="AK13" i="1"/>
  <c r="BS13" i="1"/>
  <c r="AQ11" i="1" l="1"/>
  <c r="BY11" i="1"/>
</calcChain>
</file>

<file path=xl/sharedStrings.xml><?xml version="1.0" encoding="utf-8"?>
<sst xmlns="http://schemas.openxmlformats.org/spreadsheetml/2006/main" count="311" uniqueCount="174">
  <si>
    <t>区コード等</t>
  </si>
  <si>
    <t>申告区分</t>
  </si>
  <si>
    <t>00</t>
  </si>
  <si>
    <t>10</t>
  </si>
  <si>
    <t>20</t>
  </si>
  <si>
    <t>30</t>
  </si>
  <si>
    <t>40</t>
  </si>
  <si>
    <t>41</t>
  </si>
  <si>
    <t>保土ケ谷区</t>
  </si>
  <si>
    <t>50</t>
  </si>
  <si>
    <t>51</t>
  </si>
  <si>
    <t>60</t>
  </si>
  <si>
    <t>～</t>
  </si>
  <si>
    <t>70</t>
  </si>
  <si>
    <t>80</t>
  </si>
  <si>
    <t>81</t>
  </si>
  <si>
    <t>82</t>
  </si>
  <si>
    <t>延滞金</t>
  </si>
  <si>
    <t>83</t>
  </si>
  <si>
    <t>88</t>
  </si>
  <si>
    <t>89</t>
  </si>
  <si>
    <t>90</t>
  </si>
  <si>
    <t>00260-2-960093</t>
  </si>
  <si>
    <t>横浜市会計管理者</t>
  </si>
  <si>
    <t>C/D</t>
  </si>
  <si>
    <t>百</t>
  </si>
  <si>
    <t>十</t>
  </si>
  <si>
    <t>億</t>
  </si>
  <si>
    <t>千</t>
  </si>
  <si>
    <t>万</t>
  </si>
  <si>
    <t>円</t>
  </si>
  <si>
    <t>年度</t>
    <rPh sb="0" eb="2">
      <t>ネンド</t>
    </rPh>
    <phoneticPr fontId="2"/>
  </si>
  <si>
    <t>-</t>
    <phoneticPr fontId="2"/>
  </si>
  <si>
    <t>年　　度</t>
    <phoneticPr fontId="2"/>
  </si>
  <si>
    <t>ﾂﾙﾐｸ</t>
    <phoneticPr fontId="2"/>
  </si>
  <si>
    <t>ｶﾅｶﾞﾜｸ</t>
    <phoneticPr fontId="2"/>
  </si>
  <si>
    <t>ﾆｼｸ</t>
    <phoneticPr fontId="2"/>
  </si>
  <si>
    <t>ﾅｶｸ</t>
    <phoneticPr fontId="2"/>
  </si>
  <si>
    <t>ﾐﾅﾐｸ</t>
    <phoneticPr fontId="2"/>
  </si>
  <si>
    <t>ｺｳﾅﾝｸ</t>
    <phoneticPr fontId="2"/>
  </si>
  <si>
    <t>ﾎﾄﾞｶﾞﾔｸ</t>
    <phoneticPr fontId="2"/>
  </si>
  <si>
    <t>ｱｻﾋｸ</t>
    <phoneticPr fontId="2"/>
  </si>
  <si>
    <t>ｲｿｺﾞｸ</t>
    <phoneticPr fontId="2"/>
  </si>
  <si>
    <t>ｶﾅｻﾞﾜｸ</t>
    <phoneticPr fontId="2"/>
  </si>
  <si>
    <t>ｺｳﾎｸｸ</t>
    <phoneticPr fontId="2"/>
  </si>
  <si>
    <t>ﾐﾄﾞﾘｸ</t>
    <phoneticPr fontId="2"/>
  </si>
  <si>
    <t>ｱｵﾊﾞｸ</t>
    <phoneticPr fontId="2"/>
  </si>
  <si>
    <t>ﾂﾂﾞｷｸ</t>
    <phoneticPr fontId="2"/>
  </si>
  <si>
    <t>ｲｽﾞﾐｸ</t>
    <phoneticPr fontId="2"/>
  </si>
  <si>
    <t>ｻｶｴｸ</t>
    <phoneticPr fontId="2"/>
  </si>
  <si>
    <t>ﾄﾂｶｸ</t>
    <phoneticPr fontId="2"/>
  </si>
  <si>
    <t>ｾﾔｸ</t>
    <phoneticPr fontId="2"/>
  </si>
  <si>
    <t>振替口座番号</t>
    <rPh sb="0" eb="1">
      <t>シン</t>
    </rPh>
    <rPh sb="1" eb="2">
      <t>タイ</t>
    </rPh>
    <rPh sb="2" eb="3">
      <t>クチ</t>
    </rPh>
    <phoneticPr fontId="2"/>
  </si>
  <si>
    <t>納付者</t>
    <rPh sb="0" eb="2">
      <t>ノウフ</t>
    </rPh>
    <rPh sb="2" eb="3">
      <t>シャ</t>
    </rPh>
    <phoneticPr fontId="2"/>
  </si>
  <si>
    <t>種別</t>
    <rPh sb="0" eb="2">
      <t>シュベツ</t>
    </rPh>
    <phoneticPr fontId="2"/>
  </si>
  <si>
    <t>整理番号</t>
    <rPh sb="0" eb="2">
      <t>セイリ</t>
    </rPh>
    <rPh sb="2" eb="4">
      <t>バンゴウ</t>
    </rPh>
    <phoneticPr fontId="2"/>
  </si>
  <si>
    <t>区</t>
    <rPh sb="0" eb="1">
      <t>ク</t>
    </rPh>
    <phoneticPr fontId="2"/>
  </si>
  <si>
    <t>税目</t>
    <rPh sb="0" eb="2">
      <t>ゼイモク</t>
    </rPh>
    <phoneticPr fontId="2"/>
  </si>
  <si>
    <t>課区</t>
    <rPh sb="0" eb="1">
      <t>カ</t>
    </rPh>
    <rPh sb="1" eb="2">
      <t>ク</t>
    </rPh>
    <phoneticPr fontId="2"/>
  </si>
  <si>
    <t>区分</t>
    <rPh sb="0" eb="2">
      <t>クブン</t>
    </rPh>
    <phoneticPr fontId="2"/>
  </si>
  <si>
    <t>算定期間</t>
    <rPh sb="0" eb="2">
      <t>サンテイ</t>
    </rPh>
    <rPh sb="2" eb="4">
      <t>キカン</t>
    </rPh>
    <phoneticPr fontId="2"/>
  </si>
  <si>
    <t>申告区分</t>
    <rPh sb="0" eb="2">
      <t>シンコク</t>
    </rPh>
    <rPh sb="2" eb="4">
      <t>クブン</t>
    </rPh>
    <phoneticPr fontId="2"/>
  </si>
  <si>
    <t>申 告</t>
    <rPh sb="0" eb="1">
      <t>サル</t>
    </rPh>
    <rPh sb="2" eb="3">
      <t>コク</t>
    </rPh>
    <phoneticPr fontId="2"/>
  </si>
  <si>
    <t>修　正</t>
    <rPh sb="0" eb="1">
      <t>オサム</t>
    </rPh>
    <rPh sb="2" eb="3">
      <t>セイ</t>
    </rPh>
    <phoneticPr fontId="2"/>
  </si>
  <si>
    <t>更　正</t>
    <rPh sb="0" eb="1">
      <t>サラ</t>
    </rPh>
    <rPh sb="2" eb="3">
      <t>セイ</t>
    </rPh>
    <phoneticPr fontId="2"/>
  </si>
  <si>
    <t>決　定</t>
    <rPh sb="0" eb="1">
      <t>ケツ</t>
    </rPh>
    <rPh sb="2" eb="3">
      <t>サダム</t>
    </rPh>
    <phoneticPr fontId="2"/>
  </si>
  <si>
    <t>日から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</si>
  <si>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</si>
  <si>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</si>
  <si>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日まで</t>
    <rPh sb="0" eb="1">
      <t>ニチ</t>
    </rPh>
    <phoneticPr fontId="2"/>
  </si>
  <si>
    <t>税額</t>
    <rPh sb="0" eb="2">
      <t>ゼイガク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</si>
  <si>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</si>
  <si>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</si>
  <si>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</si>
  <si>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領収日付印</t>
    <phoneticPr fontId="2"/>
  </si>
  <si>
    <t>主管
区名</t>
    <rPh sb="0" eb="2">
      <t>シュカン</t>
    </rPh>
    <rPh sb="3" eb="4">
      <t>ク</t>
    </rPh>
    <rPh sb="4" eb="5">
      <t>メイ</t>
    </rPh>
    <phoneticPr fontId="2"/>
  </si>
  <si>
    <t>合計額</t>
    <rPh sb="0" eb="2">
      <t>ゴウケイ</t>
    </rPh>
    <rPh sb="2" eb="3">
      <t>ガク</t>
    </rPh>
    <phoneticPr fontId="2"/>
  </si>
  <si>
    <r>
      <t xml:space="preserve">事業所税
</t>
    </r>
    <r>
      <rPr>
        <sz val="11.55"/>
        <color indexed="39"/>
        <rFont val="ＭＳ ゴシック"/>
        <family val="3"/>
        <charset val="128"/>
      </rPr>
      <t>公</t>
    </r>
    <r>
      <rPr>
        <sz val="16"/>
        <color indexed="39"/>
        <rFont val="ＭＳ ゴシック"/>
        <family val="3"/>
        <charset val="128"/>
      </rPr>
      <t>　原　　　符</t>
    </r>
    <rPh sb="0" eb="2">
      <t>ジギョウ</t>
    </rPh>
    <rPh sb="2" eb="3">
      <t>ショ</t>
    </rPh>
    <rPh sb="3" eb="4">
      <t>ゼイ</t>
    </rPh>
    <rPh sb="6" eb="7">
      <t>コウ</t>
    </rPh>
    <rPh sb="8" eb="9">
      <t>ゲン</t>
    </rPh>
    <rPh sb="12" eb="13">
      <t>フ</t>
    </rPh>
    <phoneticPr fontId="2"/>
  </si>
  <si>
    <r>
      <t xml:space="preserve">事業所税
</t>
    </r>
    <r>
      <rPr>
        <sz val="11.55"/>
        <color indexed="39"/>
        <rFont val="ＭＳ ゴシック"/>
        <family val="3"/>
        <charset val="128"/>
      </rPr>
      <t>公</t>
    </r>
    <r>
      <rPr>
        <sz val="16"/>
        <color indexed="39"/>
        <rFont val="ＭＳ ゴシック"/>
        <family val="3"/>
        <charset val="128"/>
      </rPr>
      <t>　納付書兼納付済通知書</t>
    </r>
    <rPh sb="0" eb="2">
      <t>ジギョウ</t>
    </rPh>
    <rPh sb="2" eb="3">
      <t>ショ</t>
    </rPh>
    <rPh sb="3" eb="4">
      <t>ゼイ</t>
    </rPh>
    <rPh sb="6" eb="7">
      <t>コウ</t>
    </rPh>
    <rPh sb="8" eb="11">
      <t>ノウフショ</t>
    </rPh>
    <rPh sb="11" eb="12">
      <t>ケン</t>
    </rPh>
    <rPh sb="12" eb="14">
      <t>ノウフ</t>
    </rPh>
    <rPh sb="14" eb="15">
      <t>スミ</t>
    </rPh>
    <rPh sb="15" eb="18">
      <t>ツウチショ</t>
    </rPh>
    <phoneticPr fontId="2"/>
  </si>
  <si>
    <t>期(月)</t>
    <rPh sb="0" eb="1">
      <t>キ</t>
    </rPh>
    <rPh sb="2" eb="3">
      <t>ツキ</t>
    </rPh>
    <phoneticPr fontId="2"/>
  </si>
  <si>
    <t>納期限</t>
    <phoneticPr fontId="2"/>
  </si>
  <si>
    <t>加　入　者　名</t>
    <rPh sb="6" eb="7">
      <t>メイ</t>
    </rPh>
    <phoneticPr fontId="2"/>
  </si>
  <si>
    <r>
      <t>所在地</t>
    </r>
    <r>
      <rPr>
        <sz val="10"/>
        <color indexed="39"/>
        <rFont val="ＭＳ 明朝"/>
        <family val="1"/>
        <charset val="128"/>
      </rPr>
      <t xml:space="preserve">
</t>
    </r>
    <r>
      <rPr>
        <sz val="8"/>
        <color indexed="39"/>
        <rFont val="ＭＳ 明朝"/>
        <family val="1"/>
        <charset val="128"/>
      </rPr>
      <t>（住所）</t>
    </r>
    <rPh sb="0" eb="3">
      <t>ショザイチ</t>
    </rPh>
    <rPh sb="5" eb="7">
      <t>ジュウショ</t>
    </rPh>
    <phoneticPr fontId="2"/>
  </si>
  <si>
    <r>
      <t>名　称</t>
    </r>
    <r>
      <rPr>
        <sz val="10"/>
        <color indexed="39"/>
        <rFont val="ＭＳ 明朝"/>
        <family val="1"/>
        <charset val="128"/>
      </rPr>
      <t xml:space="preserve">
</t>
    </r>
    <r>
      <rPr>
        <sz val="8"/>
        <color indexed="39"/>
        <rFont val="ＭＳ 明朝"/>
        <family val="1"/>
        <charset val="128"/>
      </rPr>
      <t>（氏名）</t>
    </r>
    <rPh sb="0" eb="1">
      <t>ナ</t>
    </rPh>
    <rPh sb="2" eb="3">
      <t>ショウ</t>
    </rPh>
    <rPh sb="5" eb="7">
      <t>シメイ</t>
    </rPh>
    <phoneticPr fontId="2"/>
  </si>
  <si>
    <t>　 様</t>
    <phoneticPr fontId="2"/>
  </si>
  <si>
    <t>(納税者保管）</t>
    <rPh sb="1" eb="4">
      <t>ノウゼイシャ</t>
    </rPh>
    <rPh sb="4" eb="6">
      <t>ホカン</t>
    </rPh>
    <phoneticPr fontId="2"/>
  </si>
  <si>
    <t>(金融機関等保管）　　　　　　　　　　都市コード100</t>
    <rPh sb="1" eb="3">
      <t>キンユウ</t>
    </rPh>
    <rPh sb="3" eb="5">
      <t>キカン</t>
    </rPh>
    <rPh sb="5" eb="6">
      <t>トウ</t>
    </rPh>
    <rPh sb="6" eb="8">
      <t>ホカン</t>
    </rPh>
    <rPh sb="19" eb="21">
      <t>トシ</t>
    </rPh>
    <phoneticPr fontId="2"/>
  </si>
  <si>
    <t>上記のとおり納入します。</t>
    <rPh sb="0" eb="2">
      <t>ジョウキ</t>
    </rPh>
    <rPh sb="6" eb="8">
      <t>ノウニュウ</t>
    </rPh>
    <phoneticPr fontId="2"/>
  </si>
  <si>
    <t>郵便局取りまとめ店</t>
    <rPh sb="0" eb="3">
      <t>ユウビンキョク</t>
    </rPh>
    <rPh sb="3" eb="4">
      <t>ト</t>
    </rPh>
    <rPh sb="8" eb="9">
      <t>テン</t>
    </rPh>
    <phoneticPr fontId="2"/>
  </si>
  <si>
    <t>郵便番号　224-8794</t>
    <rPh sb="0" eb="4">
      <t>ユウビンバンゴウ</t>
    </rPh>
    <phoneticPr fontId="2"/>
  </si>
  <si>
    <t>横浜貯金事務センター</t>
    <rPh sb="0" eb="2">
      <t>ヨコハマ</t>
    </rPh>
    <rPh sb="2" eb="4">
      <t>チョキン</t>
    </rPh>
    <rPh sb="4" eb="6">
      <t>ジム</t>
    </rPh>
    <phoneticPr fontId="2"/>
  </si>
  <si>
    <t>(区役所保管）　　　　　　　　　　　 　　都市コード100</t>
    <rPh sb="1" eb="2">
      <t>ク</t>
    </rPh>
    <rPh sb="2" eb="4">
      <t>ヤクショ</t>
    </rPh>
    <rPh sb="4" eb="6">
      <t>ホカン</t>
    </rPh>
    <rPh sb="21" eb="23">
      <t>トシ</t>
    </rPh>
    <phoneticPr fontId="2"/>
  </si>
  <si>
    <t>課区コード</t>
    <rPh sb="0" eb="1">
      <t>カ</t>
    </rPh>
    <phoneticPr fontId="2"/>
  </si>
  <si>
    <t>延滞金</t>
    <rPh sb="0" eb="2">
      <t>エンタイ</t>
    </rPh>
    <rPh sb="2" eb="3">
      <t>キン</t>
    </rPh>
    <phoneticPr fontId="2"/>
  </si>
  <si>
    <t>神奈川区</t>
    <rPh sb="0" eb="3">
      <t>カナガワ</t>
    </rPh>
    <phoneticPr fontId="2"/>
  </si>
  <si>
    <t>045(948)2281</t>
    <phoneticPr fontId="2"/>
  </si>
  <si>
    <t>045(367)5671</t>
    <phoneticPr fontId="2"/>
  </si>
  <si>
    <t>045(847)8371</t>
    <phoneticPr fontId="2"/>
  </si>
  <si>
    <t>045(334)6264</t>
    <phoneticPr fontId="2"/>
  </si>
  <si>
    <t>045(894)8370</t>
    <phoneticPr fontId="2"/>
  </si>
  <si>
    <t>045(788)7761</t>
    <phoneticPr fontId="2"/>
  </si>
  <si>
    <t>045(930)2283</t>
    <phoneticPr fontId="2"/>
  </si>
  <si>
    <t>045(800)2371</t>
    <phoneticPr fontId="2"/>
  </si>
  <si>
    <t>045(743)8161</t>
    <phoneticPr fontId="2"/>
  </si>
  <si>
    <t>0</t>
    <phoneticPr fontId="2"/>
  </si>
  <si>
    <t>4</t>
    <phoneticPr fontId="2"/>
  </si>
  <si>
    <t>5</t>
    <phoneticPr fontId="2"/>
  </si>
  <si>
    <t>6</t>
    <phoneticPr fontId="2"/>
  </si>
  <si>
    <t>区分コード</t>
    <rPh sb="0" eb="2">
      <t>クブン</t>
    </rPh>
    <phoneticPr fontId="2"/>
  </si>
  <si>
    <t>課区コード</t>
    <rPh sb="0" eb="1">
      <t>カ</t>
    </rPh>
    <rPh sb="1" eb="2">
      <t>ク</t>
    </rPh>
    <phoneticPr fontId="2"/>
  </si>
  <si>
    <t>Ａ</t>
    <phoneticPr fontId="2"/>
  </si>
  <si>
    <t>＊</t>
    <phoneticPr fontId="2"/>
  </si>
  <si>
    <t>００</t>
    <phoneticPr fontId="2"/>
  </si>
  <si>
    <t>＊</t>
    <phoneticPr fontId="2"/>
  </si>
  <si>
    <t>＊</t>
    <phoneticPr fontId="2"/>
  </si>
  <si>
    <t>－</t>
    <phoneticPr fontId="2"/>
  </si>
  <si>
    <t>申　告</t>
    <rPh sb="0" eb="1">
      <t>サル</t>
    </rPh>
    <rPh sb="2" eb="3">
      <t>コク</t>
    </rPh>
    <phoneticPr fontId="2"/>
  </si>
  <si>
    <t>修　正</t>
    <phoneticPr fontId="2"/>
  </si>
  <si>
    <t>・</t>
    <phoneticPr fontId="2"/>
  </si>
  <si>
    <t>・</t>
    <phoneticPr fontId="2"/>
  </si>
  <si>
    <t>・</t>
    <phoneticPr fontId="2"/>
  </si>
  <si>
    <t>鶴 見 区</t>
    <rPh sb="0" eb="1">
      <t>ツル</t>
    </rPh>
    <rPh sb="2" eb="3">
      <t>ミ</t>
    </rPh>
    <rPh sb="4" eb="5">
      <t>ク</t>
    </rPh>
    <phoneticPr fontId="2"/>
  </si>
  <si>
    <t>港 南 区</t>
    <phoneticPr fontId="2"/>
  </si>
  <si>
    <t>磯 子 区</t>
    <phoneticPr fontId="2"/>
  </si>
  <si>
    <t>金 沢 区</t>
    <phoneticPr fontId="2"/>
  </si>
  <si>
    <t>港 北 区</t>
    <phoneticPr fontId="2"/>
  </si>
  <si>
    <t>青 葉 区</t>
    <phoneticPr fontId="2"/>
  </si>
  <si>
    <t>都 筑 区</t>
    <phoneticPr fontId="2"/>
  </si>
  <si>
    <t>戸 塚 区</t>
    <phoneticPr fontId="2"/>
  </si>
  <si>
    <t>瀬 谷 区</t>
    <phoneticPr fontId="2"/>
  </si>
  <si>
    <t>西    区</t>
    <phoneticPr fontId="2"/>
  </si>
  <si>
    <t>中    区</t>
    <phoneticPr fontId="2"/>
  </si>
  <si>
    <t>南    区</t>
    <phoneticPr fontId="2"/>
  </si>
  <si>
    <t>横 浜 市</t>
    <rPh sb="0" eb="1">
      <t>ヨコ</t>
    </rPh>
    <rPh sb="2" eb="3">
      <t>ハマ</t>
    </rPh>
    <rPh sb="4" eb="5">
      <t>シ</t>
    </rPh>
    <phoneticPr fontId="2"/>
  </si>
  <si>
    <t>旭    区</t>
    <phoneticPr fontId="2"/>
  </si>
  <si>
    <t>緑    区</t>
    <phoneticPr fontId="2"/>
  </si>
  <si>
    <t>泉    区</t>
    <phoneticPr fontId="2"/>
  </si>
  <si>
    <t>栄    区</t>
    <phoneticPr fontId="2"/>
  </si>
  <si>
    <t>本税</t>
    <rPh sb="0" eb="1">
      <t>ホン</t>
    </rPh>
    <rPh sb="1" eb="2">
      <t>ゼイ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</si>
  <si>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</si>
  <si>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</si>
  <si>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重加算金</t>
    <rPh sb="0" eb="1">
      <t>ジュウ</t>
    </rPh>
    <rPh sb="1" eb="4">
      <t>カサンキン</t>
    </rPh>
    <phoneticPr fontId="2"/>
  </si>
  <si>
    <t>045(510)1738</t>
    <phoneticPr fontId="2"/>
  </si>
  <si>
    <t>045(411)7061</t>
    <phoneticPr fontId="2"/>
  </si>
  <si>
    <t>045(320)8361</t>
    <phoneticPr fontId="2"/>
  </si>
  <si>
    <t>045(224)8221</t>
    <phoneticPr fontId="2"/>
  </si>
  <si>
    <t>045(954)6072</t>
    <phoneticPr fontId="2"/>
  </si>
  <si>
    <t>045(750)2371</t>
    <phoneticPr fontId="2"/>
  </si>
  <si>
    <t>045(540)2291</t>
    <phoneticPr fontId="2"/>
  </si>
  <si>
    <t>045(978)2271</t>
    <phoneticPr fontId="2"/>
  </si>
  <si>
    <t>045(866)8385</t>
    <phoneticPr fontId="2"/>
  </si>
  <si>
    <r>
      <t xml:space="preserve">事業所税
</t>
    </r>
    <r>
      <rPr>
        <sz val="11"/>
        <color indexed="39"/>
        <rFont val="ＭＳ ゴシック"/>
        <family val="3"/>
        <charset val="128"/>
      </rPr>
      <t>公</t>
    </r>
    <r>
      <rPr>
        <sz val="16"/>
        <color indexed="39"/>
        <rFont val="ＭＳ ゴシック"/>
        <family val="3"/>
        <charset val="128"/>
      </rPr>
      <t>　領　収　証　書</t>
    </r>
    <rPh sb="0" eb="1">
      <t>コト</t>
    </rPh>
    <rPh sb="1" eb="2">
      <t>ギョウ</t>
    </rPh>
    <rPh sb="2" eb="3">
      <t>ショ</t>
    </rPh>
    <rPh sb="3" eb="4">
      <t>ゼイ</t>
    </rPh>
    <rPh sb="8" eb="9">
      <t>リョウ</t>
    </rPh>
    <rPh sb="10" eb="11">
      <t>オサム</t>
    </rPh>
    <rPh sb="12" eb="13">
      <t>アカシ</t>
    </rPh>
    <rPh sb="14" eb="15">
      <t>ショ</t>
    </rPh>
    <phoneticPr fontId="2"/>
  </si>
  <si>
    <t>本  税</t>
    <rPh sb="0" eb="1">
      <t>ホン</t>
    </rPh>
    <rPh sb="3" eb="4">
      <t>ゼイ</t>
    </rPh>
    <phoneticPr fontId="2"/>
  </si>
  <si>
    <r>
      <t xml:space="preserve">④整理番号
</t>
    </r>
    <r>
      <rPr>
        <b/>
        <sz val="11"/>
        <rFont val="ＭＳ ゴシック"/>
        <family val="3"/>
        <charset val="128"/>
      </rPr>
      <t xml:space="preserve">
</t>
    </r>
    <r>
      <rPr>
        <b/>
        <sz val="8"/>
        <color indexed="39"/>
        <rFont val="ＭＳ ゴシック"/>
        <family val="3"/>
        <charset val="128"/>
      </rPr>
      <t>※例：事業所税の整理番号が 12-34567 場合、
半角英数で　　　       と入力して下さい。</t>
    </r>
    <rPh sb="1" eb="3">
      <t>セイリ</t>
    </rPh>
    <rPh sb="10" eb="13">
      <t>ジギョウショ</t>
    </rPh>
    <rPh sb="13" eb="14">
      <t>ゼイ</t>
    </rPh>
    <rPh sb="15" eb="17">
      <t>セイリ</t>
    </rPh>
    <phoneticPr fontId="2"/>
  </si>
  <si>
    <t>⑨合計</t>
    <phoneticPr fontId="2"/>
  </si>
  <si>
    <r>
      <t>延滞金　　</t>
    </r>
    <r>
      <rPr>
        <b/>
        <sz val="9"/>
        <color indexed="39"/>
        <rFont val="ＭＳ ゴシック"/>
        <family val="3"/>
        <charset val="128"/>
      </rPr>
      <t>※半角英数で数値を入力して下さい。</t>
    </r>
    <rPh sb="0" eb="2">
      <t>エンタイ</t>
    </rPh>
    <rPh sb="2" eb="3">
      <t>キン</t>
    </rPh>
    <phoneticPr fontId="2"/>
  </si>
  <si>
    <r>
      <t>税額　　　</t>
    </r>
    <r>
      <rPr>
        <b/>
        <sz val="9"/>
        <color indexed="39"/>
        <rFont val="ＭＳ ゴシック"/>
        <family val="3"/>
        <charset val="128"/>
      </rPr>
      <t>※半角英数で数値を入力して下さい。</t>
    </r>
    <rPh sb="1" eb="2">
      <t>ガク</t>
    </rPh>
    <phoneticPr fontId="2"/>
  </si>
  <si>
    <t>【必須】</t>
    <rPh sb="1" eb="3">
      <t>ヒッス</t>
    </rPh>
    <phoneticPr fontId="2"/>
  </si>
  <si>
    <t>⑦課税標準の算定期間</t>
    <rPh sb="1" eb="3">
      <t>カゼイ</t>
    </rPh>
    <rPh sb="3" eb="5">
      <t>ヒョウジュン</t>
    </rPh>
    <rPh sb="6" eb="8">
      <t>サンテイ</t>
    </rPh>
    <rPh sb="8" eb="10">
      <t>キカン</t>
    </rPh>
    <phoneticPr fontId="2"/>
  </si>
  <si>
    <r>
      <t xml:space="preserve">②所 在 地
（住 所） </t>
    </r>
    <r>
      <rPr>
        <b/>
        <sz val="11"/>
        <rFont val="ＭＳ ゴシック"/>
        <family val="3"/>
        <charset val="128"/>
      </rPr>
      <t xml:space="preserve">
</t>
    </r>
    <r>
      <rPr>
        <b/>
        <sz val="8"/>
        <color indexed="39"/>
        <rFont val="ＭＳ ゴシック"/>
        <family val="3"/>
        <charset val="128"/>
      </rPr>
      <t xml:space="preserve">※貴社（貴方）の本社所在地（住所）を入力してください。    </t>
    </r>
    <rPh sb="8" eb="9">
      <t>ジュウ</t>
    </rPh>
    <rPh sb="10" eb="11">
      <t>トコロ</t>
    </rPh>
    <rPh sb="16" eb="18">
      <t>キシャ</t>
    </rPh>
    <rPh sb="19" eb="21">
      <t>アナタ</t>
    </rPh>
    <rPh sb="23" eb="24">
      <t>ホン</t>
    </rPh>
    <rPh sb="24" eb="25">
      <t>シャ</t>
    </rPh>
    <rPh sb="25" eb="28">
      <t>ショザイチ</t>
    </rPh>
    <rPh sb="29" eb="31">
      <t>ジュウショ</t>
    </rPh>
    <rPh sb="33" eb="35">
      <t>ニュウリョク</t>
    </rPh>
    <phoneticPr fontId="2"/>
  </si>
  <si>
    <r>
      <t xml:space="preserve">横浜市指定金融機関
横浜市収納代理金融機関
</t>
    </r>
    <r>
      <rPr>
        <sz val="6"/>
        <color indexed="39"/>
        <rFont val="ＭＳ 明朝"/>
        <family val="1"/>
        <charset val="128"/>
      </rPr>
      <t>関東各都県内及び山梨県内のゆうちょ銀行</t>
    </r>
    <rPh sb="0" eb="3">
      <t>ヨコハマシ</t>
    </rPh>
    <rPh sb="3" eb="5">
      <t>シテイ</t>
    </rPh>
    <rPh sb="5" eb="7">
      <t>キンユウ</t>
    </rPh>
    <rPh sb="7" eb="9">
      <t>キカン</t>
    </rPh>
    <rPh sb="10" eb="13">
      <t>ヨコハマシ</t>
    </rPh>
    <rPh sb="13" eb="15">
      <t>シュウノウ</t>
    </rPh>
    <rPh sb="15" eb="17">
      <t>ダイリ</t>
    </rPh>
    <rPh sb="17" eb="19">
      <t>キンユウ</t>
    </rPh>
    <rPh sb="19" eb="21">
      <t>キカン</t>
    </rPh>
    <rPh sb="22" eb="24">
      <t>カントウ</t>
    </rPh>
    <rPh sb="24" eb="27">
      <t>カクトケン</t>
    </rPh>
    <rPh sb="27" eb="28">
      <t>ナイ</t>
    </rPh>
    <rPh sb="28" eb="29">
      <t>オヨ</t>
    </rPh>
    <rPh sb="30" eb="32">
      <t>ヤマナシ</t>
    </rPh>
    <rPh sb="32" eb="34">
      <t>ケンナイ</t>
    </rPh>
    <rPh sb="39" eb="41">
      <t>ギンコウ</t>
    </rPh>
    <phoneticPr fontId="2"/>
  </si>
  <si>
    <t>【必須】</t>
    <phoneticPr fontId="2"/>
  </si>
  <si>
    <r>
      <t>日</t>
    </r>
    <r>
      <rPr>
        <b/>
        <sz val="11"/>
        <color indexed="10"/>
        <rFont val="ＭＳ ゴシック"/>
        <family val="3"/>
        <charset val="128"/>
      </rPr>
      <t>【必須】</t>
    </r>
    <rPh sb="0" eb="1">
      <t>ヒ</t>
    </rPh>
    <rPh sb="2" eb="4">
      <t>ヒッス</t>
    </rPh>
    <phoneticPr fontId="2"/>
  </si>
  <si>
    <r>
      <t>③名　　称
（氏　名）</t>
    </r>
    <r>
      <rPr>
        <b/>
        <sz val="11"/>
        <rFont val="ＭＳ ゴシック"/>
        <family val="3"/>
        <charset val="128"/>
      </rPr>
      <t xml:space="preserve">
</t>
    </r>
    <r>
      <rPr>
        <b/>
        <sz val="8"/>
        <color indexed="39"/>
        <rFont val="ＭＳ ゴシック"/>
        <family val="3"/>
        <charset val="128"/>
      </rPr>
      <t>※例「株式会社　法人課税」の場合、「株式会社　法人課税」と入力してください。</t>
    </r>
    <rPh sb="1" eb="2">
      <t>ナ</t>
    </rPh>
    <rPh sb="4" eb="5">
      <t>ショウ</t>
    </rPh>
    <rPh sb="7" eb="8">
      <t>シ</t>
    </rPh>
    <rPh sb="9" eb="10">
      <t>メイ</t>
    </rPh>
    <rPh sb="14" eb="15">
      <t>レイ</t>
    </rPh>
    <rPh sb="16" eb="20">
      <t>カブシキガイシャ</t>
    </rPh>
    <rPh sb="21" eb="23">
      <t>ホウジン</t>
    </rPh>
    <rPh sb="23" eb="25">
      <t>カゼイ</t>
    </rPh>
    <rPh sb="27" eb="29">
      <t>バアイ</t>
    </rPh>
    <rPh sb="31" eb="35">
      <t>カブシキガイシャ</t>
    </rPh>
    <rPh sb="36" eb="38">
      <t>ホウジン</t>
    </rPh>
    <rPh sb="38" eb="40">
      <t>カゼイ</t>
    </rPh>
    <rPh sb="42" eb="44">
      <t>ニュウリョク</t>
    </rPh>
    <phoneticPr fontId="2"/>
  </si>
  <si>
    <r>
      <t xml:space="preserve">⑧納 期 限 </t>
    </r>
    <r>
      <rPr>
        <b/>
        <sz val="11"/>
        <rFont val="ＭＳ ゴシック"/>
        <family val="3"/>
        <charset val="128"/>
      </rPr>
      <t xml:space="preserve">
</t>
    </r>
    <r>
      <rPr>
        <b/>
        <sz val="8"/>
        <color indexed="39"/>
        <rFont val="ＭＳ ゴシック"/>
        <family val="3"/>
        <charset val="128"/>
      </rPr>
      <t>○</t>
    </r>
    <r>
      <rPr>
        <b/>
        <sz val="8"/>
        <color indexed="10"/>
        <rFont val="ＭＳ ゴシック"/>
        <family val="3"/>
        <charset val="128"/>
      </rPr>
      <t>法人の場合</t>
    </r>
    <r>
      <rPr>
        <b/>
        <sz val="8"/>
        <color indexed="39"/>
        <rFont val="ＭＳ ゴシック"/>
        <family val="3"/>
        <charset val="128"/>
      </rPr>
      <t>は、事業年度終了日の翌日から起算して２か月を満了する日を記入します。　
○</t>
    </r>
    <r>
      <rPr>
        <b/>
        <sz val="8"/>
        <color indexed="10"/>
        <rFont val="ＭＳ ゴシック"/>
        <family val="3"/>
        <charset val="128"/>
      </rPr>
      <t>個人の場合</t>
    </r>
    <r>
      <rPr>
        <b/>
        <sz val="8"/>
        <color indexed="39"/>
        <rFont val="ＭＳ ゴシック"/>
        <family val="3"/>
        <charset val="128"/>
      </rPr>
      <t>は、翌年の３月15日を記入します。
なお、</t>
    </r>
    <r>
      <rPr>
        <b/>
        <sz val="8"/>
        <color indexed="10"/>
        <rFont val="ＭＳ ゴシック"/>
        <family val="3"/>
        <charset val="128"/>
      </rPr>
      <t>法定納期限を過ぎてから納付する場合</t>
    </r>
    <r>
      <rPr>
        <b/>
        <sz val="8"/>
        <color indexed="39"/>
        <rFont val="ＭＳ ゴシック"/>
        <family val="3"/>
        <charset val="128"/>
      </rPr>
      <t>は、納付日を記入します。</t>
    </r>
    <rPh sb="1" eb="2">
      <t>オサム</t>
    </rPh>
    <rPh sb="10" eb="12">
      <t>ホウジン</t>
    </rPh>
    <rPh sb="13" eb="15">
      <t>バアイ</t>
    </rPh>
    <rPh sb="17" eb="19">
      <t>ジギョウ</t>
    </rPh>
    <rPh sb="19" eb="21">
      <t>ネンド</t>
    </rPh>
    <rPh sb="21" eb="23">
      <t>シュウリョウ</t>
    </rPh>
    <rPh sb="23" eb="24">
      <t>ビ</t>
    </rPh>
    <rPh sb="25" eb="27">
      <t>ヨクジツ</t>
    </rPh>
    <rPh sb="29" eb="31">
      <t>キサン</t>
    </rPh>
    <rPh sb="35" eb="36">
      <t>ツキ</t>
    </rPh>
    <rPh sb="37" eb="39">
      <t>マンリョウ</t>
    </rPh>
    <rPh sb="41" eb="42">
      <t>ビ</t>
    </rPh>
    <rPh sb="43" eb="45">
      <t>キニュウ</t>
    </rPh>
    <rPh sb="52" eb="54">
      <t>コジン</t>
    </rPh>
    <rPh sb="55" eb="57">
      <t>バアイ</t>
    </rPh>
    <rPh sb="59" eb="61">
      <t>ヨクネン</t>
    </rPh>
    <rPh sb="63" eb="64">
      <t>ガツ</t>
    </rPh>
    <rPh sb="66" eb="67">
      <t>ニチ</t>
    </rPh>
    <rPh sb="68" eb="70">
      <t>キニュウ</t>
    </rPh>
    <rPh sb="79" eb="81">
      <t>ホウテイ</t>
    </rPh>
    <rPh sb="81" eb="84">
      <t>ノウキゲン</t>
    </rPh>
    <rPh sb="85" eb="86">
      <t>ス</t>
    </rPh>
    <rPh sb="90" eb="92">
      <t>ノウフ</t>
    </rPh>
    <rPh sb="94" eb="96">
      <t>バアイ</t>
    </rPh>
    <rPh sb="98" eb="101">
      <t>ノウフビ</t>
    </rPh>
    <rPh sb="102" eb="104">
      <t>キニュウ</t>
    </rPh>
    <phoneticPr fontId="2"/>
  </si>
  <si>
    <r>
      <t xml:space="preserve">
</t>
    </r>
    <r>
      <rPr>
        <b/>
        <sz val="11"/>
        <rFont val="ＭＳ ゴシック"/>
        <family val="3"/>
        <charset val="128"/>
      </rPr>
      <t>１</t>
    </r>
    <r>
      <rPr>
        <b/>
        <sz val="8"/>
        <rFont val="ＭＳ ゴシック"/>
        <family val="3"/>
        <charset val="128"/>
      </rPr>
      <t xml:space="preserve">       の部分については、お手数ですが、入力をお願いします。
２       の部分については、カーソルを合わせると、右下に　　　マークが表示されますので、この　　　を押して、リストに表示された項目から、該当する項目を選択してください。直接入力しないようにお願いします。
※　入力シートの①、④、⑤、⑥、⑦、⑧の欄（　　　 　の箇所）については、すべて選択又は入力されていることを確認してください。
　　当該箇所については、１箇所でも空欄があったり、①、⑤、⑥の箇所についてリストから選択せずに直接入力した場合には、
【印刷シート】の「</t>
    </r>
    <r>
      <rPr>
        <b/>
        <sz val="8"/>
        <color indexed="10"/>
        <rFont val="ＭＳ ゴシック"/>
        <family val="3"/>
        <charset val="128"/>
      </rPr>
      <t>名称（氏名）</t>
    </r>
    <r>
      <rPr>
        <b/>
        <sz val="8"/>
        <rFont val="ＭＳ ゴシック"/>
        <family val="3"/>
        <charset val="128"/>
      </rPr>
      <t>」欄に「【入力シート】に記入漏れ等がないか再度確認して下さい。」のメッセージ、「</t>
    </r>
    <r>
      <rPr>
        <b/>
        <sz val="8"/>
        <color indexed="10"/>
        <rFont val="ＭＳ ゴシック"/>
        <family val="3"/>
        <charset val="128"/>
      </rPr>
      <t>領収日付印</t>
    </r>
    <r>
      <rPr>
        <b/>
        <sz val="8"/>
        <rFont val="ＭＳ ゴシック"/>
        <family val="3"/>
        <charset val="128"/>
      </rPr>
      <t>」欄に「</t>
    </r>
    <r>
      <rPr>
        <b/>
        <sz val="8"/>
        <color indexed="10"/>
        <rFont val="ＭＳ ゴシック"/>
        <family val="3"/>
        <charset val="128"/>
      </rPr>
      <t>×</t>
    </r>
    <r>
      <rPr>
        <b/>
        <sz val="8"/>
        <rFont val="ＭＳ ゴシック"/>
        <family val="3"/>
        <charset val="128"/>
      </rPr>
      <t>」が表示され、使用できませんので、入力漏れ等のないようお願いいたします。
　なお、当該欄以外の箇所については、印刷後、手書きしていただいても構いませんが、書き漏れ等のないようご注意願います。　
３ 入力が終わったら、画面左下の【印刷シート】を選択して、【印刷シート】を印刷して下さい。
○キーボードの[Tab]ボタンでもカーソルの移動ができます。</t>
    </r>
    <rPh sb="91" eb="92">
      <t>オ</t>
    </rPh>
    <rPh sb="187" eb="188">
      <t>マタ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</si>
  <si>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</si>
  <si>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</si>
  <si>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元号</t>
    <rPh sb="0" eb="2">
      <t>ゲンゴウ</t>
    </rPh>
    <phoneticPr fontId="2"/>
  </si>
  <si>
    <t>令和</t>
    <rPh sb="0" eb="2">
      <t>レイワ</t>
    </rPh>
    <phoneticPr fontId="2"/>
  </si>
  <si>
    <r>
      <t>⑥税金の種目</t>
    </r>
    <r>
      <rPr>
        <b/>
        <sz val="11"/>
        <rFont val="ＭＳ ゴシック"/>
        <family val="3"/>
        <charset val="128"/>
      </rPr>
      <t xml:space="preserve">　　
　　　　　　　 </t>
    </r>
    <r>
      <rPr>
        <b/>
        <sz val="9"/>
        <color indexed="10"/>
        <rFont val="ＭＳ ゴシック"/>
        <family val="3"/>
        <charset val="128"/>
      </rPr>
      <t>※　直接入力しないようお願いします。</t>
    </r>
    <rPh sb="1" eb="3">
      <t>ゼイキン</t>
    </rPh>
    <rPh sb="4" eb="6">
      <t>シュモク</t>
    </rPh>
    <phoneticPr fontId="2"/>
  </si>
  <si>
    <r>
      <t xml:space="preserve">⑤申告区分
　　　　　　　 </t>
    </r>
    <r>
      <rPr>
        <b/>
        <sz val="9"/>
        <color indexed="10"/>
        <rFont val="ＭＳ ゴシック"/>
        <family val="3"/>
        <charset val="128"/>
      </rPr>
      <t>※　直接入力しないようお願いします。</t>
    </r>
    <phoneticPr fontId="2"/>
  </si>
  <si>
    <r>
      <t>①主たる事務所の
所在する区
　　　　　　</t>
    </r>
    <r>
      <rPr>
        <b/>
        <sz val="9"/>
        <color indexed="10"/>
        <rFont val="ＭＳ ゴシック"/>
        <family val="3"/>
        <charset val="128"/>
      </rPr>
      <t>　※　直接入力しないようお願いします。</t>
    </r>
    <rPh sb="1" eb="2">
      <t>シュ</t>
    </rPh>
    <rPh sb="4" eb="6">
      <t>ジム</t>
    </rPh>
    <rPh sb="6" eb="7">
      <t>ショ</t>
    </rPh>
    <rPh sb="9" eb="11">
      <t>ショザイ</t>
    </rPh>
    <rPh sb="13" eb="14">
      <t>ク</t>
    </rPh>
    <rPh sb="24" eb="26">
      <t>チョクセツ</t>
    </rPh>
    <rPh sb="26" eb="28">
      <t>ニュウリョク</t>
    </rPh>
    <rPh sb="34" eb="35">
      <t>ネガ</t>
    </rPh>
    <phoneticPr fontId="2"/>
  </si>
  <si>
    <t>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</si>
</sst>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&quot;平成&quot;0&quot;年度&quot;"/>
    <numFmt numFmtId="177" formatCode="0_);[Red]\(0\)"/>
    <numFmt numFmtId="178" formatCode="[$-411]ge\.m\.d;@"/>
    <numFmt numFmtId="179" formatCode="#,##0&quot;円&quot;"/>
    <numFmt numFmtId="180" formatCode="[$-411]e"/>
    <numFmt numFmtId="181" formatCode="[$-411]ee"/>
    <numFmt numFmtId="182" formatCode="#"/>
    <numFmt numFmtId="183" formatCode="0_ 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0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1"/>
      <color indexed="39"/>
      <name val="ＭＳ Ｐゴシック"/>
      <family val="3"/>
      <charset val="128"/>
    </font>
    <font>
      <sz val="11"/>
      <color indexed="39"/>
      <name val="ＭＳ 明朝"/>
      <family val="1"/>
      <charset val="128"/>
    </font>
    <font>
      <sz val="9"/>
      <color indexed="39"/>
      <name val="ＭＳ 明朝"/>
      <family val="1"/>
      <charset val="128"/>
    </font>
    <font>
      <sz val="6"/>
      <color indexed="39"/>
      <name val="ＭＳ 明朝"/>
      <family val="1"/>
      <charset val="128"/>
    </font>
    <font>
      <sz val="8"/>
      <color indexed="39"/>
      <name val="ＭＳ 明朝"/>
      <family val="1"/>
      <charset val="128"/>
    </font>
    <font>
      <sz val="10"/>
      <color indexed="3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39"/>
      <name val="ＭＳ Ｐゴシック"/>
      <family val="3"/>
      <charset val="128"/>
    </font>
    <font>
      <sz val="10"/>
      <color indexed="39"/>
      <name val="ＭＳ ゴシック"/>
      <family val="3"/>
      <charset val="128"/>
    </font>
    <font>
      <sz val="10"/>
      <color indexed="39"/>
      <name val="ＭＳ Ｐゴシック"/>
      <family val="3"/>
      <charset val="128"/>
    </font>
    <font>
      <sz val="16"/>
      <color indexed="39"/>
      <name val="ＭＳ ゴシック"/>
      <family val="3"/>
      <charset val="128"/>
    </font>
    <font>
      <sz val="11.55"/>
      <color indexed="39"/>
      <name val="ＭＳ ゴシック"/>
      <family val="3"/>
      <charset val="128"/>
    </font>
    <font>
      <b/>
      <sz val="10"/>
      <color indexed="39"/>
      <name val="ＭＳ 明朝"/>
      <family val="1"/>
      <charset val="128"/>
    </font>
    <font>
      <sz val="9"/>
      <color indexed="39"/>
      <name val="ＭＳ ゴシック"/>
      <family val="3"/>
      <charset val="128"/>
    </font>
    <font>
      <b/>
      <sz val="16"/>
      <color indexed="39"/>
      <name val="ＭＳ Ｐ明朝"/>
      <family val="1"/>
      <charset val="128"/>
    </font>
    <font>
      <b/>
      <sz val="11"/>
      <color indexed="39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8"/>
      <color indexed="39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color indexed="3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8"/>
      <color indexed="39"/>
      <name val="ＭＳ ゴシック"/>
      <family val="3"/>
      <charset val="128"/>
    </font>
    <font>
      <b/>
      <sz val="9"/>
      <color indexed="39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1"/>
      <color indexed="3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color indexed="10"/>
      <name val="ＭＳ ゴシック"/>
      <family val="3"/>
      <charset val="128"/>
    </font>
    <font>
      <b/>
      <sz val="72"/>
      <color indexed="10"/>
      <name val="ＭＳ 明朝"/>
      <family val="1"/>
      <charset val="128"/>
    </font>
    <font>
      <b/>
      <sz val="72"/>
      <color indexed="10"/>
      <name val="ＭＳ Ｐ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11"/>
      <color indexed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dotted">
        <color indexed="12"/>
      </bottom>
      <diagonal/>
    </border>
    <border>
      <left style="medium">
        <color indexed="12"/>
      </left>
      <right style="thin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thick">
        <color indexed="12"/>
      </right>
      <top/>
      <bottom/>
      <diagonal/>
    </border>
    <border>
      <left/>
      <right style="thick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39"/>
      </left>
      <right style="thick">
        <color indexed="12"/>
      </right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thin">
        <color indexed="39"/>
      </right>
      <top style="medium">
        <color indexed="39"/>
      </top>
      <bottom/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medium">
        <color indexed="12"/>
      </left>
      <right style="thin">
        <color indexed="12"/>
      </right>
      <top style="dotted">
        <color indexed="12"/>
      </top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/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dotted">
        <color indexed="12"/>
      </right>
      <top style="thick">
        <color indexed="10"/>
      </top>
      <bottom style="thick">
        <color indexed="10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/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thin">
        <color indexed="12"/>
      </bottom>
      <diagonal/>
    </border>
    <border>
      <left style="thick">
        <color indexed="10"/>
      </left>
      <right/>
      <top style="thick">
        <color indexed="10"/>
      </top>
      <bottom style="thin">
        <color indexed="12"/>
      </bottom>
      <diagonal/>
    </border>
    <border>
      <left/>
      <right/>
      <top style="thick">
        <color indexed="10"/>
      </top>
      <bottom style="thin">
        <color indexed="12"/>
      </bottom>
      <diagonal/>
    </border>
    <border>
      <left/>
      <right style="thick">
        <color indexed="10"/>
      </right>
      <top style="thick">
        <color indexed="10"/>
      </top>
      <bottom style="thin">
        <color indexed="12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medium">
        <color indexed="12"/>
      </left>
      <right/>
      <top style="thin">
        <color indexed="12"/>
      </top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/>
      <right style="dotted">
        <color indexed="64"/>
      </right>
      <top style="thick">
        <color indexed="10"/>
      </top>
      <bottom style="thick">
        <color indexed="10"/>
      </bottom>
      <diagonal/>
    </border>
    <border>
      <left style="dotted">
        <color indexed="12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medium">
        <color indexed="39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medium">
        <color indexed="39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dotted">
        <color indexed="12"/>
      </top>
      <bottom style="dotted">
        <color indexed="12"/>
      </bottom>
      <diagonal/>
    </border>
    <border>
      <left/>
      <right/>
      <top style="dotted">
        <color indexed="12"/>
      </top>
      <bottom style="dotted">
        <color indexed="12"/>
      </bottom>
      <diagonal/>
    </border>
    <border>
      <left/>
      <right style="thick">
        <color indexed="12"/>
      </right>
      <top style="dotted">
        <color indexed="12"/>
      </top>
      <bottom style="dotted">
        <color indexed="12"/>
      </bottom>
      <diagonal/>
    </border>
    <border>
      <left style="thin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/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/>
      <right style="thick">
        <color indexed="12"/>
      </right>
      <top/>
      <bottom style="dotted">
        <color indexed="12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 style="dotted">
        <color indexed="39"/>
      </left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dotted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 style="thin">
        <color indexed="39"/>
      </left>
      <right/>
      <top style="medium">
        <color indexed="39"/>
      </top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dotted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 style="dotted">
        <color indexed="39"/>
      </right>
      <top style="thin">
        <color indexed="39"/>
      </top>
      <bottom style="thin">
        <color indexed="39"/>
      </bottom>
      <diagonal/>
    </border>
    <border>
      <left style="dotted">
        <color indexed="39"/>
      </left>
      <right/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dotted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dotted">
        <color indexed="39"/>
      </right>
      <top style="medium">
        <color indexed="39"/>
      </top>
      <bottom style="medium">
        <color indexed="39"/>
      </bottom>
      <diagonal/>
    </border>
    <border>
      <left/>
      <right style="thin">
        <color indexed="39"/>
      </right>
      <top style="medium">
        <color indexed="39"/>
      </top>
      <bottom style="medium">
        <color indexed="39"/>
      </bottom>
      <diagonal/>
    </border>
    <border>
      <left/>
      <right style="thin">
        <color indexed="39"/>
      </right>
      <top style="medium">
        <color indexed="39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 style="dotted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39"/>
      </left>
      <right/>
      <top style="thin">
        <color indexed="39"/>
      </top>
      <bottom style="medium">
        <color indexed="39"/>
      </bottom>
      <diagonal/>
    </border>
    <border>
      <left style="thin">
        <color indexed="39"/>
      </left>
      <right style="dotted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dotted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dotted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dotted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dotted">
        <color indexed="39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/>
      <top style="medium">
        <color indexed="39"/>
      </top>
      <bottom style="thin">
        <color indexed="39"/>
      </bottom>
      <diagonal/>
    </border>
    <border>
      <left style="thin">
        <color indexed="39"/>
      </left>
      <right style="dotted">
        <color indexed="39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38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1" xfId="2" applyFont="1" applyFill="1" applyBorder="1" applyAlignment="1">
      <alignment horizontal="left"/>
    </xf>
    <xf numFmtId="0" fontId="7" fillId="0" borderId="2" xfId="2" applyFont="1" applyFill="1" applyBorder="1" applyAlignment="1">
      <alignment horizontal="left"/>
    </xf>
    <xf numFmtId="0" fontId="7" fillId="0" borderId="3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5" fillId="0" borderId="1" xfId="0" applyFont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179" fontId="5" fillId="2" borderId="8" xfId="1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7" fillId="0" borderId="12" xfId="2" applyFont="1" applyFill="1" applyBorder="1" applyAlignment="1">
      <alignment horizontal="left"/>
    </xf>
    <xf numFmtId="176" fontId="5" fillId="0" borderId="13" xfId="0" applyNumberFormat="1" applyFont="1" applyFill="1" applyBorder="1" applyAlignment="1" applyProtection="1">
      <alignment horizontal="left" vertical="center"/>
    </xf>
    <xf numFmtId="180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179" fontId="5" fillId="2" borderId="15" xfId="1" applyNumberFormat="1" applyFont="1" applyFill="1" applyBorder="1" applyAlignment="1">
      <alignment horizontal="right" vertical="center"/>
    </xf>
    <xf numFmtId="0" fontId="5" fillId="0" borderId="16" xfId="0" applyFont="1" applyBorder="1">
      <alignment vertical="center"/>
    </xf>
    <xf numFmtId="49" fontId="5" fillId="0" borderId="3" xfId="0" applyNumberFormat="1" applyFont="1" applyBorder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31" fillId="0" borderId="1" xfId="2" applyFont="1" applyFill="1" applyBorder="1" applyAlignment="1">
      <alignment horizontal="left"/>
    </xf>
    <xf numFmtId="0" fontId="45" fillId="3" borderId="9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1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23" xfId="0" applyFont="1" applyBorder="1" applyProtection="1">
      <alignment vertical="center"/>
    </xf>
    <xf numFmtId="0" fontId="22" fillId="0" borderId="22" xfId="0" applyFont="1" applyBorder="1" applyAlignment="1" applyProtection="1">
      <alignment horizontal="center" vertical="center" textRotation="255"/>
    </xf>
    <xf numFmtId="0" fontId="3" fillId="0" borderId="24" xfId="0" applyFont="1" applyBorder="1" applyProtection="1">
      <alignment vertical="center"/>
    </xf>
    <xf numFmtId="0" fontId="3" fillId="0" borderId="25" xfId="0" applyFont="1" applyBorder="1" applyProtection="1">
      <alignment vertical="center"/>
    </xf>
    <xf numFmtId="0" fontId="3" fillId="0" borderId="26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8" fillId="3" borderId="3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center" vertical="center" shrinkToFit="1"/>
    </xf>
    <xf numFmtId="0" fontId="22" fillId="0" borderId="0" xfId="0" applyFont="1" applyBorder="1" applyAlignment="1" applyProtection="1">
      <alignment horizontal="center" vertical="center" shrinkToFit="1"/>
    </xf>
    <xf numFmtId="0" fontId="39" fillId="0" borderId="0" xfId="0" applyFont="1" applyBorder="1" applyAlignment="1" applyProtection="1">
      <alignment horizontal="center" vertical="center" shrinkToFit="1"/>
    </xf>
    <xf numFmtId="0" fontId="40" fillId="0" borderId="0" xfId="0" applyFont="1" applyBorder="1" applyAlignment="1" applyProtection="1">
      <alignment horizontal="center" vertical="center" shrinkToFit="1"/>
    </xf>
    <xf numFmtId="0" fontId="15" fillId="0" borderId="31" xfId="0" applyFont="1" applyBorder="1" applyAlignment="1" applyProtection="1">
      <alignment horizontal="center" vertical="center" shrinkToFit="1"/>
    </xf>
    <xf numFmtId="0" fontId="25" fillId="0" borderId="0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 textRotation="255" shrinkToFit="1"/>
    </xf>
    <xf numFmtId="0" fontId="20" fillId="0" borderId="31" xfId="0" applyFont="1" applyBorder="1" applyAlignment="1" applyProtection="1">
      <alignment horizontal="center" vertical="center" textRotation="255" shrinkToFit="1"/>
    </xf>
    <xf numFmtId="0" fontId="15" fillId="0" borderId="32" xfId="0" applyFont="1" applyBorder="1" applyAlignment="1" applyProtection="1">
      <alignment horizontal="center" vertical="center" shrinkToFit="1"/>
    </xf>
    <xf numFmtId="0" fontId="39" fillId="0" borderId="32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textRotation="255" shrinkToFit="1"/>
    </xf>
    <xf numFmtId="0" fontId="39" fillId="0" borderId="0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horizontal="center" vertical="center" shrinkToFit="1"/>
    </xf>
    <xf numFmtId="0" fontId="15" fillId="0" borderId="22" xfId="0" applyFont="1" applyBorder="1" applyAlignment="1" applyProtection="1">
      <alignment horizontal="left" vertical="center"/>
    </xf>
    <xf numFmtId="0" fontId="20" fillId="0" borderId="22" xfId="0" applyFont="1" applyBorder="1" applyAlignment="1" applyProtection="1">
      <alignment horizontal="left" vertical="center"/>
    </xf>
    <xf numFmtId="0" fontId="15" fillId="0" borderId="31" xfId="0" applyFont="1" applyBorder="1" applyAlignment="1" applyProtection="1">
      <alignment horizontal="center" vertical="center" textRotation="255" shrinkToFit="1"/>
    </xf>
    <xf numFmtId="0" fontId="37" fillId="0" borderId="32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</xf>
    <xf numFmtId="49" fontId="35" fillId="0" borderId="33" xfId="0" applyNumberFormat="1" applyFont="1" applyFill="1" applyBorder="1" applyAlignment="1" applyProtection="1">
      <alignment horizontal="center" vertical="center" shrinkToFit="1"/>
    </xf>
    <xf numFmtId="49" fontId="35" fillId="0" borderId="34" xfId="0" applyNumberFormat="1" applyFont="1" applyFill="1" applyBorder="1" applyAlignment="1" applyProtection="1">
      <alignment horizontal="center" vertical="center" shrinkToFit="1"/>
    </xf>
    <xf numFmtId="0" fontId="45" fillId="3" borderId="35" xfId="0" applyFont="1" applyFill="1" applyBorder="1" applyAlignment="1">
      <alignment horizontal="left" vertical="center" wrapText="1"/>
    </xf>
    <xf numFmtId="0" fontId="45" fillId="3" borderId="36" xfId="0" applyFont="1" applyFill="1" applyBorder="1" applyAlignment="1">
      <alignment horizontal="left" vertical="center" wrapText="1"/>
    </xf>
    <xf numFmtId="0" fontId="45" fillId="3" borderId="38" xfId="0" applyFont="1" applyFill="1" applyBorder="1" applyAlignment="1">
      <alignment horizontal="left" vertical="center" wrapText="1"/>
    </xf>
    <xf numFmtId="58" fontId="8" fillId="4" borderId="40" xfId="0" applyNumberFormat="1" applyFont="1" applyFill="1" applyBorder="1" applyAlignment="1" applyProtection="1">
      <alignment horizontal="center" vertical="center"/>
    </xf>
    <xf numFmtId="58" fontId="8" fillId="4" borderId="41" xfId="0" applyNumberFormat="1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</xf>
    <xf numFmtId="0" fontId="45" fillId="0" borderId="6" xfId="0" applyFont="1" applyFill="1" applyBorder="1" applyAlignment="1">
      <alignment horizontal="left" vertical="center"/>
    </xf>
    <xf numFmtId="0" fontId="45" fillId="0" borderId="43" xfId="0" applyFont="1" applyFill="1" applyBorder="1" applyAlignment="1">
      <alignment horizontal="left" vertical="center"/>
    </xf>
    <xf numFmtId="183" fontId="8" fillId="5" borderId="4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>
      <alignment vertical="center"/>
    </xf>
    <xf numFmtId="0" fontId="8" fillId="4" borderId="44" xfId="0" applyFont="1" applyFill="1" applyBorder="1" applyAlignment="1" applyProtection="1">
      <alignment horizontal="center" vertical="center"/>
    </xf>
    <xf numFmtId="0" fontId="45" fillId="4" borderId="45" xfId="0" applyFont="1" applyFill="1" applyBorder="1">
      <alignment vertical="center"/>
    </xf>
    <xf numFmtId="177" fontId="8" fillId="5" borderId="47" xfId="0" applyNumberFormat="1" applyFont="1" applyFill="1" applyBorder="1" applyAlignment="1" applyProtection="1">
      <alignment horizontal="center" vertical="center"/>
      <protection locked="0"/>
    </xf>
    <xf numFmtId="58" fontId="8" fillId="4" borderId="47" xfId="0" applyNumberFormat="1" applyFont="1" applyFill="1" applyBorder="1" applyAlignment="1" applyProtection="1">
      <alignment horizontal="center" vertical="center"/>
    </xf>
    <xf numFmtId="58" fontId="8" fillId="4" borderId="48" xfId="0" applyNumberFormat="1" applyFont="1" applyFill="1" applyBorder="1" applyAlignment="1" applyProtection="1">
      <alignment horizontal="center" vertical="center"/>
    </xf>
    <xf numFmtId="0" fontId="29" fillId="0" borderId="49" xfId="0" applyFont="1" applyBorder="1" applyAlignment="1" applyProtection="1">
      <alignment horizontal="center" vertical="center"/>
    </xf>
    <xf numFmtId="0" fontId="8" fillId="5" borderId="50" xfId="0" applyFont="1" applyFill="1" applyBorder="1" applyAlignment="1" applyProtection="1">
      <alignment horizontal="center" vertical="center"/>
      <protection locked="0"/>
    </xf>
    <xf numFmtId="0" fontId="8" fillId="4" borderId="50" xfId="0" applyFont="1" applyFill="1" applyBorder="1" applyAlignment="1" applyProtection="1">
      <alignment horizontal="center" vertical="center"/>
    </xf>
    <xf numFmtId="0" fontId="8" fillId="5" borderId="51" xfId="0" applyFont="1" applyFill="1" applyBorder="1" applyAlignment="1" applyProtection="1">
      <alignment horizontal="center" vertical="center"/>
      <protection locked="0"/>
    </xf>
    <xf numFmtId="0" fontId="31" fillId="0" borderId="0" xfId="2" applyFont="1" applyFill="1" applyBorder="1" applyAlignment="1">
      <alignment horizontal="left"/>
    </xf>
    <xf numFmtId="58" fontId="8" fillId="4" borderId="39" xfId="0" applyNumberFormat="1" applyFont="1" applyFill="1" applyBorder="1" applyAlignment="1" applyProtection="1">
      <alignment horizontal="center" vertical="center"/>
    </xf>
    <xf numFmtId="177" fontId="8" fillId="0" borderId="37" xfId="0" quotePrefix="1" applyNumberFormat="1" applyFont="1" applyFill="1" applyBorder="1" applyAlignment="1" applyProtection="1">
      <alignment horizontal="center" vertical="center"/>
      <protection locked="0"/>
    </xf>
    <xf numFmtId="58" fontId="8" fillId="4" borderId="46" xfId="0" applyNumberFormat="1" applyFont="1" applyFill="1" applyBorder="1" applyAlignment="1" applyProtection="1">
      <alignment horizontal="center" vertical="center"/>
    </xf>
    <xf numFmtId="0" fontId="45" fillId="3" borderId="52" xfId="0" applyFont="1" applyFill="1" applyBorder="1" applyAlignment="1">
      <alignment horizontal="left" vertical="center" wrapText="1"/>
    </xf>
    <xf numFmtId="0" fontId="44" fillId="0" borderId="53" xfId="0" applyFont="1" applyBorder="1" applyAlignment="1">
      <alignment horizontal="left" vertical="center" wrapText="1"/>
    </xf>
    <xf numFmtId="49" fontId="35" fillId="5" borderId="39" xfId="0" applyNumberFormat="1" applyFont="1" applyFill="1" applyBorder="1" applyAlignment="1" applyProtection="1">
      <alignment horizontal="center" vertical="center"/>
      <protection locked="0"/>
    </xf>
    <xf numFmtId="49" fontId="36" fillId="0" borderId="54" xfId="0" applyNumberFormat="1" applyFont="1" applyBorder="1" applyAlignment="1" applyProtection="1">
      <alignment horizontal="center" vertical="center"/>
      <protection locked="0"/>
    </xf>
    <xf numFmtId="49" fontId="35" fillId="5" borderId="55" xfId="0" applyNumberFormat="1" applyFont="1" applyFill="1" applyBorder="1" applyAlignment="1" applyProtection="1">
      <alignment horizontal="center" vertical="center"/>
      <protection locked="0"/>
    </xf>
    <xf numFmtId="49" fontId="36" fillId="0" borderId="40" xfId="0" applyNumberFormat="1" applyFont="1" applyBorder="1" applyAlignment="1" applyProtection="1">
      <alignment horizontal="center" vertical="center"/>
      <protection locked="0"/>
    </xf>
    <xf numFmtId="49" fontId="36" fillId="0" borderId="41" xfId="0" applyNumberFormat="1" applyFont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>
      <alignment horizontal="left" vertical="top" wrapText="1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8" fillId="6" borderId="39" xfId="0" applyFont="1" applyFill="1" applyBorder="1" applyAlignment="1" applyProtection="1">
      <alignment horizontal="center" vertical="center" shrinkToFit="1"/>
      <protection locked="0"/>
    </xf>
    <xf numFmtId="0" fontId="8" fillId="6" borderId="40" xfId="0" applyFont="1" applyFill="1" applyBorder="1" applyAlignment="1" applyProtection="1">
      <alignment horizontal="center" vertical="center" shrinkToFit="1"/>
      <protection locked="0"/>
    </xf>
    <xf numFmtId="0" fontId="8" fillId="6" borderId="41" xfId="0" applyFont="1" applyFill="1" applyBorder="1" applyAlignment="1" applyProtection="1">
      <alignment horizontal="center" vertical="center" shrinkToFit="1"/>
      <protection locked="0"/>
    </xf>
    <xf numFmtId="0" fontId="46" fillId="6" borderId="39" xfId="0" applyFont="1" applyFill="1" applyBorder="1" applyAlignment="1" applyProtection="1">
      <alignment horizontal="center" vertical="center"/>
      <protection locked="0"/>
    </xf>
    <xf numFmtId="0" fontId="46" fillId="6" borderId="40" xfId="0" applyFont="1" applyFill="1" applyBorder="1" applyAlignment="1" applyProtection="1">
      <alignment horizontal="center" vertical="center"/>
      <protection locked="0"/>
    </xf>
    <xf numFmtId="0" fontId="46" fillId="6" borderId="41" xfId="0" applyFont="1" applyFill="1" applyBorder="1" applyAlignment="1" applyProtection="1">
      <alignment horizontal="center" vertical="center"/>
      <protection locked="0"/>
    </xf>
    <xf numFmtId="0" fontId="8" fillId="5" borderId="58" xfId="0" applyFont="1" applyFill="1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2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45" fillId="3" borderId="65" xfId="0" applyFont="1" applyFill="1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17" xfId="0" applyFont="1" applyBorder="1">
      <alignment vertical="center"/>
    </xf>
    <xf numFmtId="179" fontId="8" fillId="5" borderId="68" xfId="1" applyNumberFormat="1" applyFont="1" applyFill="1" applyBorder="1" applyAlignment="1" applyProtection="1">
      <alignment vertical="center"/>
      <protection locked="0"/>
    </xf>
    <xf numFmtId="179" fontId="8" fillId="5" borderId="69" xfId="1" applyNumberFormat="1" applyFont="1" applyFill="1" applyBorder="1" applyAlignment="1" applyProtection="1">
      <alignment vertical="center"/>
      <protection locked="0"/>
    </xf>
    <xf numFmtId="179" fontId="8" fillId="5" borderId="70" xfId="1" applyNumberFormat="1" applyFont="1" applyFill="1" applyBorder="1" applyAlignment="1" applyProtection="1">
      <alignment vertical="center"/>
      <protection locked="0"/>
    </xf>
    <xf numFmtId="0" fontId="8" fillId="6" borderId="39" xfId="0" applyFont="1" applyFill="1" applyBorder="1" applyAlignment="1" applyProtection="1">
      <alignment horizontal="center" vertical="center"/>
      <protection locked="0"/>
    </xf>
    <xf numFmtId="0" fontId="8" fillId="6" borderId="40" xfId="0" applyFont="1" applyFill="1" applyBorder="1" applyAlignment="1" applyProtection="1">
      <alignment horizontal="center" vertical="center"/>
      <protection locked="0"/>
    </xf>
    <xf numFmtId="0" fontId="8" fillId="6" borderId="41" xfId="0" applyFont="1" applyFill="1" applyBorder="1" applyAlignment="1" applyProtection="1">
      <alignment horizontal="center" vertical="center"/>
      <protection locked="0"/>
    </xf>
    <xf numFmtId="179" fontId="8" fillId="3" borderId="71" xfId="1" applyNumberFormat="1" applyFont="1" applyFill="1" applyBorder="1" applyAlignment="1">
      <alignment vertical="center"/>
    </xf>
    <xf numFmtId="179" fontId="8" fillId="3" borderId="72" xfId="1" applyNumberFormat="1" applyFont="1" applyFill="1" applyBorder="1" applyAlignment="1">
      <alignment vertical="center"/>
    </xf>
    <xf numFmtId="179" fontId="8" fillId="3" borderId="73" xfId="1" applyNumberFormat="1" applyFont="1" applyFill="1" applyBorder="1" applyAlignment="1">
      <alignment vertical="center"/>
    </xf>
    <xf numFmtId="38" fontId="8" fillId="5" borderId="61" xfId="1" applyFont="1" applyFill="1" applyBorder="1" applyAlignment="1" applyProtection="1">
      <alignment horizontal="center" vertical="center"/>
      <protection locked="0"/>
    </xf>
    <xf numFmtId="38" fontId="0" fillId="0" borderId="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179" fontId="8" fillId="5" borderId="74" xfId="1" applyNumberFormat="1" applyFont="1" applyFill="1" applyBorder="1" applyAlignment="1" applyProtection="1">
      <alignment vertical="center"/>
      <protection locked="0"/>
    </xf>
    <xf numFmtId="179" fontId="8" fillId="5" borderId="75" xfId="1" applyNumberFormat="1" applyFont="1" applyFill="1" applyBorder="1" applyAlignment="1" applyProtection="1">
      <alignment vertical="center"/>
      <protection locked="0"/>
    </xf>
    <xf numFmtId="179" fontId="8" fillId="5" borderId="76" xfId="1" applyNumberFormat="1" applyFont="1" applyFill="1" applyBorder="1" applyAlignment="1" applyProtection="1">
      <alignment vertical="center"/>
      <protection locked="0"/>
    </xf>
    <xf numFmtId="0" fontId="15" fillId="0" borderId="86" xfId="0" applyFont="1" applyBorder="1" applyAlignment="1" applyProtection="1">
      <alignment horizontal="center" vertical="center" shrinkToFit="1"/>
    </xf>
    <xf numFmtId="0" fontId="15" fillId="0" borderId="33" xfId="0" applyFont="1" applyBorder="1" applyAlignment="1" applyProtection="1">
      <alignment horizontal="center" vertical="center" shrinkToFit="1"/>
    </xf>
    <xf numFmtId="183" fontId="12" fillId="0" borderId="78" xfId="0" applyNumberFormat="1" applyFont="1" applyBorder="1" applyAlignment="1" applyProtection="1">
      <alignment horizontal="center" vertical="center"/>
    </xf>
    <xf numFmtId="183" fontId="12" fillId="0" borderId="79" xfId="0" applyNumberFormat="1" applyFont="1" applyBorder="1" applyAlignment="1" applyProtection="1">
      <alignment horizontal="center" vertical="center"/>
    </xf>
    <xf numFmtId="0" fontId="47" fillId="0" borderId="87" xfId="0" applyFont="1" applyBorder="1" applyAlignment="1" applyProtection="1">
      <alignment horizontal="center" vertical="center" shrinkToFit="1"/>
    </xf>
    <xf numFmtId="0" fontId="47" fillId="0" borderId="88" xfId="0" applyFont="1" applyBorder="1" applyAlignment="1" applyProtection="1">
      <alignment horizontal="center" vertical="center" shrinkToFit="1"/>
    </xf>
    <xf numFmtId="0" fontId="15" fillId="0" borderId="85" xfId="0" applyFont="1" applyBorder="1" applyAlignment="1" applyProtection="1">
      <alignment horizontal="center" vertical="center" shrinkToFit="1"/>
    </xf>
    <xf numFmtId="0" fontId="47" fillId="0" borderId="33" xfId="0" applyFont="1" applyBorder="1" applyAlignment="1" applyProtection="1">
      <alignment horizontal="center" vertical="center" shrinkToFit="1"/>
    </xf>
    <xf numFmtId="0" fontId="47" fillId="0" borderId="85" xfId="0" applyFont="1" applyBorder="1" applyAlignment="1" applyProtection="1">
      <alignment horizontal="center" vertical="center" shrinkToFit="1"/>
    </xf>
    <xf numFmtId="0" fontId="47" fillId="0" borderId="86" xfId="0" applyFont="1" applyBorder="1" applyAlignment="1" applyProtection="1">
      <alignment horizontal="center" vertical="center" shrinkToFit="1"/>
    </xf>
    <xf numFmtId="0" fontId="20" fillId="0" borderId="21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15" fillId="0" borderId="87" xfId="0" applyFont="1" applyBorder="1" applyAlignment="1" applyProtection="1">
      <alignment horizontal="center" vertical="center" shrinkToFit="1"/>
    </xf>
    <xf numFmtId="0" fontId="15" fillId="0" borderId="88" xfId="0" applyFont="1" applyBorder="1" applyAlignment="1" applyProtection="1">
      <alignment horizontal="center" vertical="center" shrinkToFit="1"/>
    </xf>
    <xf numFmtId="0" fontId="51" fillId="0" borderId="21" xfId="0" applyFont="1" applyBorder="1" applyAlignment="1" applyProtection="1">
      <alignment horizontal="center" vertical="center" shrinkToFit="1"/>
    </xf>
    <xf numFmtId="0" fontId="52" fillId="0" borderId="22" xfId="0" applyFont="1" applyBorder="1" applyAlignment="1" applyProtection="1">
      <alignment horizontal="center" vertical="center" shrinkToFit="1"/>
    </xf>
    <xf numFmtId="0" fontId="52" fillId="0" borderId="23" xfId="0" applyFont="1" applyBorder="1" applyAlignment="1" applyProtection="1">
      <alignment horizontal="center" vertical="center" shrinkToFit="1"/>
    </xf>
    <xf numFmtId="0" fontId="52" fillId="0" borderId="32" xfId="0" applyFont="1" applyBorder="1" applyAlignment="1" applyProtection="1">
      <alignment horizontal="center" vertical="center" shrinkToFit="1"/>
    </xf>
    <xf numFmtId="0" fontId="52" fillId="0" borderId="0" xfId="0" applyFont="1" applyBorder="1" applyAlignment="1" applyProtection="1">
      <alignment horizontal="center" vertical="center" shrinkToFit="1"/>
    </xf>
    <xf numFmtId="0" fontId="52" fillId="0" borderId="31" xfId="0" applyFont="1" applyBorder="1" applyAlignment="1" applyProtection="1">
      <alignment horizontal="center" vertical="center" shrinkToFit="1"/>
    </xf>
    <xf numFmtId="0" fontId="52" fillId="0" borderId="77" xfId="0" applyFont="1" applyBorder="1" applyAlignment="1" applyProtection="1">
      <alignment horizontal="center" vertical="center" shrinkToFit="1"/>
    </xf>
    <xf numFmtId="0" fontId="52" fillId="0" borderId="78" xfId="0" applyFont="1" applyBorder="1" applyAlignment="1" applyProtection="1">
      <alignment horizontal="center" vertical="center" shrinkToFit="1"/>
    </xf>
    <xf numFmtId="0" fontId="52" fillId="0" borderId="79" xfId="0" applyFont="1" applyBorder="1" applyAlignment="1" applyProtection="1">
      <alignment horizontal="center" vertical="center" shrinkToFit="1"/>
    </xf>
    <xf numFmtId="0" fontId="22" fillId="0" borderId="77" xfId="0" applyFont="1" applyBorder="1" applyAlignment="1" applyProtection="1">
      <alignment horizontal="center" vertical="center"/>
    </xf>
    <xf numFmtId="0" fontId="10" fillId="0" borderId="78" xfId="0" applyFont="1" applyBorder="1" applyAlignment="1" applyProtection="1">
      <alignment horizontal="center" vertical="center"/>
    </xf>
    <xf numFmtId="0" fontId="10" fillId="0" borderId="79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 shrinkToFit="1"/>
    </xf>
    <xf numFmtId="0" fontId="12" fillId="0" borderId="23" xfId="0" applyFont="1" applyBorder="1" applyAlignment="1" applyProtection="1">
      <alignment horizontal="center" vertical="center" shrinkToFit="1"/>
    </xf>
    <xf numFmtId="0" fontId="15" fillId="0" borderId="21" xfId="0" applyFont="1" applyBorder="1" applyAlignment="1" applyProtection="1">
      <alignment horizontal="distributed" vertical="center"/>
    </xf>
    <xf numFmtId="0" fontId="15" fillId="0" borderId="22" xfId="0" applyFont="1" applyBorder="1" applyAlignment="1" applyProtection="1">
      <alignment horizontal="distributed" vertical="center"/>
    </xf>
    <xf numFmtId="0" fontId="15" fillId="0" borderId="23" xfId="0" applyFont="1" applyBorder="1" applyAlignment="1" applyProtection="1">
      <alignment horizontal="distributed" vertical="center"/>
    </xf>
    <xf numFmtId="0" fontId="0" fillId="0" borderId="32" xfId="0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0" fillId="0" borderId="31" xfId="0" applyBorder="1" applyAlignment="1" applyProtection="1">
      <alignment horizontal="distributed" vertical="center"/>
    </xf>
    <xf numFmtId="0" fontId="0" fillId="0" borderId="77" xfId="0" applyBorder="1" applyAlignment="1" applyProtection="1">
      <alignment horizontal="distributed" vertical="center"/>
    </xf>
    <xf numFmtId="0" fontId="0" fillId="0" borderId="78" xfId="0" applyBorder="1" applyAlignment="1" applyProtection="1">
      <alignment horizontal="distributed" vertical="center"/>
    </xf>
    <xf numFmtId="0" fontId="0" fillId="0" borderId="79" xfId="0" applyBorder="1" applyAlignment="1" applyProtection="1">
      <alignment horizontal="distributed" vertical="center"/>
    </xf>
    <xf numFmtId="0" fontId="15" fillId="0" borderId="85" xfId="0" applyFont="1" applyBorder="1" applyAlignment="1" applyProtection="1">
      <alignment horizontal="center" vertical="center" wrapText="1"/>
    </xf>
    <xf numFmtId="0" fontId="18" fillId="0" borderId="34" xfId="0" applyFont="1" applyBorder="1" applyAlignment="1" applyProtection="1">
      <alignment horizontal="center" vertical="center"/>
    </xf>
    <xf numFmtId="0" fontId="18" fillId="0" borderId="86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distributed" vertical="center" indent="1" shrinkToFit="1"/>
    </xf>
    <xf numFmtId="0" fontId="11" fillId="0" borderId="33" xfId="0" applyFont="1" applyBorder="1" applyAlignment="1" applyProtection="1">
      <alignment horizontal="distributed" vertical="center" indent="1" shrinkToFit="1"/>
    </xf>
    <xf numFmtId="0" fontId="11" fillId="0" borderId="85" xfId="0" applyFont="1" applyBorder="1" applyAlignment="1" applyProtection="1">
      <alignment horizontal="distributed" vertical="center" indent="1" shrinkToFit="1"/>
    </xf>
    <xf numFmtId="0" fontId="34" fillId="0" borderId="89" xfId="0" applyFont="1" applyBorder="1" applyAlignment="1" applyProtection="1">
      <alignment horizontal="left" vertical="center"/>
    </xf>
    <xf numFmtId="0" fontId="34" fillId="0" borderId="86" xfId="0" applyFont="1" applyBorder="1" applyAlignment="1" applyProtection="1">
      <alignment horizontal="left" vertical="center"/>
    </xf>
    <xf numFmtId="0" fontId="15" fillId="0" borderId="85" xfId="0" applyFont="1" applyFill="1" applyBorder="1" applyAlignment="1" applyProtection="1">
      <alignment horizontal="center" vertical="center" shrinkToFit="1"/>
    </xf>
    <xf numFmtId="0" fontId="15" fillId="0" borderId="34" xfId="0" applyFont="1" applyFill="1" applyBorder="1" applyAlignment="1" applyProtection="1">
      <alignment horizontal="center" vertical="center" shrinkToFit="1"/>
    </xf>
    <xf numFmtId="0" fontId="0" fillId="0" borderId="86" xfId="0" applyBorder="1" applyAlignment="1" applyProtection="1">
      <alignment horizontal="center" vertical="center" shrinkToFit="1"/>
    </xf>
    <xf numFmtId="0" fontId="15" fillId="0" borderId="85" xfId="0" applyFont="1" applyFill="1" applyBorder="1" applyAlignment="1" applyProtection="1">
      <alignment vertical="center" shrinkToFit="1"/>
    </xf>
    <xf numFmtId="0" fontId="0" fillId="0" borderId="34" xfId="0" applyBorder="1" applyAlignment="1" applyProtection="1">
      <alignment vertical="center" shrinkToFit="1"/>
    </xf>
    <xf numFmtId="0" fontId="0" fillId="0" borderId="86" xfId="0" applyBorder="1" applyAlignment="1" applyProtection="1">
      <alignment vertical="center" shrinkToFit="1"/>
    </xf>
    <xf numFmtId="0" fontId="15" fillId="0" borderId="33" xfId="0" applyFont="1" applyFill="1" applyBorder="1" applyAlignment="1" applyProtection="1">
      <alignment horizontal="center" vertical="center" shrinkToFit="1"/>
    </xf>
    <xf numFmtId="0" fontId="34" fillId="0" borderId="33" xfId="0" applyFont="1" applyFill="1" applyBorder="1" applyAlignment="1" applyProtection="1">
      <alignment horizontal="center" vertical="center"/>
    </xf>
    <xf numFmtId="0" fontId="15" fillId="0" borderId="34" xfId="0" applyFont="1" applyFill="1" applyBorder="1" applyAlignment="1" applyProtection="1">
      <alignment horizontal="distributed" vertical="center" indent="1" shrinkToFit="1"/>
    </xf>
    <xf numFmtId="0" fontId="0" fillId="0" borderId="34" xfId="0" applyBorder="1" applyAlignment="1" applyProtection="1">
      <alignment horizontal="distributed" vertical="center" indent="1" shrinkToFit="1"/>
    </xf>
    <xf numFmtId="0" fontId="0" fillId="0" borderId="86" xfId="0" applyBorder="1" applyAlignment="1" applyProtection="1">
      <alignment horizontal="distributed" vertical="center" indent="1" shrinkToFit="1"/>
    </xf>
    <xf numFmtId="0" fontId="34" fillId="0" borderId="85" xfId="0" applyNumberFormat="1" applyFont="1" applyFill="1" applyBorder="1" applyAlignment="1" applyProtection="1">
      <alignment horizontal="right" vertical="center"/>
    </xf>
    <xf numFmtId="0" fontId="34" fillId="0" borderId="34" xfId="0" applyNumberFormat="1" applyFont="1" applyBorder="1" applyAlignment="1" applyProtection="1">
      <alignment horizontal="right" vertical="center"/>
    </xf>
    <xf numFmtId="182" fontId="12" fillId="0" borderId="21" xfId="0" applyNumberFormat="1" applyFont="1" applyBorder="1" applyAlignment="1" applyProtection="1">
      <alignment horizontal="center" vertical="center" shrinkToFit="1"/>
    </xf>
    <xf numFmtId="0" fontId="32" fillId="0" borderId="22" xfId="0" applyFont="1" applyBorder="1" applyAlignment="1" applyProtection="1">
      <alignment horizontal="center" vertical="center" shrinkToFit="1"/>
    </xf>
    <xf numFmtId="0" fontId="39" fillId="0" borderId="0" xfId="0" applyFont="1" applyBorder="1" applyAlignment="1" applyProtection="1">
      <alignment horizontal="center" vertical="center" shrinkToFit="1"/>
    </xf>
    <xf numFmtId="0" fontId="15" fillId="0" borderId="21" xfId="0" applyFont="1" applyBorder="1" applyAlignment="1" applyProtection="1">
      <alignment horizontal="center" vertical="center" textRotation="255" shrinkToFit="1"/>
    </xf>
    <xf numFmtId="0" fontId="15" fillId="0" borderId="23" xfId="0" applyFont="1" applyBorder="1" applyAlignment="1" applyProtection="1">
      <alignment horizontal="center" vertical="center" textRotation="255" shrinkToFit="1"/>
    </xf>
    <xf numFmtId="0" fontId="15" fillId="0" borderId="32" xfId="0" applyFont="1" applyBorder="1" applyAlignment="1" applyProtection="1">
      <alignment horizontal="center" vertical="center" textRotation="255" shrinkToFit="1"/>
    </xf>
    <xf numFmtId="0" fontId="15" fillId="0" borderId="31" xfId="0" applyFont="1" applyBorder="1" applyAlignment="1" applyProtection="1">
      <alignment horizontal="center" vertical="center" textRotation="255" shrinkToFit="1"/>
    </xf>
    <xf numFmtId="0" fontId="15" fillId="0" borderId="21" xfId="0" applyFont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31" xfId="0" applyFont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center" vertical="center" textRotation="255"/>
    </xf>
    <xf numFmtId="49" fontId="33" fillId="0" borderId="33" xfId="0" applyNumberFormat="1" applyFont="1" applyFill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 shrinkToFit="1"/>
    </xf>
    <xf numFmtId="0" fontId="15" fillId="0" borderId="31" xfId="0" applyFont="1" applyBorder="1" applyAlignment="1" applyProtection="1">
      <alignment horizontal="center" vertical="center" shrinkToFit="1"/>
    </xf>
    <xf numFmtId="49" fontId="33" fillId="0" borderId="33" xfId="0" applyNumberFormat="1" applyFont="1" applyFill="1" applyBorder="1" applyAlignment="1" applyProtection="1">
      <alignment horizontal="center" vertical="center" shrinkToFit="1"/>
    </xf>
    <xf numFmtId="0" fontId="11" fillId="0" borderId="33" xfId="0" applyFont="1" applyFill="1" applyBorder="1" applyAlignment="1" applyProtection="1">
      <alignment horizontal="center" vertical="center" shrinkToFit="1"/>
    </xf>
    <xf numFmtId="0" fontId="11" fillId="0" borderId="22" xfId="0" applyFont="1" applyBorder="1" applyAlignment="1" applyProtection="1">
      <alignment horizontal="center" vertical="center" textRotation="255" shrinkToFit="1"/>
    </xf>
    <xf numFmtId="0" fontId="11" fillId="0" borderId="0" xfId="0" applyFont="1" applyBorder="1" applyAlignment="1" applyProtection="1">
      <alignment horizontal="center" vertical="center" textRotation="255" shrinkToFit="1"/>
    </xf>
    <xf numFmtId="1" fontId="33" fillId="0" borderId="85" xfId="0" applyNumberFormat="1" applyFont="1" applyFill="1" applyBorder="1" applyAlignment="1" applyProtection="1">
      <alignment horizontal="center" vertical="center"/>
    </xf>
    <xf numFmtId="0" fontId="33" fillId="0" borderId="34" xfId="0" applyFont="1" applyFill="1" applyBorder="1" applyAlignment="1" applyProtection="1">
      <alignment horizontal="center" vertical="center"/>
    </xf>
    <xf numFmtId="0" fontId="33" fillId="0" borderId="86" xfId="0" applyFont="1" applyFill="1" applyBorder="1" applyAlignment="1" applyProtection="1">
      <alignment horizontal="center" vertical="center"/>
    </xf>
    <xf numFmtId="0" fontId="39" fillId="0" borderId="32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9" fillId="0" borderId="0" xfId="0" applyFont="1" applyBorder="1" applyProtection="1">
      <alignment vertical="center"/>
    </xf>
    <xf numFmtId="0" fontId="12" fillId="0" borderId="21" xfId="0" applyFont="1" applyBorder="1" applyAlignment="1" applyProtection="1">
      <alignment horizontal="center" vertical="distributed" textRotation="255" indent="2" shrinkToFit="1"/>
    </xf>
    <xf numFmtId="0" fontId="0" fillId="0" borderId="23" xfId="0" applyBorder="1" applyAlignment="1" applyProtection="1">
      <alignment horizontal="center" vertical="distributed" textRotation="255" indent="2"/>
    </xf>
    <xf numFmtId="0" fontId="0" fillId="0" borderId="77" xfId="0" applyBorder="1" applyAlignment="1" applyProtection="1">
      <alignment horizontal="center" vertical="distributed" textRotation="255" indent="2"/>
    </xf>
    <xf numFmtId="0" fontId="0" fillId="0" borderId="79" xfId="0" applyBorder="1" applyAlignment="1" applyProtection="1">
      <alignment horizontal="center" vertical="distributed" textRotation="255" indent="2"/>
    </xf>
    <xf numFmtId="0" fontId="27" fillId="0" borderId="34" xfId="0" applyFont="1" applyBorder="1" applyAlignment="1" applyProtection="1">
      <alignment horizontal="left" vertical="center" textRotation="255" wrapText="1"/>
    </xf>
    <xf numFmtId="0" fontId="28" fillId="0" borderId="34" xfId="0" applyFont="1" applyBorder="1" applyAlignment="1" applyProtection="1">
      <alignment horizontal="left" vertical="center" textRotation="255" wrapText="1"/>
    </xf>
    <xf numFmtId="0" fontId="28" fillId="0" borderId="86" xfId="0" applyFont="1" applyBorder="1" applyAlignment="1" applyProtection="1">
      <alignment horizontal="left" vertical="center" textRotation="255" wrapText="1"/>
    </xf>
    <xf numFmtId="0" fontId="23" fillId="0" borderId="0" xfId="0" applyFont="1" applyBorder="1" applyAlignment="1" applyProtection="1">
      <alignment horizontal="center" vertical="center" wrapText="1" shrinkToFit="1"/>
    </xf>
    <xf numFmtId="0" fontId="23" fillId="0" borderId="0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/>
    </xf>
    <xf numFmtId="0" fontId="16" fillId="0" borderId="33" xfId="0" applyFont="1" applyBorder="1" applyAlignment="1" applyProtection="1">
      <alignment horizontal="center" vertical="center" shrinkToFit="1"/>
    </xf>
    <xf numFmtId="0" fontId="26" fillId="0" borderId="33" xfId="0" applyFont="1" applyBorder="1" applyAlignment="1" applyProtection="1">
      <alignment horizontal="center" vertical="center" shrinkToFit="1"/>
    </xf>
    <xf numFmtId="0" fontId="16" fillId="0" borderId="85" xfId="0" applyFont="1" applyBorder="1" applyAlignment="1" applyProtection="1">
      <alignment horizontal="distributed" vertical="center" indent="1" shrinkToFit="1"/>
    </xf>
    <xf numFmtId="0" fontId="16" fillId="0" borderId="34" xfId="0" applyFont="1" applyBorder="1" applyAlignment="1" applyProtection="1">
      <alignment horizontal="distributed" vertical="center" indent="1" shrinkToFit="1"/>
    </xf>
    <xf numFmtId="0" fontId="16" fillId="0" borderId="86" xfId="0" applyFont="1" applyBorder="1" applyAlignment="1" applyProtection="1">
      <alignment horizontal="distributed" vertical="center" indent="1" shrinkToFit="1"/>
    </xf>
    <xf numFmtId="0" fontId="13" fillId="0" borderId="85" xfId="0" applyFont="1" applyBorder="1" applyAlignment="1" applyProtection="1">
      <alignment horizontal="distributed" vertical="center" wrapText="1" shrinkToFit="1"/>
    </xf>
    <xf numFmtId="0" fontId="10" fillId="0" borderId="34" xfId="0" applyFont="1" applyBorder="1" applyAlignment="1" applyProtection="1">
      <alignment horizontal="distributed" vertical="center"/>
    </xf>
    <xf numFmtId="0" fontId="10" fillId="0" borderId="86" xfId="0" applyFont="1" applyBorder="1" applyAlignment="1" applyProtection="1">
      <alignment horizontal="distributed" vertical="center"/>
    </xf>
    <xf numFmtId="0" fontId="23" fillId="0" borderId="78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 wrapText="1"/>
    </xf>
    <xf numFmtId="0" fontId="23" fillId="0" borderId="0" xfId="0" applyFont="1" applyBorder="1" applyAlignment="1" applyProtection="1">
      <alignment vertical="center" wrapText="1"/>
    </xf>
    <xf numFmtId="0" fontId="34" fillId="0" borderId="85" xfId="0" applyFont="1" applyBorder="1" applyAlignment="1" applyProtection="1">
      <alignment vertical="center" wrapText="1"/>
    </xf>
    <xf numFmtId="0" fontId="34" fillId="0" borderId="34" xfId="0" applyFont="1" applyBorder="1" applyAlignment="1" applyProtection="1">
      <alignment vertical="center" wrapText="1"/>
    </xf>
    <xf numFmtId="0" fontId="34" fillId="0" borderId="86" xfId="0" applyFont="1" applyBorder="1" applyAlignment="1" applyProtection="1">
      <alignment vertical="center" wrapText="1"/>
    </xf>
    <xf numFmtId="0" fontId="0" fillId="0" borderId="34" xfId="0" applyBorder="1" applyProtection="1">
      <alignment vertical="center"/>
    </xf>
    <xf numFmtId="0" fontId="0" fillId="0" borderId="86" xfId="0" applyBorder="1" applyProtection="1">
      <alignment vertical="center"/>
    </xf>
    <xf numFmtId="0" fontId="15" fillId="0" borderId="79" xfId="0" applyFont="1" applyBorder="1" applyAlignment="1" applyProtection="1">
      <alignment horizontal="center" vertical="center" shrinkToFit="1"/>
    </xf>
    <xf numFmtId="0" fontId="15" fillId="0" borderId="77" xfId="0" applyFont="1" applyBorder="1" applyAlignment="1" applyProtection="1">
      <alignment horizontal="center" vertical="center" shrinkToFit="1"/>
    </xf>
    <xf numFmtId="0" fontId="40" fillId="0" borderId="0" xfId="0" applyFont="1" applyBorder="1" applyAlignment="1" applyProtection="1">
      <alignment horizontal="center" vertical="center" shrinkToFit="1"/>
    </xf>
    <xf numFmtId="183" fontId="34" fillId="0" borderId="85" xfId="0" applyNumberFormat="1" applyFont="1" applyFill="1" applyBorder="1" applyAlignment="1" applyProtection="1">
      <alignment horizontal="center" vertical="center" shrinkToFit="1"/>
    </xf>
    <xf numFmtId="183" fontId="34" fillId="0" borderId="34" xfId="0" applyNumberFormat="1" applyFont="1" applyBorder="1" applyAlignment="1" applyProtection="1">
      <alignment horizontal="center" vertical="center" shrinkToFit="1"/>
    </xf>
    <xf numFmtId="183" fontId="34" fillId="0" borderId="86" xfId="0" applyNumberFormat="1" applyFont="1" applyBorder="1" applyAlignment="1" applyProtection="1">
      <alignment horizontal="center" vertical="center" shrinkToFit="1"/>
    </xf>
    <xf numFmtId="0" fontId="34" fillId="0" borderId="85" xfId="0" applyNumberFormat="1" applyFont="1" applyFill="1" applyBorder="1" applyAlignment="1" applyProtection="1">
      <alignment horizontal="center" vertical="center"/>
    </xf>
    <xf numFmtId="0" fontId="34" fillId="0" borderId="34" xfId="0" applyNumberFormat="1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 textRotation="255" shrinkToFit="1"/>
    </xf>
    <xf numFmtId="0" fontId="20" fillId="0" borderId="31" xfId="0" applyFont="1" applyBorder="1" applyAlignment="1" applyProtection="1">
      <alignment horizontal="center" vertical="center" textRotation="255" shrinkToFit="1"/>
    </xf>
    <xf numFmtId="0" fontId="34" fillId="0" borderId="86" xfId="0" applyNumberFormat="1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16" fillId="0" borderId="85" xfId="0" applyFont="1" applyFill="1" applyBorder="1" applyAlignment="1" applyProtection="1">
      <alignment vertical="center" shrinkToFit="1"/>
    </xf>
    <xf numFmtId="0" fontId="10" fillId="0" borderId="34" xfId="0" applyFont="1" applyBorder="1" applyAlignment="1" applyProtection="1">
      <alignment vertical="center" shrinkToFit="1"/>
    </xf>
    <xf numFmtId="0" fontId="10" fillId="0" borderId="86" xfId="0" applyFont="1" applyBorder="1" applyAlignment="1" applyProtection="1">
      <alignment vertical="center" shrinkToFit="1"/>
    </xf>
    <xf numFmtId="181" fontId="30" fillId="0" borderId="33" xfId="0" applyNumberFormat="1" applyFont="1" applyFill="1" applyBorder="1" applyAlignment="1" applyProtection="1">
      <alignment horizontal="center" vertical="center" shrinkToFit="1"/>
    </xf>
    <xf numFmtId="0" fontId="33" fillId="0" borderId="33" xfId="0" applyFont="1" applyFill="1" applyBorder="1" applyAlignment="1" applyProtection="1">
      <alignment horizontal="center" vertical="center" shrinkToFit="1"/>
    </xf>
    <xf numFmtId="38" fontId="34" fillId="0" borderId="33" xfId="0" applyNumberFormat="1" applyFont="1" applyFill="1" applyBorder="1" applyAlignment="1" applyProtection="1">
      <alignment horizontal="center" vertical="center"/>
    </xf>
    <xf numFmtId="0" fontId="34" fillId="0" borderId="89" xfId="0" applyNumberFormat="1" applyFont="1" applyBorder="1" applyAlignment="1" applyProtection="1">
      <alignment horizontal="left" vertical="center"/>
    </xf>
    <xf numFmtId="0" fontId="34" fillId="0" borderId="86" xfId="0" applyNumberFormat="1" applyFont="1" applyBorder="1" applyAlignment="1" applyProtection="1">
      <alignment horizontal="left" vertical="center"/>
    </xf>
    <xf numFmtId="177" fontId="33" fillId="0" borderId="85" xfId="0" applyNumberFormat="1" applyFont="1" applyFill="1" applyBorder="1" applyAlignment="1" applyProtection="1">
      <alignment horizontal="center" vertical="center" shrinkToFit="1"/>
    </xf>
    <xf numFmtId="177" fontId="33" fillId="0" borderId="34" xfId="0" applyNumberFormat="1" applyFont="1" applyBorder="1" applyAlignment="1" applyProtection="1">
      <alignment horizontal="center" vertical="center" shrinkToFit="1"/>
    </xf>
    <xf numFmtId="177" fontId="33" fillId="0" borderId="86" xfId="0" applyNumberFormat="1" applyFont="1" applyBorder="1" applyAlignment="1" applyProtection="1">
      <alignment horizontal="center" vertical="center" shrinkToFit="1"/>
    </xf>
    <xf numFmtId="1" fontId="33" fillId="0" borderId="34" xfId="0" applyNumberFormat="1" applyFont="1" applyFill="1" applyBorder="1" applyAlignment="1" applyProtection="1">
      <alignment horizontal="center" vertical="center"/>
    </xf>
    <xf numFmtId="1" fontId="33" fillId="0" borderId="86" xfId="0" applyNumberFormat="1" applyFont="1" applyFill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distributed" vertical="center" indent="1"/>
    </xf>
    <xf numFmtId="0" fontId="17" fillId="0" borderId="22" xfId="0" applyFont="1" applyBorder="1" applyAlignment="1" applyProtection="1">
      <alignment horizontal="distributed" vertical="center" indent="1"/>
    </xf>
    <xf numFmtId="0" fontId="17" fillId="0" borderId="23" xfId="0" applyFont="1" applyBorder="1" applyAlignment="1" applyProtection="1">
      <alignment horizontal="distributed" vertical="center" indent="1"/>
    </xf>
    <xf numFmtId="178" fontId="21" fillId="0" borderId="0" xfId="0" applyNumberFormat="1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177" fontId="49" fillId="0" borderId="34" xfId="0" applyNumberFormat="1" applyFont="1" applyBorder="1" applyAlignment="1" applyProtection="1">
      <alignment horizontal="center" vertical="center" shrinkToFit="1"/>
    </xf>
    <xf numFmtId="0" fontId="20" fillId="0" borderId="22" xfId="0" applyFont="1" applyBorder="1" applyAlignment="1" applyProtection="1">
      <alignment horizontal="distributed" vertical="center"/>
    </xf>
    <xf numFmtId="0" fontId="47" fillId="0" borderId="90" xfId="0" applyFont="1" applyBorder="1" applyAlignment="1" applyProtection="1">
      <alignment horizontal="center" vertical="center" shrinkToFit="1"/>
    </xf>
    <xf numFmtId="0" fontId="47" fillId="0" borderId="91" xfId="0" applyFont="1" applyBorder="1" applyAlignment="1" applyProtection="1">
      <alignment horizontal="center" vertical="center" shrinkToFit="1"/>
    </xf>
    <xf numFmtId="0" fontId="47" fillId="0" borderId="92" xfId="0" applyFont="1" applyBorder="1" applyAlignment="1" applyProtection="1">
      <alignment horizontal="center" vertical="center" shrinkToFit="1"/>
    </xf>
    <xf numFmtId="0" fontId="47" fillId="0" borderId="93" xfId="0" applyFont="1" applyBorder="1" applyAlignment="1" applyProtection="1">
      <alignment horizontal="center" vertical="center" shrinkToFit="1"/>
    </xf>
    <xf numFmtId="0" fontId="47" fillId="0" borderId="94" xfId="0" applyFont="1" applyBorder="1" applyAlignment="1" applyProtection="1">
      <alignment horizontal="center" vertical="center" shrinkToFit="1"/>
    </xf>
    <xf numFmtId="0" fontId="12" fillId="0" borderId="77" xfId="0" applyFont="1" applyBorder="1" applyAlignment="1" applyProtection="1">
      <alignment horizontal="center" vertical="center"/>
    </xf>
    <xf numFmtId="0" fontId="12" fillId="0" borderId="78" xfId="0" applyFont="1" applyBorder="1" applyAlignment="1" applyProtection="1">
      <alignment horizontal="center" vertical="center"/>
    </xf>
    <xf numFmtId="0" fontId="47" fillId="0" borderId="105" xfId="0" applyFont="1" applyBorder="1" applyAlignment="1" applyProtection="1">
      <alignment horizontal="center" vertical="center" shrinkToFit="1"/>
    </xf>
    <xf numFmtId="0" fontId="13" fillId="0" borderId="32" xfId="0" applyFont="1" applyBorder="1" applyAlignment="1" applyProtection="1">
      <alignment horizontal="distributed" vertical="center" indent="1"/>
    </xf>
    <xf numFmtId="0" fontId="17" fillId="0" borderId="0" xfId="0" applyFont="1" applyBorder="1" applyAlignment="1" applyProtection="1">
      <alignment horizontal="distributed" vertical="center" indent="1"/>
    </xf>
    <xf numFmtId="0" fontId="17" fillId="0" borderId="31" xfId="0" applyFont="1" applyBorder="1" applyAlignment="1" applyProtection="1">
      <alignment horizontal="distributed" vertical="center" indent="1"/>
    </xf>
    <xf numFmtId="0" fontId="47" fillId="0" borderId="111" xfId="0" applyFont="1" applyBorder="1" applyAlignment="1" applyProtection="1">
      <alignment horizontal="center" vertical="center" shrinkToFit="1"/>
    </xf>
    <xf numFmtId="177" fontId="38" fillId="0" borderId="115" xfId="0" applyNumberFormat="1" applyFont="1" applyBorder="1" applyAlignment="1" applyProtection="1">
      <alignment horizontal="center" vertical="center" shrinkToFit="1"/>
    </xf>
    <xf numFmtId="182" fontId="12" fillId="0" borderId="21" xfId="0" applyNumberFormat="1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vertical="center"/>
    </xf>
    <xf numFmtId="0" fontId="19" fillId="0" borderId="23" xfId="0" applyFont="1" applyBorder="1" applyAlignment="1" applyProtection="1">
      <alignment vertical="center"/>
    </xf>
    <xf numFmtId="0" fontId="19" fillId="0" borderId="77" xfId="0" applyFont="1" applyBorder="1" applyAlignment="1" applyProtection="1">
      <alignment vertical="center"/>
    </xf>
    <xf numFmtId="0" fontId="19" fillId="0" borderId="78" xfId="0" applyFont="1" applyBorder="1" applyAlignment="1" applyProtection="1">
      <alignment vertical="center"/>
    </xf>
    <xf numFmtId="0" fontId="19" fillId="0" borderId="79" xfId="0" applyFont="1" applyBorder="1" applyAlignment="1" applyProtection="1">
      <alignment vertical="center"/>
    </xf>
    <xf numFmtId="0" fontId="21" fillId="0" borderId="32" xfId="0" applyFont="1" applyBorder="1" applyAlignment="1" applyProtection="1">
      <alignment horizontal="center" vertical="center" shrinkToFit="1"/>
    </xf>
    <xf numFmtId="0" fontId="21" fillId="0" borderId="0" xfId="0" applyFont="1" applyBorder="1" applyAlignment="1" applyProtection="1">
      <alignment horizontal="center" vertical="center" shrinkToFit="1"/>
    </xf>
    <xf numFmtId="0" fontId="15" fillId="0" borderId="85" xfId="0" applyFont="1" applyBorder="1" applyAlignment="1" applyProtection="1">
      <alignment horizontal="distributed" vertical="center"/>
    </xf>
    <xf numFmtId="0" fontId="15" fillId="0" borderId="34" xfId="0" applyFont="1" applyBorder="1" applyAlignment="1" applyProtection="1">
      <alignment horizontal="distributed" vertical="center"/>
    </xf>
    <xf numFmtId="0" fontId="15" fillId="0" borderId="80" xfId="0" applyFont="1" applyBorder="1" applyAlignment="1" applyProtection="1">
      <alignment horizontal="center" vertical="center" shrinkToFit="1"/>
    </xf>
    <xf numFmtId="0" fontId="47" fillId="0" borderId="95" xfId="0" applyFont="1" applyBorder="1" applyAlignment="1" applyProtection="1">
      <alignment horizontal="center" vertical="center" shrinkToFit="1"/>
    </xf>
    <xf numFmtId="0" fontId="47" fillId="0" borderId="96" xfId="0" applyFont="1" applyBorder="1" applyAlignment="1" applyProtection="1">
      <alignment horizontal="center" vertical="center" shrinkToFit="1"/>
    </xf>
    <xf numFmtId="0" fontId="47" fillId="0" borderId="83" xfId="0" applyFont="1" applyBorder="1" applyAlignment="1" applyProtection="1">
      <alignment horizontal="center" vertical="center" shrinkToFit="1"/>
    </xf>
    <xf numFmtId="0" fontId="47" fillId="0" borderId="84" xfId="0" applyFont="1" applyBorder="1" applyAlignment="1" applyProtection="1">
      <alignment horizontal="center" vertical="center" shrinkToFit="1"/>
    </xf>
    <xf numFmtId="0" fontId="47" fillId="0" borderId="97" xfId="0" applyFont="1" applyBorder="1" applyAlignment="1" applyProtection="1">
      <alignment horizontal="center" vertical="center" shrinkToFit="1"/>
    </xf>
    <xf numFmtId="0" fontId="47" fillId="0" borderId="98" xfId="0" applyFont="1" applyBorder="1" applyAlignment="1" applyProtection="1">
      <alignment horizontal="center" vertical="center" shrinkToFit="1"/>
    </xf>
    <xf numFmtId="0" fontId="47" fillId="0" borderId="99" xfId="0" applyFont="1" applyBorder="1" applyAlignment="1" applyProtection="1">
      <alignment horizontal="center" vertical="center" shrinkToFit="1"/>
    </xf>
    <xf numFmtId="0" fontId="47" fillId="0" borderId="100" xfId="0" applyFont="1" applyBorder="1" applyAlignment="1" applyProtection="1">
      <alignment horizontal="center" vertical="center" shrinkToFit="1"/>
    </xf>
    <xf numFmtId="0" fontId="47" fillId="0" borderId="101" xfId="0" applyFont="1" applyBorder="1" applyAlignment="1" applyProtection="1">
      <alignment horizontal="center" vertical="center" shrinkToFit="1"/>
    </xf>
    <xf numFmtId="0" fontId="47" fillId="0" borderId="102" xfId="0" applyFont="1" applyBorder="1" applyAlignment="1" applyProtection="1">
      <alignment horizontal="center" vertical="center" shrinkToFit="1"/>
    </xf>
    <xf numFmtId="0" fontId="47" fillId="0" borderId="103" xfId="0" applyFont="1" applyBorder="1" applyAlignment="1" applyProtection="1">
      <alignment horizontal="center" vertical="center" shrinkToFit="1"/>
    </xf>
    <xf numFmtId="0" fontId="15" fillId="0" borderId="81" xfId="0" applyFont="1" applyBorder="1" applyAlignment="1" applyProtection="1">
      <alignment horizontal="center" vertical="center" shrinkToFit="1"/>
    </xf>
    <xf numFmtId="0" fontId="15" fillId="0" borderId="82" xfId="0" applyFont="1" applyBorder="1" applyAlignment="1" applyProtection="1">
      <alignment horizontal="center" vertical="center" shrinkToFit="1"/>
    </xf>
    <xf numFmtId="0" fontId="15" fillId="0" borderId="80" xfId="0" applyFont="1" applyFill="1" applyBorder="1" applyAlignment="1" applyProtection="1">
      <alignment horizontal="center" vertical="center" shrinkToFit="1"/>
    </xf>
    <xf numFmtId="0" fontId="47" fillId="0" borderId="106" xfId="0" applyFont="1" applyBorder="1" applyAlignment="1" applyProtection="1">
      <alignment horizontal="center" vertical="center" shrinkToFit="1"/>
    </xf>
    <xf numFmtId="0" fontId="12" fillId="0" borderId="85" xfId="0" applyFont="1" applyBorder="1" applyAlignment="1" applyProtection="1">
      <alignment horizontal="distributed" vertical="center" indent="1" shrinkToFit="1"/>
    </xf>
    <xf numFmtId="0" fontId="34" fillId="0" borderId="90" xfId="0" applyFont="1" applyFill="1" applyBorder="1" applyAlignment="1" applyProtection="1">
      <alignment horizontal="center" vertical="center"/>
    </xf>
    <xf numFmtId="49" fontId="33" fillId="0" borderId="90" xfId="0" applyNumberFormat="1" applyFont="1" applyFill="1" applyBorder="1" applyAlignment="1" applyProtection="1">
      <alignment horizontal="center" vertical="center"/>
    </xf>
    <xf numFmtId="0" fontId="11" fillId="0" borderId="80" xfId="0" applyFont="1" applyFill="1" applyBorder="1" applyAlignment="1" applyProtection="1">
      <alignment horizontal="center" vertical="center" shrinkToFit="1"/>
    </xf>
    <xf numFmtId="0" fontId="47" fillId="0" borderId="104" xfId="0" applyFont="1" applyBorder="1" applyAlignment="1" applyProtection="1">
      <alignment horizontal="center" vertical="center" shrinkToFit="1"/>
    </xf>
    <xf numFmtId="49" fontId="54" fillId="0" borderId="33" xfId="0" applyNumberFormat="1" applyFont="1" applyFill="1" applyBorder="1" applyAlignment="1" applyProtection="1">
      <alignment horizontal="center" vertical="center" shrinkToFit="1"/>
    </xf>
    <xf numFmtId="0" fontId="47" fillId="0" borderId="112" xfId="0" applyFont="1" applyBorder="1" applyAlignment="1" applyProtection="1">
      <alignment horizontal="center" vertical="center" shrinkToFit="1"/>
    </xf>
    <xf numFmtId="0" fontId="47" fillId="0" borderId="113" xfId="0" applyFont="1" applyBorder="1" applyAlignment="1" applyProtection="1">
      <alignment horizontal="center" vertical="center" shrinkToFit="1"/>
    </xf>
    <xf numFmtId="0" fontId="12" fillId="0" borderId="85" xfId="0" quotePrefix="1" applyFont="1" applyBorder="1" applyAlignment="1" applyProtection="1">
      <alignment horizontal="distributed" vertical="center" indent="1" shrinkToFit="1"/>
    </xf>
    <xf numFmtId="0" fontId="11" fillId="0" borderId="34" xfId="0" applyFont="1" applyBorder="1" applyAlignment="1" applyProtection="1">
      <alignment horizontal="distributed" vertical="center" indent="1" shrinkToFit="1"/>
    </xf>
    <xf numFmtId="0" fontId="11" fillId="0" borderId="86" xfId="0" applyFont="1" applyBorder="1" applyAlignment="1" applyProtection="1">
      <alignment horizontal="distributed" vertical="center" indent="1" shrinkToFit="1"/>
    </xf>
    <xf numFmtId="0" fontId="37" fillId="0" borderId="32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 shrinkToFit="1"/>
    </xf>
    <xf numFmtId="0" fontId="40" fillId="0" borderId="0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distributed" vertical="center" shrinkToFit="1"/>
    </xf>
    <xf numFmtId="0" fontId="11" fillId="0" borderId="33" xfId="0" applyFont="1" applyBorder="1" applyAlignment="1" applyProtection="1">
      <alignment vertical="center" shrinkToFit="1"/>
    </xf>
    <xf numFmtId="0" fontId="15" fillId="0" borderId="21" xfId="0" applyFont="1" applyBorder="1" applyAlignment="1" applyProtection="1">
      <alignment horizontal="distributed" vertical="center" wrapText="1"/>
    </xf>
    <xf numFmtId="0" fontId="20" fillId="0" borderId="23" xfId="0" applyFont="1" applyBorder="1" applyAlignment="1" applyProtection="1">
      <alignment horizontal="distributed" vertical="center"/>
    </xf>
    <xf numFmtId="0" fontId="20" fillId="0" borderId="32" xfId="0" applyFont="1" applyBorder="1" applyAlignment="1" applyProtection="1">
      <alignment horizontal="distributed" vertical="center"/>
    </xf>
    <xf numFmtId="0" fontId="20" fillId="0" borderId="0" xfId="0" applyFont="1" applyBorder="1" applyAlignment="1" applyProtection="1">
      <alignment horizontal="distributed" vertical="center"/>
    </xf>
    <xf numFmtId="0" fontId="20" fillId="0" borderId="31" xfId="0" applyFont="1" applyBorder="1" applyAlignment="1" applyProtection="1">
      <alignment horizontal="distributed" vertical="center"/>
    </xf>
    <xf numFmtId="0" fontId="20" fillId="0" borderId="77" xfId="0" applyFont="1" applyBorder="1" applyAlignment="1" applyProtection="1">
      <alignment horizontal="distributed" vertical="center"/>
    </xf>
    <xf numFmtId="0" fontId="20" fillId="0" borderId="78" xfId="0" applyFont="1" applyBorder="1" applyAlignment="1" applyProtection="1">
      <alignment horizontal="distributed" vertical="center"/>
    </xf>
    <xf numFmtId="0" fontId="20" fillId="0" borderId="79" xfId="0" applyFont="1" applyBorder="1" applyAlignment="1" applyProtection="1">
      <alignment horizontal="distributed" vertical="center"/>
    </xf>
    <xf numFmtId="0" fontId="0" fillId="0" borderId="22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177" fontId="37" fillId="0" borderId="34" xfId="0" applyNumberFormat="1" applyFont="1" applyBorder="1" applyAlignment="1" applyProtection="1">
      <alignment horizontal="center" vertical="center" shrinkToFit="1"/>
    </xf>
    <xf numFmtId="58" fontId="21" fillId="0" borderId="32" xfId="0" applyNumberFormat="1" applyFont="1" applyBorder="1" applyAlignment="1" applyProtection="1">
      <alignment horizontal="center" vertical="center" shrinkToFit="1"/>
    </xf>
    <xf numFmtId="177" fontId="38" fillId="0" borderId="34" xfId="0" applyNumberFormat="1" applyFont="1" applyBorder="1" applyAlignment="1" applyProtection="1">
      <alignment horizontal="center" vertical="center" shrinkToFit="1"/>
    </xf>
    <xf numFmtId="49" fontId="33" fillId="0" borderId="91" xfId="0" applyNumberFormat="1" applyFont="1" applyFill="1" applyBorder="1" applyAlignment="1" applyProtection="1">
      <alignment horizontal="center" vertical="center" shrinkToFit="1"/>
    </xf>
    <xf numFmtId="0" fontId="33" fillId="0" borderId="107" xfId="0" applyFont="1" applyBorder="1" applyAlignment="1" applyProtection="1">
      <alignment horizontal="center" vertical="center" shrinkToFit="1"/>
    </xf>
    <xf numFmtId="0" fontId="33" fillId="0" borderId="94" xfId="0" applyFont="1" applyBorder="1" applyAlignment="1" applyProtection="1">
      <alignment horizontal="center" vertical="center" shrinkToFit="1"/>
    </xf>
    <xf numFmtId="177" fontId="34" fillId="0" borderId="107" xfId="0" applyNumberFormat="1" applyFont="1" applyFill="1" applyBorder="1" applyAlignment="1" applyProtection="1">
      <alignment horizontal="center" vertical="center"/>
    </xf>
    <xf numFmtId="177" fontId="34" fillId="0" borderId="107" xfId="0" applyNumberFormat="1" applyFont="1" applyBorder="1" applyAlignment="1" applyProtection="1">
      <alignment horizontal="center" vertical="center"/>
    </xf>
    <xf numFmtId="177" fontId="34" fillId="0" borderId="108" xfId="0" applyNumberFormat="1" applyFont="1" applyBorder="1" applyAlignment="1" applyProtection="1">
      <alignment horizontal="center" vertical="center"/>
    </xf>
    <xf numFmtId="183" fontId="34" fillId="0" borderId="109" xfId="0" applyNumberFormat="1" applyFont="1" applyFill="1" applyBorder="1" applyAlignment="1" applyProtection="1">
      <alignment horizontal="center" vertical="center" shrinkToFit="1"/>
    </xf>
    <xf numFmtId="183" fontId="34" fillId="0" borderId="107" xfId="0" applyNumberFormat="1" applyFont="1" applyBorder="1" applyAlignment="1" applyProtection="1">
      <alignment horizontal="center" vertical="center" shrinkToFit="1"/>
    </xf>
    <xf numFmtId="183" fontId="34" fillId="0" borderId="94" xfId="0" applyNumberFormat="1" applyFont="1" applyBorder="1" applyAlignment="1" applyProtection="1">
      <alignment horizontal="center" vertical="center" shrinkToFit="1"/>
    </xf>
    <xf numFmtId="0" fontId="15" fillId="0" borderId="21" xfId="0" applyFont="1" applyFill="1" applyBorder="1" applyAlignment="1" applyProtection="1">
      <alignment vertical="center" shrinkToFit="1"/>
    </xf>
    <xf numFmtId="0" fontId="0" fillId="0" borderId="22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34" fillId="0" borderId="91" xfId="0" applyNumberFormat="1" applyFont="1" applyFill="1" applyBorder="1" applyAlignment="1" applyProtection="1">
      <alignment horizontal="right" vertical="center"/>
    </xf>
    <xf numFmtId="0" fontId="34" fillId="0" borderId="107" xfId="0" applyNumberFormat="1" applyFont="1" applyBorder="1" applyAlignment="1" applyProtection="1">
      <alignment horizontal="right" vertical="center"/>
    </xf>
    <xf numFmtId="0" fontId="34" fillId="0" borderId="110" xfId="0" applyFont="1" applyBorder="1" applyAlignment="1" applyProtection="1">
      <alignment horizontal="left" vertical="center"/>
    </xf>
    <xf numFmtId="0" fontId="34" fillId="0" borderId="94" xfId="0" applyFont="1" applyBorder="1" applyAlignment="1" applyProtection="1">
      <alignment horizontal="left" vertical="center"/>
    </xf>
    <xf numFmtId="49" fontId="33" fillId="0" borderId="90" xfId="0" applyNumberFormat="1" applyFont="1" applyFill="1" applyBorder="1" applyAlignment="1" applyProtection="1">
      <alignment horizontal="center" vertical="center" shrinkToFit="1"/>
    </xf>
    <xf numFmtId="49" fontId="33" fillId="0" borderId="111" xfId="0" applyNumberFormat="1" applyFont="1" applyFill="1" applyBorder="1" applyAlignment="1" applyProtection="1">
      <alignment horizontal="center" vertical="center" shrinkToFit="1"/>
    </xf>
    <xf numFmtId="0" fontId="15" fillId="0" borderId="22" xfId="0" applyFont="1" applyFill="1" applyBorder="1" applyAlignment="1" applyProtection="1">
      <alignment horizontal="distributed" vertical="center" indent="1" shrinkToFit="1"/>
    </xf>
    <xf numFmtId="0" fontId="0" fillId="0" borderId="22" xfId="0" applyBorder="1" applyAlignment="1" applyProtection="1">
      <alignment horizontal="distributed" vertical="center" indent="1" shrinkToFit="1"/>
    </xf>
    <xf numFmtId="0" fontId="0" fillId="0" borderId="23" xfId="0" applyBorder="1" applyAlignment="1" applyProtection="1">
      <alignment horizontal="distributed" vertical="center" indent="1" shrinkToFit="1"/>
    </xf>
    <xf numFmtId="0" fontId="0" fillId="0" borderId="80" xfId="0" applyBorder="1" applyAlignment="1" applyProtection="1">
      <alignment horizontal="center" vertical="center" shrinkToFit="1"/>
    </xf>
    <xf numFmtId="177" fontId="34" fillId="0" borderId="85" xfId="0" applyNumberFormat="1" applyFont="1" applyFill="1" applyBorder="1" applyAlignment="1" applyProtection="1">
      <alignment horizontal="center" vertical="center"/>
    </xf>
    <xf numFmtId="177" fontId="34" fillId="0" borderId="34" xfId="0" applyNumberFormat="1" applyFont="1" applyBorder="1" applyAlignment="1" applyProtection="1">
      <alignment horizontal="center" vertical="center"/>
    </xf>
    <xf numFmtId="177" fontId="34" fillId="0" borderId="86" xfId="0" applyNumberFormat="1" applyFont="1" applyBorder="1" applyAlignment="1" applyProtection="1">
      <alignment horizontal="center" vertical="center"/>
    </xf>
    <xf numFmtId="0" fontId="47" fillId="0" borderId="32" xfId="0" applyFont="1" applyBorder="1" applyAlignment="1" applyProtection="1">
      <alignment horizontal="center" vertical="center" shrinkToFit="1"/>
    </xf>
    <xf numFmtId="0" fontId="47" fillId="0" borderId="116" xfId="0" applyFont="1" applyBorder="1" applyAlignment="1" applyProtection="1">
      <alignment horizontal="center" vertical="center" shrinkToFit="1"/>
    </xf>
    <xf numFmtId="181" fontId="30" fillId="0" borderId="105" xfId="0" applyNumberFormat="1" applyFont="1" applyFill="1" applyBorder="1" applyAlignment="1" applyProtection="1">
      <alignment horizontal="center" vertical="center" shrinkToFit="1"/>
    </xf>
    <xf numFmtId="0" fontId="33" fillId="0" borderId="90" xfId="0" applyFont="1" applyFill="1" applyBorder="1" applyAlignment="1" applyProtection="1">
      <alignment horizontal="center" vertical="center" shrinkToFit="1"/>
    </xf>
    <xf numFmtId="1" fontId="33" fillId="0" borderId="91" xfId="0" applyNumberFormat="1" applyFont="1" applyFill="1" applyBorder="1" applyAlignment="1" applyProtection="1">
      <alignment horizontal="center" vertical="center"/>
    </xf>
    <xf numFmtId="0" fontId="33" fillId="0" borderId="107" xfId="0" applyFont="1" applyFill="1" applyBorder="1" applyAlignment="1" applyProtection="1">
      <alignment horizontal="center" vertical="center"/>
    </xf>
    <xf numFmtId="0" fontId="33" fillId="0" borderId="94" xfId="0" applyFont="1" applyFill="1" applyBorder="1" applyAlignment="1" applyProtection="1">
      <alignment horizontal="center" vertical="center"/>
    </xf>
    <xf numFmtId="0" fontId="47" fillId="0" borderId="31" xfId="0" applyFont="1" applyBorder="1" applyAlignment="1" applyProtection="1">
      <alignment horizontal="center" vertical="center" shrinkToFit="1"/>
    </xf>
    <xf numFmtId="0" fontId="47" fillId="0" borderId="114" xfId="0" applyFont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_Sheet2" xfId="2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180975</xdr:rowOff>
    </xdr:from>
    <xdr:to>
      <xdr:col>2</xdr:col>
      <xdr:colOff>495300</xdr:colOff>
      <xdr:row>1</xdr:row>
      <xdr:rowOff>342900</xdr:rowOff>
    </xdr:to>
    <xdr:sp macro="" textlink="">
      <xdr:nvSpPr>
        <xdr:cNvPr id="4014" name="Rectangle 26"/>
        <xdr:cNvSpPr>
          <a:spLocks noChangeArrowheads="1"/>
        </xdr:cNvSpPr>
      </xdr:nvSpPr>
      <xdr:spPr bwMode="auto">
        <a:xfrm>
          <a:off x="361950" y="361950"/>
          <a:ext cx="266700" cy="161925"/>
        </a:xfrm>
        <a:prstGeom prst="rect">
          <a:avLst/>
        </a:prstGeom>
        <a:solidFill>
          <a:srgbClr val="FFFF99"/>
        </a:solidFill>
        <a:ln w="12700" algn="ctr">
          <a:solidFill>
            <a:srgbClr val="0000FF"/>
          </a:solidFill>
          <a:miter lim="800000"/>
          <a:headEnd/>
          <a:tailEnd/>
        </a:ln>
      </xdr:spPr>
    </xdr:sp>
    <xdr:clientData/>
  </xdr:twoCellAnchor>
  <xdr:oneCellAnchor>
    <xdr:from>
      <xdr:col>2</xdr:col>
      <xdr:colOff>9525</xdr:colOff>
      <xdr:row>0</xdr:row>
      <xdr:rowOff>66675</xdr:rowOff>
    </xdr:from>
    <xdr:ext cx="735907" cy="206467"/>
    <xdr:sp macro="" textlink="">
      <xdr:nvSpPr>
        <xdr:cNvPr id="3101" name="Text Box 29"/>
        <xdr:cNvSpPr txBox="1">
          <a:spLocks noChangeArrowheads="1"/>
        </xdr:cNvSpPr>
      </xdr:nvSpPr>
      <xdr:spPr bwMode="auto">
        <a:xfrm>
          <a:off x="142047" y="66675"/>
          <a:ext cx="735907" cy="20646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1">
            <a:defRPr sz="1000"/>
          </a:pPr>
          <a:r>
            <a:rPr lang="ja-JP" altLang="en-US" sz="1100" b="1" i="0" strike="noStrike">
              <a:solidFill>
                <a:srgbClr val="0000FF"/>
              </a:solidFill>
              <a:latin typeface="HG創英角ﾎﾟｯﾌﾟ体"/>
              <a:ea typeface="HG創英角ﾎﾟｯﾌﾟ体"/>
            </a:rPr>
            <a:t>入力シート</a:t>
          </a:r>
        </a:p>
      </xdr:txBody>
    </xdr:sp>
    <xdr:clientData/>
  </xdr:oneCellAnchor>
  <xdr:twoCellAnchor>
    <xdr:from>
      <xdr:col>2</xdr:col>
      <xdr:colOff>1485900</xdr:colOff>
      <xdr:row>3</xdr:row>
      <xdr:rowOff>85725</xdr:rowOff>
    </xdr:from>
    <xdr:to>
      <xdr:col>2</xdr:col>
      <xdr:colOff>3019425</xdr:colOff>
      <xdr:row>3</xdr:row>
      <xdr:rowOff>361950</xdr:rowOff>
    </xdr:to>
    <xdr:grpSp>
      <xdr:nvGrpSpPr>
        <xdr:cNvPr id="4016" name="Group 607"/>
        <xdr:cNvGrpSpPr>
          <a:grpSpLocks/>
        </xdr:cNvGrpSpPr>
      </xdr:nvGrpSpPr>
      <xdr:grpSpPr bwMode="auto">
        <a:xfrm>
          <a:off x="1619250" y="2686050"/>
          <a:ext cx="1533525" cy="276225"/>
          <a:chOff x="170" y="248"/>
          <a:chExt cx="161" cy="29"/>
        </a:xfrm>
      </xdr:grpSpPr>
      <xdr:sp macro="" textlink="">
        <xdr:nvSpPr>
          <xdr:cNvPr id="3624" name="Text Box 45"/>
          <xdr:cNvSpPr txBox="1">
            <a:spLocks noChangeArrowheads="1"/>
          </xdr:cNvSpPr>
        </xdr:nvSpPr>
        <xdr:spPr bwMode="auto">
          <a:xfrm>
            <a:off x="170" y="248"/>
            <a:ext cx="161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FF"/>
                </a:solidFill>
                <a:latin typeface="ＭＳ ゴシック"/>
                <a:ea typeface="ＭＳ ゴシック"/>
              </a:rPr>
              <a:t>※枠を選択すると表示される</a:t>
            </a:r>
          </a:p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FF"/>
                </a:solidFill>
                <a:latin typeface="ＭＳ ゴシック"/>
                <a:ea typeface="ＭＳ ゴシック"/>
              </a:rPr>
              <a:t>　　　</a:t>
            </a: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  <a:r>
              <a:rPr lang="ja-JP" altLang="en-US" sz="600" b="0" i="0" u="none" strike="noStrike" baseline="0">
                <a:solidFill>
                  <a:srgbClr val="0000FF"/>
                </a:solidFill>
                <a:latin typeface="ＭＳ ゴシック"/>
                <a:ea typeface="ＭＳ ゴシック"/>
              </a:rPr>
              <a:t>ボタンを押して選んで下さい。</a:t>
            </a:r>
          </a:p>
        </xdr:txBody>
      </xdr:sp>
      <xdr:sp macro="" textlink="">
        <xdr:nvSpPr>
          <xdr:cNvPr id="3625" name="Text Box 553"/>
          <xdr:cNvSpPr txBox="1">
            <a:spLocks noChangeArrowheads="1"/>
          </xdr:cNvSpPr>
        </xdr:nvSpPr>
        <xdr:spPr bwMode="auto">
          <a:xfrm>
            <a:off x="172" y="263"/>
            <a:ext cx="25" cy="14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▼</a:t>
            </a:r>
          </a:p>
        </xdr:txBody>
      </xdr:sp>
    </xdr:grpSp>
    <xdr:clientData/>
  </xdr:twoCellAnchor>
  <xdr:twoCellAnchor>
    <xdr:from>
      <xdr:col>2</xdr:col>
      <xdr:colOff>1447800</xdr:colOff>
      <xdr:row>10</xdr:row>
      <xdr:rowOff>19050</xdr:rowOff>
    </xdr:from>
    <xdr:to>
      <xdr:col>2</xdr:col>
      <xdr:colOff>3048000</xdr:colOff>
      <xdr:row>10</xdr:row>
      <xdr:rowOff>295275</xdr:rowOff>
    </xdr:to>
    <xdr:grpSp>
      <xdr:nvGrpSpPr>
        <xdr:cNvPr id="4017" name="Group 608"/>
        <xdr:cNvGrpSpPr>
          <a:grpSpLocks/>
        </xdr:cNvGrpSpPr>
      </xdr:nvGrpSpPr>
      <xdr:grpSpPr bwMode="auto">
        <a:xfrm>
          <a:off x="1581150" y="5543550"/>
          <a:ext cx="1600200" cy="276225"/>
          <a:chOff x="166" y="526"/>
          <a:chExt cx="168" cy="29"/>
        </a:xfrm>
      </xdr:grpSpPr>
      <xdr:sp macro="" textlink="">
        <xdr:nvSpPr>
          <xdr:cNvPr id="3629" name="Text Box 45"/>
          <xdr:cNvSpPr txBox="1">
            <a:spLocks noChangeArrowheads="1"/>
          </xdr:cNvSpPr>
        </xdr:nvSpPr>
        <xdr:spPr bwMode="auto">
          <a:xfrm>
            <a:off x="166" y="526"/>
            <a:ext cx="168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FF"/>
                </a:solidFill>
                <a:latin typeface="ＭＳ ゴシック"/>
                <a:ea typeface="ＭＳ ゴシック"/>
              </a:rPr>
              <a:t>※枠を選択すると表示される</a:t>
            </a:r>
          </a:p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FF"/>
                </a:solidFill>
                <a:latin typeface="ＭＳ ゴシック"/>
                <a:ea typeface="ＭＳ ゴシック"/>
              </a:rPr>
              <a:t>　　　</a:t>
            </a: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  <a:r>
              <a:rPr lang="ja-JP" altLang="en-US" sz="600" b="0" i="0" u="none" strike="noStrike" baseline="0">
                <a:solidFill>
                  <a:srgbClr val="0000FF"/>
                </a:solidFill>
                <a:latin typeface="ＭＳ ゴシック"/>
                <a:ea typeface="ＭＳ ゴシック"/>
              </a:rPr>
              <a:t>ボタンを押して選んで下さい。</a:t>
            </a:r>
          </a:p>
        </xdr:txBody>
      </xdr:sp>
      <xdr:sp macro="" textlink="">
        <xdr:nvSpPr>
          <xdr:cNvPr id="3630" name="Text Box 558"/>
          <xdr:cNvSpPr txBox="1">
            <a:spLocks noChangeArrowheads="1"/>
          </xdr:cNvSpPr>
        </xdr:nvSpPr>
        <xdr:spPr bwMode="auto">
          <a:xfrm>
            <a:off x="170" y="541"/>
            <a:ext cx="23" cy="14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▼</a:t>
            </a:r>
          </a:p>
        </xdr:txBody>
      </xdr:sp>
    </xdr:grpSp>
    <xdr:clientData/>
  </xdr:twoCellAnchor>
  <xdr:twoCellAnchor>
    <xdr:from>
      <xdr:col>2</xdr:col>
      <xdr:colOff>1438275</xdr:colOff>
      <xdr:row>11</xdr:row>
      <xdr:rowOff>9525</xdr:rowOff>
    </xdr:from>
    <xdr:to>
      <xdr:col>2</xdr:col>
      <xdr:colOff>3067050</xdr:colOff>
      <xdr:row>11</xdr:row>
      <xdr:rowOff>276225</xdr:rowOff>
    </xdr:to>
    <xdr:grpSp>
      <xdr:nvGrpSpPr>
        <xdr:cNvPr id="4018" name="Group 609"/>
        <xdr:cNvGrpSpPr>
          <a:grpSpLocks/>
        </xdr:cNvGrpSpPr>
      </xdr:nvGrpSpPr>
      <xdr:grpSpPr bwMode="auto">
        <a:xfrm>
          <a:off x="1571625" y="6067425"/>
          <a:ext cx="1628775" cy="266700"/>
          <a:chOff x="165" y="578"/>
          <a:chExt cx="171" cy="28"/>
        </a:xfrm>
      </xdr:grpSpPr>
      <xdr:sp macro="" textlink="">
        <xdr:nvSpPr>
          <xdr:cNvPr id="3632" name="Text Box 45"/>
          <xdr:cNvSpPr txBox="1">
            <a:spLocks noChangeArrowheads="1"/>
          </xdr:cNvSpPr>
        </xdr:nvSpPr>
        <xdr:spPr bwMode="auto">
          <a:xfrm>
            <a:off x="165" y="578"/>
            <a:ext cx="171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FF"/>
                </a:solidFill>
                <a:latin typeface="ＭＳ ゴシック"/>
                <a:ea typeface="ＭＳ ゴシック"/>
              </a:rPr>
              <a:t>※枠を選択すると表示される</a:t>
            </a:r>
          </a:p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FF"/>
                </a:solidFill>
                <a:latin typeface="ＭＳ ゴシック"/>
                <a:ea typeface="ＭＳ ゴシック"/>
              </a:rPr>
              <a:t>　　　</a:t>
            </a: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 </a:t>
            </a:r>
            <a:r>
              <a:rPr lang="ja-JP" altLang="en-US" sz="600" b="0" i="0" u="none" strike="noStrike" baseline="0">
                <a:solidFill>
                  <a:srgbClr val="0000FF"/>
                </a:solidFill>
                <a:latin typeface="ＭＳ ゴシック"/>
                <a:ea typeface="ＭＳ ゴシック"/>
              </a:rPr>
              <a:t>ボタンを押して選んで下さい。</a:t>
            </a:r>
          </a:p>
        </xdr:txBody>
      </xdr:sp>
      <xdr:sp macro="" textlink="">
        <xdr:nvSpPr>
          <xdr:cNvPr id="3633" name="Text Box 561"/>
          <xdr:cNvSpPr txBox="1">
            <a:spLocks noChangeArrowheads="1"/>
          </xdr:cNvSpPr>
        </xdr:nvSpPr>
        <xdr:spPr bwMode="auto">
          <a:xfrm>
            <a:off x="169" y="593"/>
            <a:ext cx="23" cy="13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8288" tIns="18288" rIns="18288" bIns="18288" anchor="ctr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▼</a:t>
            </a:r>
          </a:p>
        </xdr:txBody>
      </xdr:sp>
    </xdr:grpSp>
    <xdr:clientData/>
  </xdr:twoCellAnchor>
  <xdr:twoCellAnchor>
    <xdr:from>
      <xdr:col>2</xdr:col>
      <xdr:colOff>676275</xdr:colOff>
      <xdr:row>9</xdr:row>
      <xdr:rowOff>514350</xdr:rowOff>
    </xdr:from>
    <xdr:to>
      <xdr:col>2</xdr:col>
      <xdr:colOff>1228725</xdr:colOff>
      <xdr:row>9</xdr:row>
      <xdr:rowOff>685800</xdr:rowOff>
    </xdr:to>
    <xdr:grpSp>
      <xdr:nvGrpSpPr>
        <xdr:cNvPr id="4019" name="Group 637"/>
        <xdr:cNvGrpSpPr>
          <a:grpSpLocks/>
        </xdr:cNvGrpSpPr>
      </xdr:nvGrpSpPr>
      <xdr:grpSpPr bwMode="auto">
        <a:xfrm>
          <a:off x="809625" y="5267325"/>
          <a:ext cx="552450" cy="171450"/>
          <a:chOff x="86" y="548"/>
          <a:chExt cx="58" cy="18"/>
        </a:xfrm>
      </xdr:grpSpPr>
      <xdr:sp macro="" textlink="">
        <xdr:nvSpPr>
          <xdr:cNvPr id="3130" name="Text Box 58"/>
          <xdr:cNvSpPr txBox="1">
            <a:spLocks noChangeArrowheads="1"/>
          </xdr:cNvSpPr>
        </xdr:nvSpPr>
        <xdr:spPr bwMode="auto">
          <a:xfrm>
            <a:off x="86" y="549"/>
            <a:ext cx="12" cy="15"/>
          </a:xfrm>
          <a:prstGeom prst="rect">
            <a:avLst/>
          </a:prstGeom>
          <a:solidFill>
            <a:srgbClr val="FFFF99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none" lIns="18288" tIns="18288" rIns="0" bIns="0" anchor="t" upright="1">
            <a:spAutoFit/>
          </a:bodyPr>
          <a:lstStyle/>
          <a:p>
            <a:pPr algn="l" rtl="1">
              <a:defRPr sz="1000"/>
            </a:pPr>
            <a:r>
              <a:rPr lang="en-US" altLang="ja-JP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</a:p>
        </xdr:txBody>
      </xdr:sp>
      <xdr:sp macro="" textlink="">
        <xdr:nvSpPr>
          <xdr:cNvPr id="3131" name="Text Box 59"/>
          <xdr:cNvSpPr txBox="1">
            <a:spLocks noChangeArrowheads="1"/>
          </xdr:cNvSpPr>
        </xdr:nvSpPr>
        <xdr:spPr bwMode="auto">
          <a:xfrm>
            <a:off x="115" y="549"/>
            <a:ext cx="28" cy="15"/>
          </a:xfrm>
          <a:prstGeom prst="rect">
            <a:avLst/>
          </a:prstGeom>
          <a:solidFill>
            <a:srgbClr val="FFFF99"/>
          </a:solidFill>
          <a:ln w="9525" algn="ctr">
            <a:noFill/>
            <a:miter lim="800000"/>
            <a:headEnd/>
            <a:tailEnd/>
          </a:ln>
          <a:effectLst/>
        </xdr:spPr>
        <xdr:txBody>
          <a:bodyPr wrap="none" lIns="18288" tIns="18288" rIns="0" bIns="0" anchor="t" upright="1">
            <a:spAutoFit/>
          </a:bodyPr>
          <a:lstStyle/>
          <a:p>
            <a:pPr algn="l" rtl="1">
              <a:defRPr sz="1000"/>
            </a:pPr>
            <a:r>
              <a:rPr lang="en-US" altLang="ja-JP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34567</a:t>
            </a:r>
          </a:p>
        </xdr:txBody>
      </xdr:sp>
      <xdr:sp macro="" textlink="">
        <xdr:nvSpPr>
          <xdr:cNvPr id="4026" name="Rectangle 60"/>
          <xdr:cNvSpPr>
            <a:spLocks noChangeArrowheads="1"/>
          </xdr:cNvSpPr>
        </xdr:nvSpPr>
        <xdr:spPr bwMode="auto">
          <a:xfrm>
            <a:off x="86" y="548"/>
            <a:ext cx="58" cy="18"/>
          </a:xfrm>
          <a:prstGeom prst="rect">
            <a:avLst/>
          </a:prstGeom>
          <a:noFill/>
          <a:ln w="9525" algn="ctr">
            <a:solidFill>
              <a:srgbClr val="0000FF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33" name="Text Box 61"/>
          <xdr:cNvSpPr txBox="1">
            <a:spLocks noChangeArrowheads="1"/>
          </xdr:cNvSpPr>
        </xdr:nvSpPr>
        <xdr:spPr bwMode="auto">
          <a:xfrm>
            <a:off x="102" y="548"/>
            <a:ext cx="10" cy="18"/>
          </a:xfrm>
          <a:prstGeom prst="rect">
            <a:avLst/>
          </a:prstGeom>
          <a:noFill/>
          <a:ln w="9525" algn="ctr">
            <a:solidFill>
              <a:srgbClr val="0000FF"/>
            </a:solidFill>
            <a:prstDash val="sysDot"/>
            <a:miter lim="800000"/>
            <a:headEnd/>
            <a:tailEnd/>
          </a:ln>
          <a:effectLst/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en-US" altLang="ja-JP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-</a:t>
            </a:r>
          </a:p>
        </xdr:txBody>
      </xdr:sp>
    </xdr:grpSp>
    <xdr:clientData/>
  </xdr:twoCellAnchor>
  <xdr:twoCellAnchor>
    <xdr:from>
      <xdr:col>2</xdr:col>
      <xdr:colOff>209550</xdr:colOff>
      <xdr:row>1</xdr:row>
      <xdr:rowOff>609600</xdr:rowOff>
    </xdr:from>
    <xdr:to>
      <xdr:col>2</xdr:col>
      <xdr:colOff>476250</xdr:colOff>
      <xdr:row>1</xdr:row>
      <xdr:rowOff>733425</xdr:rowOff>
    </xdr:to>
    <xdr:sp macro="" textlink="">
      <xdr:nvSpPr>
        <xdr:cNvPr id="4020" name="Rectangle 578"/>
        <xdr:cNvSpPr>
          <a:spLocks noChangeArrowheads="1"/>
        </xdr:cNvSpPr>
      </xdr:nvSpPr>
      <xdr:spPr bwMode="auto">
        <a:xfrm>
          <a:off x="342900" y="790575"/>
          <a:ext cx="26670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12700" algn="ctr">
          <a:solidFill>
            <a:srgbClr val="0000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3057525</xdr:colOff>
      <xdr:row>1</xdr:row>
      <xdr:rowOff>619125</xdr:rowOff>
    </xdr:from>
    <xdr:to>
      <xdr:col>2</xdr:col>
      <xdr:colOff>3219450</xdr:colOff>
      <xdr:row>1</xdr:row>
      <xdr:rowOff>752475</xdr:rowOff>
    </xdr:to>
    <xdr:sp macro="" textlink="">
      <xdr:nvSpPr>
        <xdr:cNvPr id="3659" name="Text Box 46"/>
        <xdr:cNvSpPr txBox="1">
          <a:spLocks noChangeArrowheads="1"/>
        </xdr:cNvSpPr>
      </xdr:nvSpPr>
      <xdr:spPr bwMode="auto">
        <a:xfrm>
          <a:off x="3190875" y="800100"/>
          <a:ext cx="161925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▼</a:t>
          </a:r>
        </a:p>
      </xdr:txBody>
    </xdr:sp>
    <xdr:clientData/>
  </xdr:twoCellAnchor>
  <xdr:twoCellAnchor>
    <xdr:from>
      <xdr:col>5</xdr:col>
      <xdr:colOff>409575</xdr:colOff>
      <xdr:row>1</xdr:row>
      <xdr:rowOff>628650</xdr:rowOff>
    </xdr:from>
    <xdr:to>
      <xdr:col>6</xdr:col>
      <xdr:colOff>104775</xdr:colOff>
      <xdr:row>1</xdr:row>
      <xdr:rowOff>762000</xdr:rowOff>
    </xdr:to>
    <xdr:sp macro="" textlink="">
      <xdr:nvSpPr>
        <xdr:cNvPr id="3661" name="Text Box 589"/>
        <xdr:cNvSpPr txBox="1">
          <a:spLocks noChangeArrowheads="1"/>
        </xdr:cNvSpPr>
      </xdr:nvSpPr>
      <xdr:spPr bwMode="auto">
        <a:xfrm>
          <a:off x="5181600" y="809625"/>
          <a:ext cx="161925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18288" rIns="18288" bIns="18288" anchor="ctr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▼</a:t>
          </a:r>
        </a:p>
      </xdr:txBody>
    </xdr:sp>
    <xdr:clientData/>
  </xdr:twoCellAnchor>
  <xdr:twoCellAnchor>
    <xdr:from>
      <xdr:col>2</xdr:col>
      <xdr:colOff>2476500</xdr:colOff>
      <xdr:row>1</xdr:row>
      <xdr:rowOff>1162050</xdr:rowOff>
    </xdr:from>
    <xdr:to>
      <xdr:col>2</xdr:col>
      <xdr:colOff>2686050</xdr:colOff>
      <xdr:row>1</xdr:row>
      <xdr:rowOff>1285875</xdr:rowOff>
    </xdr:to>
    <xdr:sp macro="" textlink="">
      <xdr:nvSpPr>
        <xdr:cNvPr id="4023" name="Rectangle 605"/>
        <xdr:cNvSpPr>
          <a:spLocks noChangeArrowheads="1"/>
        </xdr:cNvSpPr>
      </xdr:nvSpPr>
      <xdr:spPr bwMode="auto">
        <a:xfrm>
          <a:off x="2609850" y="1343025"/>
          <a:ext cx="209550" cy="123825"/>
        </a:xfrm>
        <a:prstGeom prst="rect">
          <a:avLst/>
        </a:prstGeom>
        <a:noFill/>
        <a:ln w="25400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99CC" mc:Ignorable="a14" a14:legacySpreadsheetColorIndex="4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101</xdr:col>
      <xdr:colOff>2900</xdr:colOff>
      <xdr:row>2</xdr:row>
      <xdr:rowOff>46797</xdr:rowOff>
    </xdr:from>
    <xdr:to>
      <xdr:col>122</xdr:col>
      <xdr:colOff>10769</xdr:colOff>
      <xdr:row>42</xdr:row>
      <xdr:rowOff>63363</xdr:rowOff>
    </xdr:to>
    <xdr:sp macro="" textlink="">
      <xdr:nvSpPr>
        <xdr:cNvPr id="1189" name="Text Box 16"/>
        <xdr:cNvSpPr txBox="1">
          <a:spLocks noChangeArrowheads="1"/>
        </xdr:cNvSpPr>
      </xdr:nvSpPr>
      <xdr:spPr bwMode="auto">
        <a:xfrm>
          <a:off x="10091117" y="386384"/>
          <a:ext cx="2211043" cy="8622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endParaRPr lang="ja-JP" altLang="en-US" sz="6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 考 事 項</a:t>
          </a:r>
          <a:endParaRPr lang="ja-JP" altLang="en-US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１．この納付書は、事業所税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を納付する際に使用する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ものです。納付場所は次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のとおりです。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※　横浜市指定金融機関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※　横浜市収納代理金融機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関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※　神奈川県、東京都、千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葉県、埼玉県、茨城県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、栃木県、群馬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県及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び山梨県内のゆうちょ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銀行（郵便局）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※　</a:t>
          </a:r>
          <a:r>
            <a:rPr lang="ja-JP" altLang="en-US" sz="7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この納付書は、コンビ</a:t>
          </a:r>
          <a:endParaRPr lang="en-US" altLang="ja-JP" sz="7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      </a:t>
          </a:r>
          <a:r>
            <a:rPr lang="ja-JP" altLang="en-US" sz="7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ニエンスストア等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での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お取扱いはできません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 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。</a:t>
          </a: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２．納期限までに税金を完納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しないときは、納期限の翌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日から納付の日までの期間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　日数に応じて、税額（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1,000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円未満の端数がある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ときはその端数金額を、全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額が　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2,000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円未満である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ときは、その全額を切り捨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てます。）に延滞金特例基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準割合（租税特別措置法第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93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条第２項に規定する平均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貸付割合に年１％の割合を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加算した割合）に年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7.3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の割合を加算した割合（年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14.6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％を限度）（納期限の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翌日から１月を経過する日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までの期間については、当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該延滞金特例基準割合に年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１％の割合を加算した割合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（年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7.3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％を限度））を乗じ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て計算した金額を延滞金と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して納めていただきます。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ただし、計算された延滞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金に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100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円未満の端数があ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るときはその端数金額を、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延滞金の全額が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1,000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円未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満であるときは、その全額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を切り捨てます。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３．納期限までに税金を完納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しないために督促を受け、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その督促状の発付の日から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起算して10日を経過した日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までに完納しない場合は、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財産の差押えを受けること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があります。</a:t>
          </a:r>
          <a:endParaRPr lang="en-US" altLang="ja-JP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oneCellAnchor>
    <xdr:from>
      <xdr:col>0</xdr:col>
      <xdr:colOff>38100</xdr:colOff>
      <xdr:row>31</xdr:row>
      <xdr:rowOff>38100</xdr:rowOff>
    </xdr:from>
    <xdr:ext cx="3503075" cy="201850"/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38100" y="7525578"/>
          <a:ext cx="3503075" cy="2018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0" tIns="18288" rIns="18288" bIns="0" anchor="t" upright="1">
          <a:spAutoFit/>
        </a:bodyPr>
        <a:lstStyle/>
        <a:p>
          <a:pPr algn="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↑点線で３枚に切り取り、３枚１組として、提出してください。</a:t>
          </a:r>
        </a:p>
      </xdr:txBody>
    </xdr:sp>
    <xdr:clientData/>
  </xdr:oneCellAnchor>
  <xdr:twoCellAnchor>
    <xdr:from>
      <xdr:col>42</xdr:col>
      <xdr:colOff>38100</xdr:colOff>
      <xdr:row>5</xdr:row>
      <xdr:rowOff>142875</xdr:rowOff>
    </xdr:from>
    <xdr:to>
      <xdr:col>44</xdr:col>
      <xdr:colOff>76200</xdr:colOff>
      <xdr:row>6</xdr:row>
      <xdr:rowOff>190500</xdr:rowOff>
    </xdr:to>
    <xdr:sp macro="" textlink="">
      <xdr:nvSpPr>
        <xdr:cNvPr id="1856" name="Oval 145"/>
        <xdr:cNvSpPr>
          <a:spLocks noChangeArrowheads="1"/>
        </xdr:cNvSpPr>
      </xdr:nvSpPr>
      <xdr:spPr bwMode="auto">
        <a:xfrm>
          <a:off x="4067175" y="885825"/>
          <a:ext cx="228600" cy="219075"/>
        </a:xfrm>
        <a:prstGeom prst="ellipse">
          <a:avLst/>
        </a:prstGeom>
        <a:noFill/>
        <a:ln w="9525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70</xdr:col>
      <xdr:colOff>66675</xdr:colOff>
      <xdr:row>5</xdr:row>
      <xdr:rowOff>133350</xdr:rowOff>
    </xdr:from>
    <xdr:to>
      <xdr:col>73</xdr:col>
      <xdr:colOff>9525</xdr:colOff>
      <xdr:row>6</xdr:row>
      <xdr:rowOff>180975</xdr:rowOff>
    </xdr:to>
    <xdr:sp macro="" textlink="">
      <xdr:nvSpPr>
        <xdr:cNvPr id="1857" name="Oval 146"/>
        <xdr:cNvSpPr>
          <a:spLocks noChangeArrowheads="1"/>
        </xdr:cNvSpPr>
      </xdr:nvSpPr>
      <xdr:spPr bwMode="auto">
        <a:xfrm>
          <a:off x="6819900" y="876300"/>
          <a:ext cx="228600" cy="219075"/>
        </a:xfrm>
        <a:prstGeom prst="ellipse">
          <a:avLst/>
        </a:prstGeom>
        <a:noFill/>
        <a:ln w="9525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95</xdr:col>
      <xdr:colOff>0</xdr:colOff>
      <xdr:row>2</xdr:row>
      <xdr:rowOff>19050</xdr:rowOff>
    </xdr:from>
    <xdr:to>
      <xdr:col>99</xdr:col>
      <xdr:colOff>85725</xdr:colOff>
      <xdr:row>5</xdr:row>
      <xdr:rowOff>85725</xdr:rowOff>
    </xdr:to>
    <xdr:sp macro="" textlink="">
      <xdr:nvSpPr>
        <xdr:cNvPr id="1858" name="Oval 147"/>
        <xdr:cNvSpPr>
          <a:spLocks noChangeArrowheads="1"/>
        </xdr:cNvSpPr>
      </xdr:nvSpPr>
      <xdr:spPr bwMode="auto">
        <a:xfrm>
          <a:off x="9163050" y="361950"/>
          <a:ext cx="466725" cy="466725"/>
        </a:xfrm>
        <a:prstGeom prst="ellipse">
          <a:avLst/>
        </a:prstGeom>
        <a:noFill/>
        <a:ln w="9525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95</xdr:col>
      <xdr:colOff>76200</xdr:colOff>
      <xdr:row>2</xdr:row>
      <xdr:rowOff>114300</xdr:rowOff>
    </xdr:from>
    <xdr:to>
      <xdr:col>99</xdr:col>
      <xdr:colOff>76200</xdr:colOff>
      <xdr:row>5</xdr:row>
      <xdr:rowOff>28575</xdr:rowOff>
    </xdr:to>
    <xdr:sp macro="" textlink="">
      <xdr:nvSpPr>
        <xdr:cNvPr id="1172" name="Text Box 148"/>
        <xdr:cNvSpPr txBox="1">
          <a:spLocks noChangeArrowheads="1"/>
        </xdr:cNvSpPr>
      </xdr:nvSpPr>
      <xdr:spPr bwMode="auto">
        <a:xfrm>
          <a:off x="9239250" y="457200"/>
          <a:ext cx="381000" cy="3143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8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電算</a:t>
          </a:r>
        </a:p>
        <a:p>
          <a:pPr algn="l" rtl="1">
            <a:defRPr sz="1000"/>
          </a:pPr>
          <a:r>
            <a:rPr lang="ja-JP" altLang="en-US" sz="800" b="0" i="0" strike="noStrike">
              <a:solidFill>
                <a:srgbClr val="0000FF"/>
              </a:solidFill>
              <a:latin typeface="ＭＳ Ｐゴシック"/>
              <a:ea typeface="ＭＳ Ｐゴシック"/>
            </a:rPr>
            <a:t>パンチ</a:t>
          </a:r>
        </a:p>
      </xdr:txBody>
    </xdr:sp>
    <xdr:clientData/>
  </xdr:twoCellAnchor>
  <xdr:twoCellAnchor>
    <xdr:from>
      <xdr:col>5</xdr:col>
      <xdr:colOff>76200</xdr:colOff>
      <xdr:row>5</xdr:row>
      <xdr:rowOff>142875</xdr:rowOff>
    </xdr:from>
    <xdr:to>
      <xdr:col>8</xdr:col>
      <xdr:colOff>19050</xdr:colOff>
      <xdr:row>6</xdr:row>
      <xdr:rowOff>190500</xdr:rowOff>
    </xdr:to>
    <xdr:sp macro="" textlink="">
      <xdr:nvSpPr>
        <xdr:cNvPr id="1860" name="Oval 171"/>
        <xdr:cNvSpPr>
          <a:spLocks noChangeArrowheads="1"/>
        </xdr:cNvSpPr>
      </xdr:nvSpPr>
      <xdr:spPr bwMode="auto">
        <a:xfrm>
          <a:off x="552450" y="885825"/>
          <a:ext cx="228600" cy="219075"/>
        </a:xfrm>
        <a:prstGeom prst="ellipse">
          <a:avLst/>
        </a:prstGeom>
        <a:noFill/>
        <a:ln w="9525" algn="ctr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78</xdr:col>
      <xdr:colOff>9525</xdr:colOff>
      <xdr:row>17</xdr:row>
      <xdr:rowOff>161925</xdr:rowOff>
    </xdr:from>
    <xdr:to>
      <xdr:col>80</xdr:col>
      <xdr:colOff>38100</xdr:colOff>
      <xdr:row>18</xdr:row>
      <xdr:rowOff>123825</xdr:rowOff>
    </xdr:to>
    <xdr:sp macro="" textlink="">
      <xdr:nvSpPr>
        <xdr:cNvPr id="1197" name="Text Box 173"/>
        <xdr:cNvSpPr txBox="1">
          <a:spLocks noChangeArrowheads="1"/>
        </xdr:cNvSpPr>
      </xdr:nvSpPr>
      <xdr:spPr bwMode="auto">
        <a:xfrm>
          <a:off x="7524750" y="4429125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21</a:t>
          </a:r>
        </a:p>
      </xdr:txBody>
    </xdr:sp>
    <xdr:clientData/>
  </xdr:twoCellAnchor>
  <xdr:twoCellAnchor>
    <xdr:from>
      <xdr:col>78</xdr:col>
      <xdr:colOff>0</xdr:colOff>
      <xdr:row>19</xdr:row>
      <xdr:rowOff>0</xdr:rowOff>
    </xdr:from>
    <xdr:to>
      <xdr:col>80</xdr:col>
      <xdr:colOff>28575</xdr:colOff>
      <xdr:row>19</xdr:row>
      <xdr:rowOff>133350</xdr:rowOff>
    </xdr:to>
    <xdr:sp macro="" textlink="">
      <xdr:nvSpPr>
        <xdr:cNvPr id="1198" name="Text Box 174"/>
        <xdr:cNvSpPr txBox="1">
          <a:spLocks noChangeArrowheads="1"/>
        </xdr:cNvSpPr>
      </xdr:nvSpPr>
      <xdr:spPr bwMode="auto">
        <a:xfrm>
          <a:off x="7515225" y="4800600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３２</a:t>
          </a:r>
        </a:p>
      </xdr:txBody>
    </xdr:sp>
    <xdr:clientData/>
  </xdr:twoCellAnchor>
  <xdr:twoCellAnchor>
    <xdr:from>
      <xdr:col>78</xdr:col>
      <xdr:colOff>0</xdr:colOff>
      <xdr:row>21</xdr:row>
      <xdr:rowOff>0</xdr:rowOff>
    </xdr:from>
    <xdr:to>
      <xdr:col>80</xdr:col>
      <xdr:colOff>28575</xdr:colOff>
      <xdr:row>21</xdr:row>
      <xdr:rowOff>133350</xdr:rowOff>
    </xdr:to>
    <xdr:sp macro="" textlink="">
      <xdr:nvSpPr>
        <xdr:cNvPr id="1199" name="Text Box 175"/>
        <xdr:cNvSpPr txBox="1">
          <a:spLocks noChangeArrowheads="1"/>
        </xdr:cNvSpPr>
      </xdr:nvSpPr>
      <xdr:spPr bwMode="auto">
        <a:xfrm>
          <a:off x="7515225" y="5524500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５４</a:t>
          </a:r>
        </a:p>
      </xdr:txBody>
    </xdr:sp>
    <xdr:clientData/>
  </xdr:twoCellAnchor>
  <xdr:twoCellAnchor>
    <xdr:from>
      <xdr:col>98</xdr:col>
      <xdr:colOff>66675</xdr:colOff>
      <xdr:row>17</xdr:row>
      <xdr:rowOff>152400</xdr:rowOff>
    </xdr:from>
    <xdr:to>
      <xdr:col>100</xdr:col>
      <xdr:colOff>95250</xdr:colOff>
      <xdr:row>18</xdr:row>
      <xdr:rowOff>114300</xdr:rowOff>
    </xdr:to>
    <xdr:sp macro="" textlink="">
      <xdr:nvSpPr>
        <xdr:cNvPr id="1200" name="Text Box 176"/>
        <xdr:cNvSpPr txBox="1">
          <a:spLocks noChangeArrowheads="1"/>
        </xdr:cNvSpPr>
      </xdr:nvSpPr>
      <xdr:spPr bwMode="auto">
        <a:xfrm>
          <a:off x="9515475" y="4419600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３１</a:t>
          </a:r>
        </a:p>
      </xdr:txBody>
    </xdr:sp>
    <xdr:clientData/>
  </xdr:twoCellAnchor>
  <xdr:twoCellAnchor>
    <xdr:from>
      <xdr:col>98</xdr:col>
      <xdr:colOff>57150</xdr:colOff>
      <xdr:row>18</xdr:row>
      <xdr:rowOff>342900</xdr:rowOff>
    </xdr:from>
    <xdr:to>
      <xdr:col>100</xdr:col>
      <xdr:colOff>85725</xdr:colOff>
      <xdr:row>19</xdr:row>
      <xdr:rowOff>114300</xdr:rowOff>
    </xdr:to>
    <xdr:sp macro="" textlink="">
      <xdr:nvSpPr>
        <xdr:cNvPr id="1201" name="Text Box 177"/>
        <xdr:cNvSpPr txBox="1">
          <a:spLocks noChangeArrowheads="1"/>
        </xdr:cNvSpPr>
      </xdr:nvSpPr>
      <xdr:spPr bwMode="auto">
        <a:xfrm>
          <a:off x="9505950" y="4781550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４２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４２</a:t>
          </a:r>
        </a:p>
      </xdr:txBody>
    </xdr:sp>
    <xdr:clientData/>
  </xdr:twoCellAnchor>
  <xdr:twoCellAnchor>
    <xdr:from>
      <xdr:col>98</xdr:col>
      <xdr:colOff>47625</xdr:colOff>
      <xdr:row>20</xdr:row>
      <xdr:rowOff>342900</xdr:rowOff>
    </xdr:from>
    <xdr:to>
      <xdr:col>100</xdr:col>
      <xdr:colOff>76200</xdr:colOff>
      <xdr:row>21</xdr:row>
      <xdr:rowOff>114300</xdr:rowOff>
    </xdr:to>
    <xdr:sp macro="" textlink="">
      <xdr:nvSpPr>
        <xdr:cNvPr id="1202" name="Text Box 178"/>
        <xdr:cNvSpPr txBox="1">
          <a:spLocks noChangeArrowheads="1"/>
        </xdr:cNvSpPr>
      </xdr:nvSpPr>
      <xdr:spPr bwMode="auto">
        <a:xfrm>
          <a:off x="9496425" y="5505450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500"/>
            </a:lnSpc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６４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６４</a:t>
          </a:r>
        </a:p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４２</a:t>
          </a:r>
        </a:p>
      </xdr:txBody>
    </xdr:sp>
    <xdr:clientData/>
  </xdr:twoCellAnchor>
  <xdr:twoCellAnchor>
    <xdr:from>
      <xdr:col>44</xdr:col>
      <xdr:colOff>9525</xdr:colOff>
      <xdr:row>18</xdr:row>
      <xdr:rowOff>9525</xdr:rowOff>
    </xdr:from>
    <xdr:to>
      <xdr:col>46</xdr:col>
      <xdr:colOff>38100</xdr:colOff>
      <xdr:row>18</xdr:row>
      <xdr:rowOff>142875</xdr:rowOff>
    </xdr:to>
    <xdr:sp macro="" textlink="">
      <xdr:nvSpPr>
        <xdr:cNvPr id="1206" name="Text Box 182"/>
        <xdr:cNvSpPr txBox="1">
          <a:spLocks noChangeArrowheads="1"/>
        </xdr:cNvSpPr>
      </xdr:nvSpPr>
      <xdr:spPr bwMode="auto">
        <a:xfrm>
          <a:off x="4229100" y="4448175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21</a:t>
          </a:r>
        </a:p>
      </xdr:txBody>
    </xdr:sp>
    <xdr:clientData/>
  </xdr:twoCellAnchor>
  <xdr:twoCellAnchor>
    <xdr:from>
      <xdr:col>64</xdr:col>
      <xdr:colOff>57150</xdr:colOff>
      <xdr:row>17</xdr:row>
      <xdr:rowOff>152400</xdr:rowOff>
    </xdr:from>
    <xdr:to>
      <xdr:col>66</xdr:col>
      <xdr:colOff>85725</xdr:colOff>
      <xdr:row>18</xdr:row>
      <xdr:rowOff>114300</xdr:rowOff>
    </xdr:to>
    <xdr:sp macro="" textlink="">
      <xdr:nvSpPr>
        <xdr:cNvPr id="1207" name="Text Box 183"/>
        <xdr:cNvSpPr txBox="1">
          <a:spLocks noChangeArrowheads="1"/>
        </xdr:cNvSpPr>
      </xdr:nvSpPr>
      <xdr:spPr bwMode="auto">
        <a:xfrm>
          <a:off x="6219825" y="4419600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３１</a:t>
          </a:r>
        </a:p>
      </xdr:txBody>
    </xdr:sp>
    <xdr:clientData/>
  </xdr:twoCellAnchor>
  <xdr:twoCellAnchor>
    <xdr:from>
      <xdr:col>44</xdr:col>
      <xdr:colOff>0</xdr:colOff>
      <xdr:row>19</xdr:row>
      <xdr:rowOff>0</xdr:rowOff>
    </xdr:from>
    <xdr:to>
      <xdr:col>46</xdr:col>
      <xdr:colOff>28575</xdr:colOff>
      <xdr:row>19</xdr:row>
      <xdr:rowOff>133350</xdr:rowOff>
    </xdr:to>
    <xdr:sp macro="" textlink="">
      <xdr:nvSpPr>
        <xdr:cNvPr id="1208" name="Text Box 184"/>
        <xdr:cNvSpPr txBox="1">
          <a:spLocks noChangeArrowheads="1"/>
        </xdr:cNvSpPr>
      </xdr:nvSpPr>
      <xdr:spPr bwMode="auto">
        <a:xfrm>
          <a:off x="4219575" y="4800600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３２</a:t>
          </a:r>
        </a:p>
      </xdr:txBody>
    </xdr:sp>
    <xdr:clientData/>
  </xdr:twoCellAnchor>
  <xdr:twoCellAnchor>
    <xdr:from>
      <xdr:col>64</xdr:col>
      <xdr:colOff>47625</xdr:colOff>
      <xdr:row>18</xdr:row>
      <xdr:rowOff>352425</xdr:rowOff>
    </xdr:from>
    <xdr:to>
      <xdr:col>66</xdr:col>
      <xdr:colOff>76200</xdr:colOff>
      <xdr:row>19</xdr:row>
      <xdr:rowOff>123825</xdr:rowOff>
    </xdr:to>
    <xdr:sp macro="" textlink="">
      <xdr:nvSpPr>
        <xdr:cNvPr id="1209" name="Text Box 185"/>
        <xdr:cNvSpPr txBox="1">
          <a:spLocks noChangeArrowheads="1"/>
        </xdr:cNvSpPr>
      </xdr:nvSpPr>
      <xdr:spPr bwMode="auto">
        <a:xfrm>
          <a:off x="6210300" y="4791075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４２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４２</a:t>
          </a:r>
        </a:p>
      </xdr:txBody>
    </xdr:sp>
    <xdr:clientData/>
  </xdr:twoCellAnchor>
  <xdr:twoCellAnchor>
    <xdr:from>
      <xdr:col>44</xdr:col>
      <xdr:colOff>0</xdr:colOff>
      <xdr:row>21</xdr:row>
      <xdr:rowOff>0</xdr:rowOff>
    </xdr:from>
    <xdr:to>
      <xdr:col>46</xdr:col>
      <xdr:colOff>28575</xdr:colOff>
      <xdr:row>21</xdr:row>
      <xdr:rowOff>133350</xdr:rowOff>
    </xdr:to>
    <xdr:sp macro="" textlink="">
      <xdr:nvSpPr>
        <xdr:cNvPr id="1210" name="Text Box 186"/>
        <xdr:cNvSpPr txBox="1">
          <a:spLocks noChangeArrowheads="1"/>
        </xdr:cNvSpPr>
      </xdr:nvSpPr>
      <xdr:spPr bwMode="auto">
        <a:xfrm>
          <a:off x="4219575" y="5524500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５４</a:t>
          </a:r>
        </a:p>
      </xdr:txBody>
    </xdr:sp>
    <xdr:clientData/>
  </xdr:twoCellAnchor>
  <xdr:twoCellAnchor>
    <xdr:from>
      <xdr:col>64</xdr:col>
      <xdr:colOff>57150</xdr:colOff>
      <xdr:row>20</xdr:row>
      <xdr:rowOff>342900</xdr:rowOff>
    </xdr:from>
    <xdr:to>
      <xdr:col>66</xdr:col>
      <xdr:colOff>85725</xdr:colOff>
      <xdr:row>21</xdr:row>
      <xdr:rowOff>114300</xdr:rowOff>
    </xdr:to>
    <xdr:sp macro="" textlink="">
      <xdr:nvSpPr>
        <xdr:cNvPr id="1211" name="Text Box 187"/>
        <xdr:cNvSpPr txBox="1">
          <a:spLocks noChangeArrowheads="1"/>
        </xdr:cNvSpPr>
      </xdr:nvSpPr>
      <xdr:spPr bwMode="auto">
        <a:xfrm>
          <a:off x="6219825" y="5505450"/>
          <a:ext cx="219075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500"/>
            </a:lnSpc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６４</a:t>
          </a:r>
        </a:p>
        <a:p>
          <a:pPr algn="l" rtl="0">
            <a:lnSpc>
              <a:spcPts val="700"/>
            </a:lnSpc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６４</a:t>
          </a:r>
        </a:p>
        <a:p>
          <a:pPr algn="l" rtl="0">
            <a:lnSpc>
              <a:spcPts val="600"/>
            </a:lnSpc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４２</a:t>
          </a:r>
        </a:p>
      </xdr:txBody>
    </xdr:sp>
    <xdr:clientData/>
  </xdr:twoCellAnchor>
  <xdr:twoCellAnchor>
    <xdr:from>
      <xdr:col>34</xdr:col>
      <xdr:colOff>9525</xdr:colOff>
      <xdr:row>12</xdr:row>
      <xdr:rowOff>0</xdr:rowOff>
    </xdr:from>
    <xdr:to>
      <xdr:col>35</xdr:col>
      <xdr:colOff>28575</xdr:colOff>
      <xdr:row>12</xdr:row>
      <xdr:rowOff>104775</xdr:rowOff>
    </xdr:to>
    <xdr:sp macro="" textlink="">
      <xdr:nvSpPr>
        <xdr:cNvPr id="1212" name="Text Box 188"/>
        <xdr:cNvSpPr txBox="1">
          <a:spLocks noChangeArrowheads="1"/>
        </xdr:cNvSpPr>
      </xdr:nvSpPr>
      <xdr:spPr bwMode="auto">
        <a:xfrm>
          <a:off x="3276600" y="3286125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36</xdr:col>
      <xdr:colOff>28575</xdr:colOff>
      <xdr:row>11</xdr:row>
      <xdr:rowOff>152400</xdr:rowOff>
    </xdr:from>
    <xdr:to>
      <xdr:col>38</xdr:col>
      <xdr:colOff>47625</xdr:colOff>
      <xdr:row>12</xdr:row>
      <xdr:rowOff>114300</xdr:rowOff>
    </xdr:to>
    <xdr:sp macro="" textlink="">
      <xdr:nvSpPr>
        <xdr:cNvPr id="1213" name="Text Box 189"/>
        <xdr:cNvSpPr txBox="1">
          <a:spLocks noChangeArrowheads="1"/>
        </xdr:cNvSpPr>
      </xdr:nvSpPr>
      <xdr:spPr bwMode="auto">
        <a:xfrm>
          <a:off x="3486150" y="3276600"/>
          <a:ext cx="209550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2   3</a:t>
          </a:r>
        </a:p>
      </xdr:txBody>
    </xdr:sp>
    <xdr:clientData/>
  </xdr:twoCellAnchor>
  <xdr:twoCellAnchor>
    <xdr:from>
      <xdr:col>39</xdr:col>
      <xdr:colOff>19050</xdr:colOff>
      <xdr:row>11</xdr:row>
      <xdr:rowOff>142875</xdr:rowOff>
    </xdr:from>
    <xdr:to>
      <xdr:col>41</xdr:col>
      <xdr:colOff>76200</xdr:colOff>
      <xdr:row>12</xdr:row>
      <xdr:rowOff>95250</xdr:rowOff>
    </xdr:to>
    <xdr:sp macro="" textlink="">
      <xdr:nvSpPr>
        <xdr:cNvPr id="1214" name="Text Box 190"/>
        <xdr:cNvSpPr txBox="1">
          <a:spLocks noChangeArrowheads="1"/>
        </xdr:cNvSpPr>
      </xdr:nvSpPr>
      <xdr:spPr bwMode="auto">
        <a:xfrm>
          <a:off x="3762375" y="3267075"/>
          <a:ext cx="247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4    5</a:t>
          </a:r>
        </a:p>
      </xdr:txBody>
    </xdr:sp>
    <xdr:clientData/>
  </xdr:twoCellAnchor>
  <xdr:twoCellAnchor>
    <xdr:from>
      <xdr:col>42</xdr:col>
      <xdr:colOff>19050</xdr:colOff>
      <xdr:row>11</xdr:row>
      <xdr:rowOff>142875</xdr:rowOff>
    </xdr:from>
    <xdr:to>
      <xdr:col>44</xdr:col>
      <xdr:colOff>76200</xdr:colOff>
      <xdr:row>12</xdr:row>
      <xdr:rowOff>114300</xdr:rowOff>
    </xdr:to>
    <xdr:sp macro="" textlink="">
      <xdr:nvSpPr>
        <xdr:cNvPr id="1215" name="Text Box 191"/>
        <xdr:cNvSpPr txBox="1">
          <a:spLocks noChangeArrowheads="1"/>
        </xdr:cNvSpPr>
      </xdr:nvSpPr>
      <xdr:spPr bwMode="auto">
        <a:xfrm>
          <a:off x="4048125" y="3267075"/>
          <a:ext cx="247650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6    7</a:t>
          </a:r>
        </a:p>
      </xdr:txBody>
    </xdr:sp>
    <xdr:clientData/>
  </xdr:twoCellAnchor>
  <xdr:twoCellAnchor>
    <xdr:from>
      <xdr:col>45</xdr:col>
      <xdr:colOff>9525</xdr:colOff>
      <xdr:row>11</xdr:row>
      <xdr:rowOff>152400</xdr:rowOff>
    </xdr:from>
    <xdr:to>
      <xdr:col>46</xdr:col>
      <xdr:colOff>28575</xdr:colOff>
      <xdr:row>12</xdr:row>
      <xdr:rowOff>95250</xdr:rowOff>
    </xdr:to>
    <xdr:sp macro="" textlink="">
      <xdr:nvSpPr>
        <xdr:cNvPr id="1216" name="Text Box 192"/>
        <xdr:cNvSpPr txBox="1">
          <a:spLocks noChangeArrowheads="1"/>
        </xdr:cNvSpPr>
      </xdr:nvSpPr>
      <xdr:spPr bwMode="auto">
        <a:xfrm>
          <a:off x="4324350" y="3276600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</xdr:txBody>
    </xdr:sp>
    <xdr:clientData/>
  </xdr:twoCellAnchor>
  <xdr:twoCellAnchor>
    <xdr:from>
      <xdr:col>47</xdr:col>
      <xdr:colOff>19050</xdr:colOff>
      <xdr:row>11</xdr:row>
      <xdr:rowOff>142875</xdr:rowOff>
    </xdr:from>
    <xdr:to>
      <xdr:col>48</xdr:col>
      <xdr:colOff>38100</xdr:colOff>
      <xdr:row>12</xdr:row>
      <xdr:rowOff>85725</xdr:rowOff>
    </xdr:to>
    <xdr:sp macro="" textlink="">
      <xdr:nvSpPr>
        <xdr:cNvPr id="1217" name="Text Box 193"/>
        <xdr:cNvSpPr txBox="1">
          <a:spLocks noChangeArrowheads="1"/>
        </xdr:cNvSpPr>
      </xdr:nvSpPr>
      <xdr:spPr bwMode="auto">
        <a:xfrm>
          <a:off x="4524375" y="3267075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9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9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</xdr:txBody>
    </xdr:sp>
    <xdr:clientData/>
  </xdr:twoCellAnchor>
  <xdr:twoCellAnchor>
    <xdr:from>
      <xdr:col>48</xdr:col>
      <xdr:colOff>66675</xdr:colOff>
      <xdr:row>11</xdr:row>
      <xdr:rowOff>133350</xdr:rowOff>
    </xdr:from>
    <xdr:to>
      <xdr:col>50</xdr:col>
      <xdr:colOff>47625</xdr:colOff>
      <xdr:row>12</xdr:row>
      <xdr:rowOff>104775</xdr:rowOff>
    </xdr:to>
    <xdr:sp macro="" textlink="">
      <xdr:nvSpPr>
        <xdr:cNvPr id="1218" name="Text Box 194"/>
        <xdr:cNvSpPr txBox="1">
          <a:spLocks noChangeArrowheads="1"/>
        </xdr:cNvSpPr>
      </xdr:nvSpPr>
      <xdr:spPr bwMode="auto">
        <a:xfrm>
          <a:off x="4667250" y="3257550"/>
          <a:ext cx="171450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10</a:t>
          </a:r>
        </a:p>
      </xdr:txBody>
    </xdr:sp>
    <xdr:clientData/>
  </xdr:twoCellAnchor>
  <xdr:twoCellAnchor>
    <xdr:from>
      <xdr:col>51</xdr:col>
      <xdr:colOff>28575</xdr:colOff>
      <xdr:row>11</xdr:row>
      <xdr:rowOff>152400</xdr:rowOff>
    </xdr:from>
    <xdr:to>
      <xdr:col>53</xdr:col>
      <xdr:colOff>76200</xdr:colOff>
      <xdr:row>12</xdr:row>
      <xdr:rowOff>114300</xdr:rowOff>
    </xdr:to>
    <xdr:sp macro="" textlink="">
      <xdr:nvSpPr>
        <xdr:cNvPr id="1219" name="Text Box 195"/>
        <xdr:cNvSpPr txBox="1">
          <a:spLocks noChangeArrowheads="1"/>
        </xdr:cNvSpPr>
      </xdr:nvSpPr>
      <xdr:spPr bwMode="auto">
        <a:xfrm>
          <a:off x="4914900" y="3276600"/>
          <a:ext cx="247650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11 12</a:t>
          </a:r>
        </a:p>
      </xdr:txBody>
    </xdr:sp>
    <xdr:clientData/>
  </xdr:twoCellAnchor>
  <xdr:twoCellAnchor>
    <xdr:from>
      <xdr:col>54</xdr:col>
      <xdr:colOff>28575</xdr:colOff>
      <xdr:row>11</xdr:row>
      <xdr:rowOff>152400</xdr:rowOff>
    </xdr:from>
    <xdr:to>
      <xdr:col>56</xdr:col>
      <xdr:colOff>85725</xdr:colOff>
      <xdr:row>12</xdr:row>
      <xdr:rowOff>114300</xdr:rowOff>
    </xdr:to>
    <xdr:sp macro="" textlink="">
      <xdr:nvSpPr>
        <xdr:cNvPr id="1220" name="Text Box 196"/>
        <xdr:cNvSpPr txBox="1">
          <a:spLocks noChangeArrowheads="1"/>
        </xdr:cNvSpPr>
      </xdr:nvSpPr>
      <xdr:spPr bwMode="auto">
        <a:xfrm>
          <a:off x="5238750" y="3276600"/>
          <a:ext cx="247650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13 14</a:t>
          </a:r>
        </a:p>
      </xdr:txBody>
    </xdr:sp>
    <xdr:clientData/>
  </xdr:twoCellAnchor>
  <xdr:twoCellAnchor>
    <xdr:from>
      <xdr:col>57</xdr:col>
      <xdr:colOff>76200</xdr:colOff>
      <xdr:row>11</xdr:row>
      <xdr:rowOff>152400</xdr:rowOff>
    </xdr:from>
    <xdr:to>
      <xdr:col>63</xdr:col>
      <xdr:colOff>76200</xdr:colOff>
      <xdr:row>12</xdr:row>
      <xdr:rowOff>257175</xdr:rowOff>
    </xdr:to>
    <xdr:sp macro="" textlink="">
      <xdr:nvSpPr>
        <xdr:cNvPr id="1221" name="Text Box 197"/>
        <xdr:cNvSpPr txBox="1">
          <a:spLocks noChangeArrowheads="1"/>
        </xdr:cNvSpPr>
      </xdr:nvSpPr>
      <xdr:spPr bwMode="auto">
        <a:xfrm>
          <a:off x="5572125" y="3276600"/>
          <a:ext cx="5715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15 16 17 18 19 </a:t>
          </a:r>
        </a:p>
      </xdr:txBody>
    </xdr:sp>
    <xdr:clientData/>
  </xdr:twoCellAnchor>
  <xdr:twoCellAnchor>
    <xdr:from>
      <xdr:col>63</xdr:col>
      <xdr:colOff>85725</xdr:colOff>
      <xdr:row>11</xdr:row>
      <xdr:rowOff>152400</xdr:rowOff>
    </xdr:from>
    <xdr:to>
      <xdr:col>65</xdr:col>
      <xdr:colOff>66675</xdr:colOff>
      <xdr:row>12</xdr:row>
      <xdr:rowOff>133350</xdr:rowOff>
    </xdr:to>
    <xdr:sp macro="" textlink="">
      <xdr:nvSpPr>
        <xdr:cNvPr id="1222" name="Text Box 198"/>
        <xdr:cNvSpPr txBox="1">
          <a:spLocks noChangeArrowheads="1"/>
        </xdr:cNvSpPr>
      </xdr:nvSpPr>
      <xdr:spPr bwMode="auto">
        <a:xfrm>
          <a:off x="6153150" y="3276600"/>
          <a:ext cx="171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20</a:t>
          </a:r>
        </a:p>
      </xdr:txBody>
    </xdr:sp>
    <xdr:clientData/>
  </xdr:twoCellAnchor>
  <xdr:twoCellAnchor>
    <xdr:from>
      <xdr:col>68</xdr:col>
      <xdr:colOff>9525</xdr:colOff>
      <xdr:row>12</xdr:row>
      <xdr:rowOff>0</xdr:rowOff>
    </xdr:from>
    <xdr:to>
      <xdr:col>69</xdr:col>
      <xdr:colOff>28575</xdr:colOff>
      <xdr:row>12</xdr:row>
      <xdr:rowOff>104775</xdr:rowOff>
    </xdr:to>
    <xdr:sp macro="" textlink="">
      <xdr:nvSpPr>
        <xdr:cNvPr id="1223" name="Text Box 199"/>
        <xdr:cNvSpPr txBox="1">
          <a:spLocks noChangeArrowheads="1"/>
        </xdr:cNvSpPr>
      </xdr:nvSpPr>
      <xdr:spPr bwMode="auto">
        <a:xfrm>
          <a:off x="6572250" y="3286125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</a:t>
          </a:r>
        </a:p>
      </xdr:txBody>
    </xdr:sp>
    <xdr:clientData/>
  </xdr:twoCellAnchor>
  <xdr:twoCellAnchor>
    <xdr:from>
      <xdr:col>70</xdr:col>
      <xdr:colOff>38100</xdr:colOff>
      <xdr:row>11</xdr:row>
      <xdr:rowOff>142875</xdr:rowOff>
    </xdr:from>
    <xdr:to>
      <xdr:col>72</xdr:col>
      <xdr:colOff>57150</xdr:colOff>
      <xdr:row>12</xdr:row>
      <xdr:rowOff>104775</xdr:rowOff>
    </xdr:to>
    <xdr:sp macro="" textlink="">
      <xdr:nvSpPr>
        <xdr:cNvPr id="1224" name="Text Box 200"/>
        <xdr:cNvSpPr txBox="1">
          <a:spLocks noChangeArrowheads="1"/>
        </xdr:cNvSpPr>
      </xdr:nvSpPr>
      <xdr:spPr bwMode="auto">
        <a:xfrm>
          <a:off x="6791325" y="3267075"/>
          <a:ext cx="209550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2   3</a:t>
          </a:r>
        </a:p>
      </xdr:txBody>
    </xdr:sp>
    <xdr:clientData/>
  </xdr:twoCellAnchor>
  <xdr:twoCellAnchor>
    <xdr:from>
      <xdr:col>73</xdr:col>
      <xdr:colOff>28575</xdr:colOff>
      <xdr:row>11</xdr:row>
      <xdr:rowOff>152400</xdr:rowOff>
    </xdr:from>
    <xdr:to>
      <xdr:col>75</xdr:col>
      <xdr:colOff>85725</xdr:colOff>
      <xdr:row>12</xdr:row>
      <xdr:rowOff>104775</xdr:rowOff>
    </xdr:to>
    <xdr:sp macro="" textlink="">
      <xdr:nvSpPr>
        <xdr:cNvPr id="1225" name="Text Box 201"/>
        <xdr:cNvSpPr txBox="1">
          <a:spLocks noChangeArrowheads="1"/>
        </xdr:cNvSpPr>
      </xdr:nvSpPr>
      <xdr:spPr bwMode="auto">
        <a:xfrm>
          <a:off x="7067550" y="3276600"/>
          <a:ext cx="247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4    5</a:t>
          </a:r>
        </a:p>
      </xdr:txBody>
    </xdr:sp>
    <xdr:clientData/>
  </xdr:twoCellAnchor>
  <xdr:twoCellAnchor>
    <xdr:from>
      <xdr:col>76</xdr:col>
      <xdr:colOff>19050</xdr:colOff>
      <xdr:row>11</xdr:row>
      <xdr:rowOff>152400</xdr:rowOff>
    </xdr:from>
    <xdr:to>
      <xdr:col>78</xdr:col>
      <xdr:colOff>76200</xdr:colOff>
      <xdr:row>12</xdr:row>
      <xdr:rowOff>123825</xdr:rowOff>
    </xdr:to>
    <xdr:sp macro="" textlink="">
      <xdr:nvSpPr>
        <xdr:cNvPr id="1226" name="Text Box 202"/>
        <xdr:cNvSpPr txBox="1">
          <a:spLocks noChangeArrowheads="1"/>
        </xdr:cNvSpPr>
      </xdr:nvSpPr>
      <xdr:spPr bwMode="auto">
        <a:xfrm>
          <a:off x="7343775" y="3276600"/>
          <a:ext cx="247650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6    7</a:t>
          </a:r>
        </a:p>
      </xdr:txBody>
    </xdr:sp>
    <xdr:clientData/>
  </xdr:twoCellAnchor>
  <xdr:twoCellAnchor>
    <xdr:from>
      <xdr:col>79</xdr:col>
      <xdr:colOff>38100</xdr:colOff>
      <xdr:row>11</xdr:row>
      <xdr:rowOff>152400</xdr:rowOff>
    </xdr:from>
    <xdr:to>
      <xdr:col>80</xdr:col>
      <xdr:colOff>57150</xdr:colOff>
      <xdr:row>12</xdr:row>
      <xdr:rowOff>95250</xdr:rowOff>
    </xdr:to>
    <xdr:sp macro="" textlink="">
      <xdr:nvSpPr>
        <xdr:cNvPr id="1227" name="Text Box 203"/>
        <xdr:cNvSpPr txBox="1">
          <a:spLocks noChangeArrowheads="1"/>
        </xdr:cNvSpPr>
      </xdr:nvSpPr>
      <xdr:spPr bwMode="auto">
        <a:xfrm>
          <a:off x="7648575" y="3276600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</xdr:txBody>
    </xdr:sp>
    <xdr:clientData/>
  </xdr:twoCellAnchor>
  <xdr:twoCellAnchor>
    <xdr:from>
      <xdr:col>81</xdr:col>
      <xdr:colOff>38100</xdr:colOff>
      <xdr:row>11</xdr:row>
      <xdr:rowOff>152400</xdr:rowOff>
    </xdr:from>
    <xdr:to>
      <xdr:col>82</xdr:col>
      <xdr:colOff>57150</xdr:colOff>
      <xdr:row>12</xdr:row>
      <xdr:rowOff>95250</xdr:rowOff>
    </xdr:to>
    <xdr:sp macro="" textlink="">
      <xdr:nvSpPr>
        <xdr:cNvPr id="1228" name="Text Box 204"/>
        <xdr:cNvSpPr txBox="1">
          <a:spLocks noChangeArrowheads="1"/>
        </xdr:cNvSpPr>
      </xdr:nvSpPr>
      <xdr:spPr bwMode="auto">
        <a:xfrm>
          <a:off x="7839075" y="3276600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9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9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8</a:t>
          </a:r>
        </a:p>
      </xdr:txBody>
    </xdr:sp>
    <xdr:clientData/>
  </xdr:twoCellAnchor>
  <xdr:twoCellAnchor>
    <xdr:from>
      <xdr:col>83</xdr:col>
      <xdr:colOff>9525</xdr:colOff>
      <xdr:row>11</xdr:row>
      <xdr:rowOff>142875</xdr:rowOff>
    </xdr:from>
    <xdr:to>
      <xdr:col>84</xdr:col>
      <xdr:colOff>85725</xdr:colOff>
      <xdr:row>12</xdr:row>
      <xdr:rowOff>114300</xdr:rowOff>
    </xdr:to>
    <xdr:sp macro="" textlink="">
      <xdr:nvSpPr>
        <xdr:cNvPr id="1229" name="Text Box 205"/>
        <xdr:cNvSpPr txBox="1">
          <a:spLocks noChangeArrowheads="1"/>
        </xdr:cNvSpPr>
      </xdr:nvSpPr>
      <xdr:spPr bwMode="auto">
        <a:xfrm>
          <a:off x="8001000" y="3267075"/>
          <a:ext cx="171450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10</a:t>
          </a:r>
        </a:p>
      </xdr:txBody>
    </xdr:sp>
    <xdr:clientData/>
  </xdr:twoCellAnchor>
  <xdr:twoCellAnchor>
    <xdr:from>
      <xdr:col>85</xdr:col>
      <xdr:colOff>28575</xdr:colOff>
      <xdr:row>12</xdr:row>
      <xdr:rowOff>0</xdr:rowOff>
    </xdr:from>
    <xdr:to>
      <xdr:col>87</xdr:col>
      <xdr:colOff>85725</xdr:colOff>
      <xdr:row>12</xdr:row>
      <xdr:rowOff>123825</xdr:rowOff>
    </xdr:to>
    <xdr:sp macro="" textlink="">
      <xdr:nvSpPr>
        <xdr:cNvPr id="1230" name="Text Box 206"/>
        <xdr:cNvSpPr txBox="1">
          <a:spLocks noChangeArrowheads="1"/>
        </xdr:cNvSpPr>
      </xdr:nvSpPr>
      <xdr:spPr bwMode="auto">
        <a:xfrm>
          <a:off x="8210550" y="3286125"/>
          <a:ext cx="247650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11 12</a:t>
          </a:r>
        </a:p>
      </xdr:txBody>
    </xdr:sp>
    <xdr:clientData/>
  </xdr:twoCellAnchor>
  <xdr:twoCellAnchor>
    <xdr:from>
      <xdr:col>88</xdr:col>
      <xdr:colOff>19050</xdr:colOff>
      <xdr:row>12</xdr:row>
      <xdr:rowOff>0</xdr:rowOff>
    </xdr:from>
    <xdr:to>
      <xdr:col>90</xdr:col>
      <xdr:colOff>76200</xdr:colOff>
      <xdr:row>12</xdr:row>
      <xdr:rowOff>123825</xdr:rowOff>
    </xdr:to>
    <xdr:sp macro="" textlink="">
      <xdr:nvSpPr>
        <xdr:cNvPr id="1231" name="Text Box 207"/>
        <xdr:cNvSpPr txBox="1">
          <a:spLocks noChangeArrowheads="1"/>
        </xdr:cNvSpPr>
      </xdr:nvSpPr>
      <xdr:spPr bwMode="auto">
        <a:xfrm>
          <a:off x="8515350" y="3286125"/>
          <a:ext cx="247650" cy="123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13 14</a:t>
          </a:r>
        </a:p>
      </xdr:txBody>
    </xdr:sp>
    <xdr:clientData/>
  </xdr:twoCellAnchor>
  <xdr:twoCellAnchor>
    <xdr:from>
      <xdr:col>92</xdr:col>
      <xdr:colOff>9525</xdr:colOff>
      <xdr:row>11</xdr:row>
      <xdr:rowOff>152400</xdr:rowOff>
    </xdr:from>
    <xdr:to>
      <xdr:col>98</xdr:col>
      <xdr:colOff>9525</xdr:colOff>
      <xdr:row>12</xdr:row>
      <xdr:rowOff>257175</xdr:rowOff>
    </xdr:to>
    <xdr:sp macro="" textlink="">
      <xdr:nvSpPr>
        <xdr:cNvPr id="1232" name="Text Box 208"/>
        <xdr:cNvSpPr txBox="1">
          <a:spLocks noChangeArrowheads="1"/>
        </xdr:cNvSpPr>
      </xdr:nvSpPr>
      <xdr:spPr bwMode="auto">
        <a:xfrm>
          <a:off x="8886825" y="3276600"/>
          <a:ext cx="5715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15 16 17 18 19 </a:t>
          </a:r>
        </a:p>
      </xdr:txBody>
    </xdr:sp>
    <xdr:clientData/>
  </xdr:twoCellAnchor>
  <xdr:twoCellAnchor>
    <xdr:from>
      <xdr:col>97</xdr:col>
      <xdr:colOff>85725</xdr:colOff>
      <xdr:row>11</xdr:row>
      <xdr:rowOff>152400</xdr:rowOff>
    </xdr:from>
    <xdr:to>
      <xdr:col>99</xdr:col>
      <xdr:colOff>66675</xdr:colOff>
      <xdr:row>12</xdr:row>
      <xdr:rowOff>133350</xdr:rowOff>
    </xdr:to>
    <xdr:sp macro="" textlink="">
      <xdr:nvSpPr>
        <xdr:cNvPr id="1233" name="Text Box 209"/>
        <xdr:cNvSpPr txBox="1">
          <a:spLocks noChangeArrowheads="1"/>
        </xdr:cNvSpPr>
      </xdr:nvSpPr>
      <xdr:spPr bwMode="auto">
        <a:xfrm>
          <a:off x="9439275" y="3276600"/>
          <a:ext cx="171450" cy="142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993300" mc:Ignorable="a14" a14:legacySpreadsheetColorIndex="6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 20</a:t>
          </a:r>
        </a:p>
      </xdr:txBody>
    </xdr:sp>
    <xdr:clientData/>
  </xdr:twoCellAnchor>
  <xdr:oneCellAnchor>
    <xdr:from>
      <xdr:col>119</xdr:col>
      <xdr:colOff>73301</xdr:colOff>
      <xdr:row>9</xdr:row>
      <xdr:rowOff>795130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12083084" y="2244587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9933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9933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5"/>
    <pageSetUpPr fitToPage="1"/>
  </sheetPr>
  <dimension ref="B1:R234"/>
  <sheetViews>
    <sheetView showGridLines="0" showZeros="0" tabSelected="1" zoomScaleNormal="100" workbookViewId="0">
      <selection activeCell="F15" sqref="F15"/>
    </sheetView>
  </sheetViews>
  <sheetFormatPr defaultColWidth="9" defaultRowHeight="13.5" x14ac:dyDescent="0.15"/>
  <cols>
    <col min="1" max="1" width="0.75" style="1" customWidth="1"/>
    <col min="2" max="2" width="1" style="1" customWidth="1"/>
    <col min="3" max="3" width="50.75" style="1" customWidth="1"/>
    <col min="4" max="4" width="5" style="1" customWidth="1"/>
    <col min="5" max="5" width="5.125" style="1" bestFit="1" customWidth="1"/>
    <col min="6" max="6" width="6.125" style="1" bestFit="1" customWidth="1"/>
    <col min="7" max="7" width="5" style="1" customWidth="1"/>
    <col min="8" max="8" width="4.875" style="1" customWidth="1"/>
    <col min="9" max="9" width="5" style="1" customWidth="1"/>
    <col min="10" max="10" width="5.125" style="1" customWidth="1"/>
    <col min="11" max="11" width="10.25" style="1" customWidth="1"/>
    <col min="12" max="12" width="3.875" style="1" hidden="1" customWidth="1"/>
    <col min="13" max="13" width="9" style="1" hidden="1" customWidth="1"/>
    <col min="14" max="14" width="26.625" style="1" customWidth="1"/>
    <col min="15" max="17" width="9" style="1" customWidth="1"/>
    <col min="18" max="18" width="13.625" style="1" customWidth="1"/>
    <col min="19" max="16384" width="9" style="1"/>
  </cols>
  <sheetData>
    <row r="1" spans="2:14" ht="14.25" customHeight="1" thickBot="1" x14ac:dyDescent="0.2">
      <c r="B1" s="8"/>
      <c r="C1" s="8"/>
      <c r="D1" s="8"/>
      <c r="E1" s="8"/>
      <c r="F1" s="8"/>
      <c r="G1" s="8"/>
      <c r="H1" s="8"/>
      <c r="I1" s="8"/>
      <c r="J1" s="8"/>
      <c r="K1" s="8"/>
    </row>
    <row r="2" spans="2:14" ht="184.5" customHeight="1" thickTop="1" x14ac:dyDescent="0.15">
      <c r="B2" s="9"/>
      <c r="C2" s="98" t="s">
        <v>165</v>
      </c>
      <c r="D2" s="99"/>
      <c r="E2" s="99"/>
      <c r="F2" s="99"/>
      <c r="G2" s="99"/>
      <c r="H2" s="99"/>
      <c r="I2" s="99"/>
      <c r="J2" s="99"/>
      <c r="K2" s="100"/>
      <c r="M2" s="1">
        <f>SUM(M4:M20)</f>
        <v>14</v>
      </c>
      <c r="N2" s="77"/>
    </row>
    <row r="3" spans="2:14" ht="6" customHeight="1" thickBot="1" x14ac:dyDescent="0.2">
      <c r="B3" s="10"/>
      <c r="C3" s="7"/>
      <c r="D3" s="11"/>
      <c r="E3" s="11"/>
      <c r="F3" s="11"/>
      <c r="G3" s="11"/>
      <c r="H3" s="11"/>
      <c r="I3" s="11"/>
      <c r="J3" s="11"/>
      <c r="K3" s="12"/>
    </row>
    <row r="4" spans="2:14" ht="54" customHeight="1" thickTop="1" thickBot="1" x14ac:dyDescent="0.2">
      <c r="B4" s="10"/>
      <c r="C4" s="69" t="s">
        <v>172</v>
      </c>
      <c r="D4" s="101"/>
      <c r="E4" s="102"/>
      <c r="F4" s="102"/>
      <c r="G4" s="102"/>
      <c r="H4" s="102"/>
      <c r="I4" s="102"/>
      <c r="J4" s="103"/>
      <c r="K4" s="74" t="s">
        <v>157</v>
      </c>
      <c r="M4" s="1">
        <f>IF(D4="",1,0)</f>
        <v>1</v>
      </c>
    </row>
    <row r="5" spans="2:14" ht="31.5" hidden="1" customHeight="1" thickTop="1" x14ac:dyDescent="0.15">
      <c r="B5" s="10"/>
      <c r="C5" s="16" t="s">
        <v>33</v>
      </c>
      <c r="D5" s="1">
        <v>2025</v>
      </c>
      <c r="G5" s="21"/>
      <c r="H5" s="23" t="s">
        <v>169</v>
      </c>
      <c r="I5" s="89" t="s">
        <v>173</v>
      </c>
      <c r="J5" s="20" t="s">
        <v>31</v>
      </c>
      <c r="K5" s="22"/>
      <c r="M5" s="1">
        <f>IF(I5="",1,0)</f>
        <v>0</v>
      </c>
    </row>
    <row r="6" spans="2:14" ht="18" customHeight="1" thickTop="1" x14ac:dyDescent="0.15">
      <c r="B6" s="10"/>
      <c r="C6" s="116" t="s">
        <v>159</v>
      </c>
      <c r="D6" s="107"/>
      <c r="E6" s="108"/>
      <c r="F6" s="108"/>
      <c r="G6" s="108"/>
      <c r="H6" s="108"/>
      <c r="I6" s="108"/>
      <c r="J6" s="109"/>
      <c r="K6" s="31"/>
      <c r="M6" s="119"/>
    </row>
    <row r="7" spans="2:14" ht="18" customHeight="1" x14ac:dyDescent="0.15">
      <c r="B7" s="10"/>
      <c r="C7" s="117"/>
      <c r="D7" s="110"/>
      <c r="E7" s="111"/>
      <c r="F7" s="111"/>
      <c r="G7" s="111"/>
      <c r="H7" s="111"/>
      <c r="I7" s="111"/>
      <c r="J7" s="112"/>
      <c r="K7" s="31"/>
      <c r="M7" s="119"/>
    </row>
    <row r="8" spans="2:14" ht="18" customHeight="1" x14ac:dyDescent="0.15">
      <c r="B8" s="10"/>
      <c r="C8" s="118"/>
      <c r="D8" s="113"/>
      <c r="E8" s="114"/>
      <c r="F8" s="114"/>
      <c r="G8" s="114"/>
      <c r="H8" s="114"/>
      <c r="I8" s="114"/>
      <c r="J8" s="115"/>
      <c r="K8" s="31"/>
      <c r="M8" s="119"/>
    </row>
    <row r="9" spans="2:14" ht="61.5" customHeight="1" thickBot="1" x14ac:dyDescent="0.2">
      <c r="B9" s="10"/>
      <c r="C9" s="30" t="s">
        <v>163</v>
      </c>
      <c r="D9" s="107"/>
      <c r="E9" s="108"/>
      <c r="F9" s="108"/>
      <c r="G9" s="108"/>
      <c r="H9" s="108"/>
      <c r="I9" s="108"/>
      <c r="J9" s="109"/>
      <c r="K9" s="31"/>
    </row>
    <row r="10" spans="2:14" ht="60.75" customHeight="1" thickTop="1" thickBot="1" x14ac:dyDescent="0.2">
      <c r="B10" s="10"/>
      <c r="C10" s="70" t="s">
        <v>153</v>
      </c>
      <c r="D10" s="93"/>
      <c r="E10" s="94"/>
      <c r="F10" s="73" t="s">
        <v>32</v>
      </c>
      <c r="G10" s="95"/>
      <c r="H10" s="96"/>
      <c r="I10" s="96"/>
      <c r="J10" s="97"/>
      <c r="K10" s="74" t="s">
        <v>157</v>
      </c>
      <c r="M10" s="1">
        <f>IF(D10="",1,0)+IF(G10="",1,0)</f>
        <v>2</v>
      </c>
    </row>
    <row r="11" spans="2:14" ht="42" customHeight="1" thickTop="1" thickBot="1" x14ac:dyDescent="0.2">
      <c r="B11" s="10"/>
      <c r="C11" s="70" t="s">
        <v>171</v>
      </c>
      <c r="D11" s="104"/>
      <c r="E11" s="105"/>
      <c r="F11" s="105"/>
      <c r="G11" s="105"/>
      <c r="H11" s="105"/>
      <c r="I11" s="105"/>
      <c r="J11" s="106"/>
      <c r="K11" s="74" t="s">
        <v>157</v>
      </c>
      <c r="M11" s="8">
        <f>IF(D11="",1,0)</f>
        <v>1</v>
      </c>
    </row>
    <row r="12" spans="2:14" ht="42.75" customHeight="1" thickTop="1" thickBot="1" x14ac:dyDescent="0.2">
      <c r="B12" s="10"/>
      <c r="C12" s="70" t="s">
        <v>170</v>
      </c>
      <c r="D12" s="124"/>
      <c r="E12" s="125"/>
      <c r="F12" s="125"/>
      <c r="G12" s="125"/>
      <c r="H12" s="125"/>
      <c r="I12" s="125"/>
      <c r="J12" s="126"/>
      <c r="K12" s="74" t="s">
        <v>157</v>
      </c>
      <c r="M12" s="8">
        <f>IF(D12="",1,0)</f>
        <v>1</v>
      </c>
    </row>
    <row r="13" spans="2:14" ht="15" hidden="1" thickTop="1" thickBot="1" x14ac:dyDescent="0.2">
      <c r="B13" s="10"/>
      <c r="C13" s="16"/>
      <c r="D13" s="130" t="e">
        <f>IF(IF(E15="令和",DATE(2018+F15,H15,J15),DATE(1988+F15,H15,J15))&lt;DATE(D5,1,32),LOOKUP(L13,M218:M222,Q218:Q222),LOOKUP(L13,M218:M222,P218:P222))</f>
        <v>#N/A</v>
      </c>
      <c r="E13" s="131"/>
      <c r="F13" s="131"/>
      <c r="G13" s="131"/>
      <c r="H13" s="131"/>
      <c r="I13" s="131"/>
      <c r="J13" s="132"/>
      <c r="K13" s="22"/>
      <c r="L13" s="1">
        <f>(D12="本税")*1+(D12="延滞金")*2+(D12="過少申告加算金")*3+(D12="不申告加算金")*4+(D12="重加算金")*5</f>
        <v>0</v>
      </c>
    </row>
    <row r="14" spans="2:14" ht="24" customHeight="1" thickTop="1" x14ac:dyDescent="0.15">
      <c r="B14" s="10"/>
      <c r="C14" s="91" t="s">
        <v>158</v>
      </c>
      <c r="D14" s="90" t="s">
        <v>167</v>
      </c>
      <c r="E14" s="80"/>
      <c r="F14" s="81" t="s">
        <v>67</v>
      </c>
      <c r="G14" s="80"/>
      <c r="H14" s="81" t="s">
        <v>68</v>
      </c>
      <c r="I14" s="80"/>
      <c r="J14" s="82" t="s">
        <v>72</v>
      </c>
      <c r="K14" s="79" t="s">
        <v>161</v>
      </c>
      <c r="M14" s="1">
        <f>IF(D14="",1,0)+IF(E14="",1,0)+IF(G14="",1,0)+IF(I14="",1,0)</f>
        <v>3</v>
      </c>
    </row>
    <row r="15" spans="2:14" ht="24" customHeight="1" thickBot="1" x14ac:dyDescent="0.2">
      <c r="B15" s="10"/>
      <c r="C15" s="92"/>
      <c r="D15" s="83" t="s">
        <v>12</v>
      </c>
      <c r="E15" s="85" t="s">
        <v>167</v>
      </c>
      <c r="F15" s="84"/>
      <c r="G15" s="85" t="s">
        <v>67</v>
      </c>
      <c r="H15" s="84"/>
      <c r="I15" s="85" t="s">
        <v>68</v>
      </c>
      <c r="J15" s="86"/>
      <c r="K15" s="78" t="s">
        <v>162</v>
      </c>
      <c r="M15" s="1">
        <f>IF(E15="",1,0)+IF(F15="",1,0)+IF(H15="",1,0)+IF(J15="",1,0)</f>
        <v>3</v>
      </c>
    </row>
    <row r="16" spans="2:14" ht="102.75" customHeight="1" thickTop="1" thickBot="1" x14ac:dyDescent="0.2">
      <c r="B16" s="10"/>
      <c r="C16" s="70" t="s">
        <v>164</v>
      </c>
      <c r="D16" s="88" t="s">
        <v>167</v>
      </c>
      <c r="E16" s="76"/>
      <c r="F16" s="71" t="s">
        <v>67</v>
      </c>
      <c r="G16" s="76"/>
      <c r="H16" s="71" t="s">
        <v>68</v>
      </c>
      <c r="I16" s="76"/>
      <c r="J16" s="72" t="s">
        <v>72</v>
      </c>
      <c r="K16" s="75" t="s">
        <v>157</v>
      </c>
      <c r="M16" s="1">
        <f>IF(E16="",1,0)+IF(G16="",1,0)+IF(I16="",1,0)</f>
        <v>3</v>
      </c>
    </row>
    <row r="17" spans="2:13" ht="18" customHeight="1" thickTop="1" x14ac:dyDescent="0.15">
      <c r="B17" s="10"/>
      <c r="C17" s="17" t="s">
        <v>156</v>
      </c>
      <c r="D17" s="133"/>
      <c r="E17" s="134"/>
      <c r="F17" s="134"/>
      <c r="G17" s="134"/>
      <c r="H17" s="134"/>
      <c r="I17" s="134"/>
      <c r="J17" s="134"/>
      <c r="K17" s="135"/>
      <c r="M17" s="8"/>
    </row>
    <row r="18" spans="2:13" ht="18" customHeight="1" x14ac:dyDescent="0.15">
      <c r="B18" s="10"/>
      <c r="C18" s="18" t="s">
        <v>155</v>
      </c>
      <c r="D18" s="121"/>
      <c r="E18" s="122"/>
      <c r="F18" s="122"/>
      <c r="G18" s="122"/>
      <c r="H18" s="122"/>
      <c r="I18" s="122"/>
      <c r="J18" s="122"/>
      <c r="K18" s="123"/>
      <c r="M18" s="8"/>
    </row>
    <row r="19" spans="2:13" ht="18" customHeight="1" x14ac:dyDescent="0.15">
      <c r="B19" s="10"/>
      <c r="C19" s="46"/>
      <c r="D19" s="121"/>
      <c r="E19" s="122"/>
      <c r="F19" s="122"/>
      <c r="G19" s="122"/>
      <c r="H19" s="122"/>
      <c r="I19" s="122"/>
      <c r="J19" s="122"/>
      <c r="K19" s="123"/>
    </row>
    <row r="20" spans="2:13" ht="18" customHeight="1" thickBot="1" x14ac:dyDescent="0.2">
      <c r="B20" s="10"/>
      <c r="C20" s="68" t="s">
        <v>154</v>
      </c>
      <c r="D20" s="127">
        <f>D17+D18+D19</f>
        <v>0</v>
      </c>
      <c r="E20" s="128"/>
      <c r="F20" s="128"/>
      <c r="G20" s="128"/>
      <c r="H20" s="128"/>
      <c r="I20" s="128"/>
      <c r="J20" s="128"/>
      <c r="K20" s="129"/>
    </row>
    <row r="21" spans="2:13" ht="8.25" customHeight="1" thickBot="1" x14ac:dyDescent="0.2">
      <c r="B21" s="13"/>
      <c r="C21" s="14"/>
      <c r="D21" s="15"/>
      <c r="E21" s="15"/>
      <c r="F21" s="15"/>
      <c r="G21" s="15"/>
      <c r="H21" s="15"/>
      <c r="I21" s="15"/>
      <c r="J21" s="15"/>
      <c r="K21" s="24"/>
    </row>
    <row r="22" spans="2:13" ht="14.25" thickTop="1" x14ac:dyDescent="0.15"/>
    <row r="191" spans="13:18" x14ac:dyDescent="0.15">
      <c r="N191" s="120" t="s">
        <v>0</v>
      </c>
      <c r="O191" s="120"/>
      <c r="P191" s="120"/>
    </row>
    <row r="192" spans="13:18" x14ac:dyDescent="0.15">
      <c r="M192" s="1">
        <v>1</v>
      </c>
      <c r="N192" s="2" t="s">
        <v>121</v>
      </c>
      <c r="O192" s="3" t="s">
        <v>2</v>
      </c>
      <c r="P192" s="19">
        <v>141011</v>
      </c>
      <c r="Q192" s="4" t="s">
        <v>34</v>
      </c>
      <c r="R192" s="25" t="s">
        <v>142</v>
      </c>
    </row>
    <row r="193" spans="13:18" x14ac:dyDescent="0.15">
      <c r="M193" s="1">
        <v>2</v>
      </c>
      <c r="N193" s="2" t="s">
        <v>94</v>
      </c>
      <c r="O193" s="3" t="s">
        <v>3</v>
      </c>
      <c r="P193" s="19">
        <v>141020</v>
      </c>
      <c r="Q193" s="4" t="s">
        <v>35</v>
      </c>
      <c r="R193" s="25" t="s">
        <v>143</v>
      </c>
    </row>
    <row r="194" spans="13:18" x14ac:dyDescent="0.15">
      <c r="M194" s="1">
        <v>3</v>
      </c>
      <c r="N194" s="2" t="s">
        <v>130</v>
      </c>
      <c r="O194" s="3" t="s">
        <v>4</v>
      </c>
      <c r="P194" s="19">
        <v>141038</v>
      </c>
      <c r="Q194" s="4" t="s">
        <v>36</v>
      </c>
      <c r="R194" s="25" t="s">
        <v>144</v>
      </c>
    </row>
    <row r="195" spans="13:18" x14ac:dyDescent="0.15">
      <c r="M195" s="1">
        <v>4</v>
      </c>
      <c r="N195" s="2" t="s">
        <v>131</v>
      </c>
      <c r="O195" s="3" t="s">
        <v>5</v>
      </c>
      <c r="P195" s="19">
        <v>141046</v>
      </c>
      <c r="Q195" s="4" t="s">
        <v>37</v>
      </c>
      <c r="R195" s="25" t="s">
        <v>145</v>
      </c>
    </row>
    <row r="196" spans="13:18" x14ac:dyDescent="0.15">
      <c r="M196" s="1">
        <v>5</v>
      </c>
      <c r="N196" s="2" t="s">
        <v>132</v>
      </c>
      <c r="O196" s="3" t="s">
        <v>6</v>
      </c>
      <c r="P196" s="19">
        <v>141054</v>
      </c>
      <c r="Q196" s="4" t="s">
        <v>38</v>
      </c>
      <c r="R196" s="25" t="s">
        <v>103</v>
      </c>
    </row>
    <row r="197" spans="13:18" x14ac:dyDescent="0.15">
      <c r="M197" s="1">
        <v>6</v>
      </c>
      <c r="N197" s="2" t="s">
        <v>122</v>
      </c>
      <c r="O197" s="3" t="s">
        <v>7</v>
      </c>
      <c r="P197" s="19">
        <v>141119</v>
      </c>
      <c r="Q197" s="4" t="s">
        <v>39</v>
      </c>
      <c r="R197" s="25" t="s">
        <v>97</v>
      </c>
    </row>
    <row r="198" spans="13:18" x14ac:dyDescent="0.15">
      <c r="M198" s="1">
        <v>7</v>
      </c>
      <c r="N198" s="2" t="s">
        <v>8</v>
      </c>
      <c r="O198" s="3" t="s">
        <v>9</v>
      </c>
      <c r="P198" s="19">
        <v>141062</v>
      </c>
      <c r="Q198" s="4" t="s">
        <v>40</v>
      </c>
      <c r="R198" s="25" t="s">
        <v>98</v>
      </c>
    </row>
    <row r="199" spans="13:18" x14ac:dyDescent="0.15">
      <c r="M199" s="1">
        <v>8</v>
      </c>
      <c r="N199" s="2" t="s">
        <v>134</v>
      </c>
      <c r="O199" s="3" t="s">
        <v>10</v>
      </c>
      <c r="P199" s="19">
        <v>141127</v>
      </c>
      <c r="Q199" s="4" t="s">
        <v>41</v>
      </c>
      <c r="R199" s="25" t="s">
        <v>146</v>
      </c>
    </row>
    <row r="200" spans="13:18" x14ac:dyDescent="0.15">
      <c r="M200" s="1">
        <v>9</v>
      </c>
      <c r="N200" s="2" t="s">
        <v>123</v>
      </c>
      <c r="O200" s="3" t="s">
        <v>11</v>
      </c>
      <c r="P200" s="19">
        <v>141071</v>
      </c>
      <c r="Q200" s="4" t="s">
        <v>42</v>
      </c>
      <c r="R200" s="25" t="s">
        <v>147</v>
      </c>
    </row>
    <row r="201" spans="13:18" x14ac:dyDescent="0.15">
      <c r="M201" s="1">
        <v>10</v>
      </c>
      <c r="N201" s="2" t="s">
        <v>124</v>
      </c>
      <c r="O201" s="3" t="s">
        <v>13</v>
      </c>
      <c r="P201" s="19">
        <v>141089</v>
      </c>
      <c r="Q201" s="4" t="s">
        <v>43</v>
      </c>
      <c r="R201" s="25" t="s">
        <v>100</v>
      </c>
    </row>
    <row r="202" spans="13:18" x14ac:dyDescent="0.15">
      <c r="M202" s="1">
        <v>11</v>
      </c>
      <c r="N202" s="2" t="s">
        <v>125</v>
      </c>
      <c r="O202" s="3" t="s">
        <v>14</v>
      </c>
      <c r="P202" s="19">
        <v>141097</v>
      </c>
      <c r="Q202" s="4" t="s">
        <v>44</v>
      </c>
      <c r="R202" s="25" t="s">
        <v>148</v>
      </c>
    </row>
    <row r="203" spans="13:18" x14ac:dyDescent="0.15">
      <c r="M203" s="1">
        <v>12</v>
      </c>
      <c r="N203" s="2" t="s">
        <v>135</v>
      </c>
      <c r="O203" s="3" t="s">
        <v>15</v>
      </c>
      <c r="P203" s="19">
        <v>141135</v>
      </c>
      <c r="Q203" s="4" t="s">
        <v>45</v>
      </c>
      <c r="R203" s="25" t="s">
        <v>101</v>
      </c>
    </row>
    <row r="204" spans="13:18" x14ac:dyDescent="0.15">
      <c r="M204" s="1">
        <v>13</v>
      </c>
      <c r="N204" s="2" t="s">
        <v>126</v>
      </c>
      <c r="O204" s="3" t="s">
        <v>16</v>
      </c>
      <c r="P204" s="19">
        <v>141178</v>
      </c>
      <c r="Q204" s="4" t="s">
        <v>46</v>
      </c>
      <c r="R204" s="25" t="s">
        <v>149</v>
      </c>
    </row>
    <row r="205" spans="13:18" x14ac:dyDescent="0.15">
      <c r="M205" s="1">
        <v>14</v>
      </c>
      <c r="N205" s="2" t="s">
        <v>127</v>
      </c>
      <c r="O205" s="3" t="s">
        <v>18</v>
      </c>
      <c r="P205" s="19">
        <v>141186</v>
      </c>
      <c r="Q205" s="4" t="s">
        <v>47</v>
      </c>
      <c r="R205" s="25" t="s">
        <v>95</v>
      </c>
    </row>
    <row r="206" spans="13:18" x14ac:dyDescent="0.15">
      <c r="M206" s="1">
        <v>15</v>
      </c>
      <c r="N206" s="2" t="s">
        <v>136</v>
      </c>
      <c r="O206" s="3" t="s">
        <v>19</v>
      </c>
      <c r="P206" s="19">
        <v>141160</v>
      </c>
      <c r="Q206" s="4" t="s">
        <v>48</v>
      </c>
      <c r="R206" s="25" t="s">
        <v>102</v>
      </c>
    </row>
    <row r="207" spans="13:18" x14ac:dyDescent="0.15">
      <c r="M207" s="1">
        <v>16</v>
      </c>
      <c r="N207" s="2" t="s">
        <v>137</v>
      </c>
      <c r="O207" s="3" t="s">
        <v>20</v>
      </c>
      <c r="P207" s="19">
        <v>141151</v>
      </c>
      <c r="Q207" s="4" t="s">
        <v>49</v>
      </c>
      <c r="R207" s="25" t="s">
        <v>99</v>
      </c>
    </row>
    <row r="208" spans="13:18" x14ac:dyDescent="0.15">
      <c r="M208" s="1">
        <v>17</v>
      </c>
      <c r="N208" s="2" t="s">
        <v>128</v>
      </c>
      <c r="O208" s="3" t="s">
        <v>21</v>
      </c>
      <c r="P208" s="19">
        <v>141101</v>
      </c>
      <c r="Q208" s="4" t="s">
        <v>50</v>
      </c>
      <c r="R208" s="25" t="s">
        <v>150</v>
      </c>
    </row>
    <row r="209" spans="13:18" x14ac:dyDescent="0.15">
      <c r="M209" s="1">
        <v>18</v>
      </c>
      <c r="N209" s="2" t="s">
        <v>129</v>
      </c>
      <c r="O209" s="3">
        <v>91</v>
      </c>
      <c r="P209" s="19">
        <v>141143</v>
      </c>
      <c r="Q209" s="4" t="s">
        <v>51</v>
      </c>
      <c r="R209" s="25" t="s">
        <v>96</v>
      </c>
    </row>
    <row r="210" spans="13:18" x14ac:dyDescent="0.15">
      <c r="N210" s="5"/>
      <c r="O210" s="5"/>
      <c r="P210" s="5"/>
    </row>
    <row r="211" spans="13:18" x14ac:dyDescent="0.15">
      <c r="N211" s="120" t="s">
        <v>1</v>
      </c>
      <c r="O211" s="120"/>
    </row>
    <row r="212" spans="13:18" x14ac:dyDescent="0.15">
      <c r="M212" s="1">
        <v>1</v>
      </c>
      <c r="N212" s="6" t="s">
        <v>116</v>
      </c>
      <c r="O212" s="26" t="s">
        <v>104</v>
      </c>
    </row>
    <row r="213" spans="13:18" x14ac:dyDescent="0.15">
      <c r="M213" s="1">
        <v>2</v>
      </c>
      <c r="N213" s="6" t="s">
        <v>117</v>
      </c>
      <c r="O213" s="26" t="s">
        <v>106</v>
      </c>
    </row>
    <row r="214" spans="13:18" x14ac:dyDescent="0.15">
      <c r="M214" s="1">
        <v>3</v>
      </c>
      <c r="N214" s="6" t="s">
        <v>64</v>
      </c>
      <c r="O214" s="26" t="s">
        <v>107</v>
      </c>
    </row>
    <row r="215" spans="13:18" x14ac:dyDescent="0.15">
      <c r="M215" s="1">
        <v>4</v>
      </c>
      <c r="N215" s="6" t="s">
        <v>65</v>
      </c>
      <c r="O215" s="26" t="s">
        <v>105</v>
      </c>
    </row>
    <row r="217" spans="13:18" x14ac:dyDescent="0.15">
      <c r="N217" s="27" t="s">
        <v>92</v>
      </c>
      <c r="O217" s="28" t="s">
        <v>108</v>
      </c>
      <c r="P217" s="28" t="s">
        <v>109</v>
      </c>
      <c r="Q217" s="28" t="s">
        <v>109</v>
      </c>
    </row>
    <row r="218" spans="13:18" x14ac:dyDescent="0.15">
      <c r="M218" s="1">
        <v>1</v>
      </c>
      <c r="N218" s="29" t="s">
        <v>138</v>
      </c>
      <c r="O218" s="4">
        <v>2</v>
      </c>
      <c r="P218" s="19">
        <v>1</v>
      </c>
      <c r="Q218" s="4">
        <v>2</v>
      </c>
    </row>
    <row r="219" spans="13:18" x14ac:dyDescent="0.15">
      <c r="M219" s="1">
        <v>2</v>
      </c>
      <c r="N219" s="29" t="s">
        <v>93</v>
      </c>
      <c r="O219" s="4">
        <v>2</v>
      </c>
      <c r="P219" s="19">
        <v>3</v>
      </c>
      <c r="Q219" s="4">
        <v>4</v>
      </c>
    </row>
    <row r="220" spans="13:18" x14ac:dyDescent="0.15">
      <c r="M220" s="1">
        <v>3</v>
      </c>
      <c r="N220" s="29" t="s">
        <v>139</v>
      </c>
      <c r="O220" s="4">
        <v>4</v>
      </c>
      <c r="P220" s="19">
        <v>5</v>
      </c>
      <c r="Q220" s="4">
        <v>6</v>
      </c>
    </row>
    <row r="221" spans="13:18" x14ac:dyDescent="0.15">
      <c r="M221" s="1">
        <v>4</v>
      </c>
      <c r="N221" s="29" t="s">
        <v>140</v>
      </c>
      <c r="O221" s="4">
        <v>6</v>
      </c>
      <c r="P221" s="19">
        <v>5</v>
      </c>
      <c r="Q221" s="4">
        <v>6</v>
      </c>
    </row>
    <row r="222" spans="13:18" x14ac:dyDescent="0.15">
      <c r="M222" s="1">
        <v>5</v>
      </c>
      <c r="N222" s="29" t="s">
        <v>141</v>
      </c>
      <c r="O222" s="4">
        <v>8</v>
      </c>
      <c r="P222" s="19">
        <v>5</v>
      </c>
      <c r="Q222" s="4">
        <v>6</v>
      </c>
    </row>
    <row r="225" spans="14:14" x14ac:dyDescent="0.15">
      <c r="N225" s="27" t="s">
        <v>92</v>
      </c>
    </row>
    <row r="226" spans="14:14" x14ac:dyDescent="0.15">
      <c r="N226" s="29" t="s">
        <v>152</v>
      </c>
    </row>
    <row r="227" spans="14:14" x14ac:dyDescent="0.15">
      <c r="N227" s="29" t="s">
        <v>93</v>
      </c>
    </row>
    <row r="228" spans="14:14" x14ac:dyDescent="0.15">
      <c r="N228" s="29" t="s">
        <v>139</v>
      </c>
    </row>
    <row r="229" spans="14:14" x14ac:dyDescent="0.15">
      <c r="N229" s="29" t="s">
        <v>140</v>
      </c>
    </row>
    <row r="230" spans="14:14" x14ac:dyDescent="0.15">
      <c r="N230" s="29" t="s">
        <v>141</v>
      </c>
    </row>
    <row r="231" spans="14:14" x14ac:dyDescent="0.15">
      <c r="N231" s="87"/>
    </row>
    <row r="232" spans="14:14" x14ac:dyDescent="0.15">
      <c r="N232" s="1" t="s">
        <v>168</v>
      </c>
    </row>
    <row r="233" spans="14:14" x14ac:dyDescent="0.15">
      <c r="N233" s="25" t="s">
        <v>166</v>
      </c>
    </row>
    <row r="234" spans="14:14" x14ac:dyDescent="0.15">
      <c r="N234" s="25" t="s">
        <v>167</v>
      </c>
    </row>
  </sheetData>
  <sheetProtection algorithmName="SHA-512" hashValue="Eyid7EkkUHn913lIoIkXVsnwJ4b4BKqNAUXzV6UgRHDmKV3Xp/wPlAdVicg+hZfW0rUYOXlIOyUxWJ3uHvLKlA==" saltValue="nkztjc62v/ht2+AjPlVrnA==" spinCount="100000" sheet="1" selectLockedCells="1"/>
  <mergeCells count="18">
    <mergeCell ref="M6:M8"/>
    <mergeCell ref="N191:P191"/>
    <mergeCell ref="N211:O211"/>
    <mergeCell ref="D19:K19"/>
    <mergeCell ref="D12:J12"/>
    <mergeCell ref="D20:K20"/>
    <mergeCell ref="D13:J13"/>
    <mergeCell ref="D18:K18"/>
    <mergeCell ref="D17:K17"/>
    <mergeCell ref="C14:C15"/>
    <mergeCell ref="D10:E10"/>
    <mergeCell ref="G10:J10"/>
    <mergeCell ref="C2:K2"/>
    <mergeCell ref="D4:J4"/>
    <mergeCell ref="D11:J11"/>
    <mergeCell ref="D6:J8"/>
    <mergeCell ref="D9:J9"/>
    <mergeCell ref="C6:C8"/>
  </mergeCells>
  <phoneticPr fontId="2"/>
  <conditionalFormatting sqref="C4:C5 C9:C12 C16:C20 C14">
    <cfRule type="expression" dxfId="5" priority="1" stopIfTrue="1">
      <formula>$M4&gt;0</formula>
    </cfRule>
  </conditionalFormatting>
  <conditionalFormatting sqref="C13">
    <cfRule type="expression" dxfId="4" priority="3" stopIfTrue="1">
      <formula>$L13&gt;0</formula>
    </cfRule>
  </conditionalFormatting>
  <dataValidations count="10">
    <dataValidation imeMode="off" allowBlank="1" showInputMessage="1" showErrorMessage="1" sqref="K15 I5:J5 G5 G15 F10:G10 D10 D13 E17:E20 I15 D15:D20"/>
    <dataValidation imeMode="hiragana" allowBlank="1" showInputMessage="1" showErrorMessage="1" sqref="D9 D6 K6:K9"/>
    <dataValidation type="list" imeMode="off" allowBlank="1" showInputMessage="1" showErrorMessage="1" sqref="D11:J11">
      <formula1>$N$212:$N$215</formula1>
    </dataValidation>
    <dataValidation type="list" allowBlank="1" showInputMessage="1" showErrorMessage="1" sqref="D4:J4">
      <formula1>$N$192:$N$209</formula1>
    </dataValidation>
    <dataValidation type="list" imeMode="off" allowBlank="1" showInputMessage="1" showErrorMessage="1" sqref="D12:J12">
      <formula1>$N$218:$N$222</formula1>
    </dataValidation>
    <dataValidation type="whole" imeMode="off" allowBlank="1" showInputMessage="1" showErrorMessage="1" sqref="G14 H15 G16">
      <formula1>1</formula1>
      <formula2>12</formula2>
    </dataValidation>
    <dataValidation type="whole" imeMode="off" allowBlank="1" showInputMessage="1" showErrorMessage="1" sqref="I14 J15 I16">
      <formula1>1</formula1>
      <formula2>31</formula2>
    </dataValidation>
    <dataValidation type="whole" imeMode="off" allowBlank="1" showInputMessage="1" showErrorMessage="1" sqref="E14 F15">
      <formula1>1</formula1>
      <formula2>99</formula2>
    </dataValidation>
    <dataValidation type="whole" allowBlank="1" showInputMessage="1" showErrorMessage="1" sqref="E16">
      <formula1>1</formula1>
      <formula2>99</formula2>
    </dataValidation>
    <dataValidation type="list" imeMode="off" allowBlank="1" showInputMessage="1" showErrorMessage="1" sqref="D14 E15">
      <formula1>$N$233:$N$234</formula1>
    </dataValidation>
  </dataValidations>
  <pageMargins left="0.75" right="0.75" top="1" bottom="1" header="0.51200000000000001" footer="0.5120000000000000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4"/>
  </sheetPr>
  <dimension ref="A1:CY35"/>
  <sheetViews>
    <sheetView showGridLines="0" showZeros="0" view="pageBreakPreview" zoomScale="115" zoomScaleNormal="85" zoomScaleSheetLayoutView="115" workbookViewId="0">
      <pane ySplit="1" topLeftCell="A2" activePane="bottomLeft" state="frozen"/>
      <selection activeCell="I4" sqref="I4:K7"/>
      <selection pane="bottomLeft" activeCell="C14" sqref="C14"/>
    </sheetView>
  </sheetViews>
  <sheetFormatPr defaultColWidth="1.25" defaultRowHeight="10.5" x14ac:dyDescent="0.15"/>
  <cols>
    <col min="1" max="18" width="1.25" style="32" customWidth="1"/>
    <col min="19" max="19" width="1" style="32" customWidth="1"/>
    <col min="20" max="20" width="1.625" style="32" customWidth="1"/>
    <col min="21" max="32" width="1.25" style="32" customWidth="1"/>
    <col min="33" max="33" width="1.125" style="32" customWidth="1"/>
    <col min="34" max="34" width="1.5" style="32" customWidth="1"/>
    <col min="35" max="52" width="1.25" style="32" customWidth="1"/>
    <col min="53" max="53" width="1.375" style="32" customWidth="1"/>
    <col min="54" max="54" width="1.625" style="32" customWidth="1"/>
    <col min="55" max="67" width="1.25" style="32" customWidth="1"/>
    <col min="68" max="68" width="1.375" style="32" customWidth="1"/>
    <col min="69" max="87" width="1.25" style="32" customWidth="1"/>
    <col min="88" max="88" width="1.625" style="32" customWidth="1"/>
    <col min="89" max="100" width="1.25" style="32"/>
    <col min="101" max="101" width="1.125" style="32" customWidth="1"/>
    <col min="102" max="113" width="1.25" style="32"/>
    <col min="114" max="114" width="1.875" style="32" customWidth="1"/>
    <col min="115" max="115" width="2.25" style="32" customWidth="1"/>
    <col min="116" max="16384" width="1.25" style="32"/>
  </cols>
  <sheetData>
    <row r="1" spans="1:103" ht="27" customHeight="1" x14ac:dyDescent="0.15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19"/>
      <c r="CD1" s="219"/>
      <c r="CE1" s="219"/>
      <c r="CF1" s="219"/>
      <c r="CG1" s="219"/>
      <c r="CH1" s="219"/>
      <c r="CI1" s="219"/>
      <c r="CJ1" s="219"/>
      <c r="CK1" s="219"/>
      <c r="CL1" s="219"/>
      <c r="CM1" s="219"/>
      <c r="CN1" s="219"/>
      <c r="CO1" s="219"/>
      <c r="CP1" s="219"/>
      <c r="CQ1" s="219"/>
      <c r="CR1" s="219"/>
      <c r="CS1" s="219"/>
      <c r="CT1" s="219"/>
      <c r="CU1" s="219"/>
      <c r="CV1" s="219"/>
      <c r="CW1" s="219"/>
      <c r="CX1" s="219"/>
    </row>
    <row r="2" spans="1:103" ht="10.5" hidden="1" customHeight="1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4"/>
      <c r="AH2" s="35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4"/>
      <c r="BP2" s="35"/>
      <c r="BQ2" s="227" t="s">
        <v>78</v>
      </c>
      <c r="BR2" s="239"/>
      <c r="BS2" s="239"/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34"/>
      <c r="CX2" s="33"/>
      <c r="CY2" s="33"/>
    </row>
    <row r="3" spans="1:103" ht="10.5" customHeight="1" x14ac:dyDescent="0.15">
      <c r="A3" s="227" t="s">
        <v>151</v>
      </c>
      <c r="B3" s="228"/>
      <c r="C3" s="228"/>
      <c r="D3" s="228"/>
      <c r="E3" s="228"/>
      <c r="F3" s="228"/>
      <c r="G3" s="228"/>
      <c r="H3" s="228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34"/>
      <c r="AH3" s="35"/>
      <c r="AI3" s="227" t="s">
        <v>77</v>
      </c>
      <c r="AJ3" s="228"/>
      <c r="AK3" s="228"/>
      <c r="AL3" s="228"/>
      <c r="AM3" s="228"/>
      <c r="AN3" s="228"/>
      <c r="AO3" s="228"/>
      <c r="AP3" s="228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34"/>
      <c r="BP3" s="35"/>
      <c r="BQ3" s="239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  <c r="CL3" s="239"/>
      <c r="CM3" s="239"/>
      <c r="CN3" s="239"/>
      <c r="CO3" s="239"/>
      <c r="CP3" s="239"/>
      <c r="CQ3" s="239"/>
      <c r="CR3" s="239"/>
      <c r="CS3" s="239"/>
      <c r="CT3" s="239"/>
      <c r="CU3" s="239"/>
      <c r="CV3" s="239"/>
      <c r="CW3" s="34"/>
      <c r="CX3" s="33"/>
      <c r="CY3" s="33"/>
    </row>
    <row r="4" spans="1:103" ht="10.5" customHeight="1" x14ac:dyDescent="0.15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34"/>
      <c r="AH4" s="35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34"/>
      <c r="BP4" s="35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34"/>
      <c r="CX4" s="33"/>
      <c r="CY4" s="33"/>
    </row>
    <row r="5" spans="1:103" ht="10.5" customHeight="1" x14ac:dyDescent="0.1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34"/>
      <c r="AH5" s="35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34"/>
      <c r="BP5" s="35"/>
      <c r="BQ5" s="239"/>
      <c r="BR5" s="239"/>
      <c r="BS5" s="239"/>
      <c r="BT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  <c r="CF5" s="239"/>
      <c r="CG5" s="239"/>
      <c r="CH5" s="239"/>
      <c r="CI5" s="239"/>
      <c r="CJ5" s="239"/>
      <c r="CK5" s="239"/>
      <c r="CL5" s="239"/>
      <c r="CM5" s="239"/>
      <c r="CN5" s="239"/>
      <c r="CO5" s="239"/>
      <c r="CP5" s="239"/>
      <c r="CQ5" s="239"/>
      <c r="CR5" s="239"/>
      <c r="CS5" s="239"/>
      <c r="CT5" s="239"/>
      <c r="CU5" s="239"/>
      <c r="CV5" s="239"/>
      <c r="CW5" s="34"/>
      <c r="CX5" s="33"/>
      <c r="CY5" s="33"/>
    </row>
    <row r="6" spans="1:103" ht="13.5" customHeight="1" x14ac:dyDescent="0.15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34"/>
      <c r="AH6" s="35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34"/>
      <c r="BP6" s="35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239"/>
      <c r="CN6" s="239"/>
      <c r="CO6" s="239"/>
      <c r="CP6" s="239"/>
      <c r="CQ6" s="239"/>
      <c r="CR6" s="239"/>
      <c r="CS6" s="239"/>
      <c r="CT6" s="239"/>
      <c r="CU6" s="239"/>
      <c r="CV6" s="239"/>
      <c r="CW6" s="34"/>
      <c r="CX6" s="33"/>
      <c r="CY6" s="33"/>
    </row>
    <row r="7" spans="1:103" ht="16.5" customHeight="1" x14ac:dyDescent="0.15">
      <c r="A7" s="238"/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34"/>
      <c r="AH7" s="35"/>
      <c r="AI7" s="229"/>
      <c r="AJ7" s="229"/>
      <c r="AK7" s="229"/>
      <c r="AL7" s="229"/>
      <c r="AM7" s="229"/>
      <c r="AN7" s="229"/>
      <c r="AO7" s="229"/>
      <c r="AP7" s="229"/>
      <c r="AQ7" s="229"/>
      <c r="AR7" s="229"/>
      <c r="AS7" s="229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229"/>
      <c r="BL7" s="229"/>
      <c r="BM7" s="229"/>
      <c r="BN7" s="229"/>
      <c r="BO7" s="34"/>
      <c r="BP7" s="35"/>
      <c r="BQ7" s="240"/>
      <c r="BR7" s="240"/>
      <c r="BS7" s="240"/>
      <c r="BT7" s="240"/>
      <c r="BU7" s="240"/>
      <c r="BV7" s="240"/>
      <c r="BW7" s="240"/>
      <c r="BX7" s="240"/>
      <c r="BY7" s="240"/>
      <c r="BZ7" s="240"/>
      <c r="CA7" s="240"/>
      <c r="CB7" s="240"/>
      <c r="CC7" s="240"/>
      <c r="CD7" s="240"/>
      <c r="CE7" s="240"/>
      <c r="CF7" s="240"/>
      <c r="CG7" s="240"/>
      <c r="CH7" s="240"/>
      <c r="CI7" s="240"/>
      <c r="CJ7" s="240"/>
      <c r="CK7" s="240"/>
      <c r="CL7" s="240"/>
      <c r="CM7" s="240"/>
      <c r="CN7" s="240"/>
      <c r="CO7" s="240"/>
      <c r="CP7" s="240"/>
      <c r="CQ7" s="240"/>
      <c r="CR7" s="240"/>
      <c r="CS7" s="240"/>
      <c r="CT7" s="240"/>
      <c r="CU7" s="240"/>
      <c r="CV7" s="240"/>
      <c r="CW7" s="34"/>
      <c r="CX7" s="33"/>
      <c r="CY7" s="33"/>
    </row>
    <row r="8" spans="1:103" ht="12.75" customHeight="1" x14ac:dyDescent="0.15">
      <c r="A8" s="232" t="s">
        <v>52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4"/>
      <c r="Q8" s="230" t="s">
        <v>81</v>
      </c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34"/>
      <c r="AH8" s="35"/>
      <c r="AI8" s="232" t="s">
        <v>52</v>
      </c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4"/>
      <c r="AY8" s="230" t="s">
        <v>81</v>
      </c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34"/>
      <c r="BP8" s="35"/>
      <c r="BQ8" s="232" t="s">
        <v>52</v>
      </c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4"/>
      <c r="CG8" s="230" t="s">
        <v>81</v>
      </c>
      <c r="CH8" s="230"/>
      <c r="CI8" s="230"/>
      <c r="CJ8" s="230"/>
      <c r="CK8" s="230"/>
      <c r="CL8" s="230"/>
      <c r="CM8" s="230"/>
      <c r="CN8" s="230"/>
      <c r="CO8" s="230"/>
      <c r="CP8" s="230"/>
      <c r="CQ8" s="230"/>
      <c r="CR8" s="230"/>
      <c r="CS8" s="230"/>
      <c r="CT8" s="230"/>
      <c r="CU8" s="230"/>
      <c r="CV8" s="230"/>
      <c r="CW8" s="34"/>
      <c r="CX8" s="33"/>
      <c r="CY8" s="33"/>
    </row>
    <row r="9" spans="1:103" ht="12.75" customHeight="1" x14ac:dyDescent="0.15">
      <c r="A9" s="231" t="s">
        <v>22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 t="s">
        <v>23</v>
      </c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34"/>
      <c r="AH9" s="35"/>
      <c r="AI9" s="231" t="s">
        <v>22</v>
      </c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 t="s">
        <v>23</v>
      </c>
      <c r="AZ9" s="231"/>
      <c r="BA9" s="231"/>
      <c r="BB9" s="231"/>
      <c r="BC9" s="231"/>
      <c r="BD9" s="231"/>
      <c r="BE9" s="231"/>
      <c r="BF9" s="231"/>
      <c r="BG9" s="231"/>
      <c r="BH9" s="231"/>
      <c r="BI9" s="231"/>
      <c r="BJ9" s="231"/>
      <c r="BK9" s="231"/>
      <c r="BL9" s="231"/>
      <c r="BM9" s="231"/>
      <c r="BN9" s="231"/>
      <c r="BO9" s="34"/>
      <c r="BP9" s="35"/>
      <c r="BQ9" s="231" t="s">
        <v>22</v>
      </c>
      <c r="BR9" s="231"/>
      <c r="BS9" s="231"/>
      <c r="BT9" s="231"/>
      <c r="BU9" s="231"/>
      <c r="BV9" s="231"/>
      <c r="BW9" s="231"/>
      <c r="BX9" s="231"/>
      <c r="BY9" s="231"/>
      <c r="BZ9" s="231"/>
      <c r="CA9" s="231"/>
      <c r="CB9" s="231"/>
      <c r="CC9" s="231"/>
      <c r="CD9" s="231"/>
      <c r="CE9" s="231"/>
      <c r="CF9" s="231"/>
      <c r="CG9" s="231" t="s">
        <v>23</v>
      </c>
      <c r="CH9" s="231"/>
      <c r="CI9" s="231"/>
      <c r="CJ9" s="231"/>
      <c r="CK9" s="231"/>
      <c r="CL9" s="231"/>
      <c r="CM9" s="231"/>
      <c r="CN9" s="231"/>
      <c r="CO9" s="231"/>
      <c r="CP9" s="231"/>
      <c r="CQ9" s="231"/>
      <c r="CR9" s="231"/>
      <c r="CS9" s="231"/>
      <c r="CT9" s="231"/>
      <c r="CU9" s="231"/>
      <c r="CV9" s="231"/>
      <c r="CW9" s="34"/>
      <c r="CX9" s="33"/>
      <c r="CY9" s="33"/>
    </row>
    <row r="10" spans="1:103" ht="66" customHeight="1" x14ac:dyDescent="0.15">
      <c r="A10" s="220" t="s">
        <v>53</v>
      </c>
      <c r="B10" s="221"/>
      <c r="C10" s="235" t="s">
        <v>82</v>
      </c>
      <c r="D10" s="244"/>
      <c r="E10" s="244"/>
      <c r="F10" s="244"/>
      <c r="G10" s="244"/>
      <c r="H10" s="245"/>
      <c r="I10" s="241">
        <f>入力シート!D6</f>
        <v>0</v>
      </c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3"/>
      <c r="AG10" s="34"/>
      <c r="AH10" s="35"/>
      <c r="AI10" s="220" t="s">
        <v>53</v>
      </c>
      <c r="AJ10" s="221"/>
      <c r="AK10" s="235" t="s">
        <v>82</v>
      </c>
      <c r="AL10" s="244"/>
      <c r="AM10" s="244"/>
      <c r="AN10" s="244"/>
      <c r="AO10" s="244"/>
      <c r="AP10" s="245"/>
      <c r="AQ10" s="241">
        <f>I10</f>
        <v>0</v>
      </c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3"/>
      <c r="BO10" s="34"/>
      <c r="BP10" s="35"/>
      <c r="BQ10" s="220" t="s">
        <v>53</v>
      </c>
      <c r="BR10" s="221"/>
      <c r="BS10" s="235" t="s">
        <v>82</v>
      </c>
      <c r="BT10" s="244"/>
      <c r="BU10" s="244"/>
      <c r="BV10" s="244"/>
      <c r="BW10" s="244"/>
      <c r="BX10" s="245"/>
      <c r="BY10" s="241">
        <f>AQ10</f>
        <v>0</v>
      </c>
      <c r="BZ10" s="242"/>
      <c r="CA10" s="242"/>
      <c r="CB10" s="242"/>
      <c r="CC10" s="242"/>
      <c r="CD10" s="242"/>
      <c r="CE10" s="242"/>
      <c r="CF10" s="242"/>
      <c r="CG10" s="242"/>
      <c r="CH10" s="242"/>
      <c r="CI10" s="242"/>
      <c r="CJ10" s="242"/>
      <c r="CK10" s="242"/>
      <c r="CL10" s="242"/>
      <c r="CM10" s="242"/>
      <c r="CN10" s="242"/>
      <c r="CO10" s="242"/>
      <c r="CP10" s="242"/>
      <c r="CQ10" s="242"/>
      <c r="CR10" s="242"/>
      <c r="CS10" s="242"/>
      <c r="CT10" s="242"/>
      <c r="CU10" s="242"/>
      <c r="CV10" s="243"/>
      <c r="CW10" s="34"/>
      <c r="CX10" s="33"/>
      <c r="CY10" s="33"/>
    </row>
    <row r="11" spans="1:103" ht="66" customHeight="1" x14ac:dyDescent="0.15">
      <c r="A11" s="222"/>
      <c r="B11" s="223"/>
      <c r="C11" s="235" t="s">
        <v>83</v>
      </c>
      <c r="D11" s="236"/>
      <c r="E11" s="236"/>
      <c r="F11" s="236"/>
      <c r="G11" s="236"/>
      <c r="H11" s="237"/>
      <c r="I11" s="241" t="str">
        <f>IF(入力シート!M2&gt;0,"【入力シート】の記入漏れ等がないか再度確認して下さい。",入力シート!D9)</f>
        <v>【入力シート】の記入漏れ等がないか再度確認して下さい。</v>
      </c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24" t="s">
        <v>84</v>
      </c>
      <c r="AE11" s="225"/>
      <c r="AF11" s="226"/>
      <c r="AG11" s="34"/>
      <c r="AH11" s="35"/>
      <c r="AI11" s="222"/>
      <c r="AJ11" s="223"/>
      <c r="AK11" s="235" t="s">
        <v>83</v>
      </c>
      <c r="AL11" s="236"/>
      <c r="AM11" s="236"/>
      <c r="AN11" s="236"/>
      <c r="AO11" s="236"/>
      <c r="AP11" s="237"/>
      <c r="AQ11" s="241" t="str">
        <f>I11</f>
        <v>【入力シート】の記入漏れ等がないか再度確認して下さい。</v>
      </c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24" t="s">
        <v>84</v>
      </c>
      <c r="BM11" s="225"/>
      <c r="BN11" s="226"/>
      <c r="BO11" s="34"/>
      <c r="BP11" s="35"/>
      <c r="BQ11" s="222"/>
      <c r="BR11" s="223"/>
      <c r="BS11" s="235" t="s">
        <v>83</v>
      </c>
      <c r="BT11" s="236"/>
      <c r="BU11" s="236"/>
      <c r="BV11" s="236"/>
      <c r="BW11" s="236"/>
      <c r="BX11" s="237"/>
      <c r="BY11" s="241" t="str">
        <f>I11</f>
        <v>【入力シート】の記入漏れ等がないか再度確認して下さい。</v>
      </c>
      <c r="BZ11" s="242"/>
      <c r="CA11" s="242"/>
      <c r="CB11" s="242"/>
      <c r="CC11" s="242"/>
      <c r="CD11" s="242"/>
      <c r="CE11" s="242"/>
      <c r="CF11" s="242"/>
      <c r="CG11" s="242"/>
      <c r="CH11" s="242"/>
      <c r="CI11" s="242"/>
      <c r="CJ11" s="242"/>
      <c r="CK11" s="242"/>
      <c r="CL11" s="242"/>
      <c r="CM11" s="242"/>
      <c r="CN11" s="242"/>
      <c r="CO11" s="242"/>
      <c r="CP11" s="242"/>
      <c r="CQ11" s="242"/>
      <c r="CR11" s="242"/>
      <c r="CS11" s="242"/>
      <c r="CT11" s="224" t="s">
        <v>84</v>
      </c>
      <c r="CU11" s="225"/>
      <c r="CV11" s="226"/>
      <c r="CW11" s="34"/>
      <c r="CX11" s="33"/>
      <c r="CY11" s="33"/>
    </row>
    <row r="12" spans="1:103" ht="12.75" customHeight="1" thickBot="1" x14ac:dyDescent="0.2">
      <c r="A12" s="188" t="s">
        <v>54</v>
      </c>
      <c r="B12" s="211"/>
      <c r="C12" s="188" t="s">
        <v>31</v>
      </c>
      <c r="D12" s="188"/>
      <c r="E12" s="188"/>
      <c r="F12" s="188" t="s">
        <v>56</v>
      </c>
      <c r="G12" s="188"/>
      <c r="H12" s="188"/>
      <c r="I12" s="188" t="s">
        <v>57</v>
      </c>
      <c r="J12" s="188"/>
      <c r="K12" s="188"/>
      <c r="L12" s="188" t="s">
        <v>58</v>
      </c>
      <c r="M12" s="188"/>
      <c r="N12" s="182" t="s">
        <v>59</v>
      </c>
      <c r="O12" s="183"/>
      <c r="P12" s="183"/>
      <c r="Q12" s="184"/>
      <c r="R12" s="258" t="s">
        <v>79</v>
      </c>
      <c r="S12" s="259"/>
      <c r="T12" s="260"/>
      <c r="U12" s="190" t="s">
        <v>55</v>
      </c>
      <c r="V12" s="191"/>
      <c r="W12" s="191"/>
      <c r="X12" s="191"/>
      <c r="Y12" s="191"/>
      <c r="Z12" s="191"/>
      <c r="AA12" s="191"/>
      <c r="AB12" s="191"/>
      <c r="AC12" s="191"/>
      <c r="AD12" s="192"/>
      <c r="AE12" s="188" t="s">
        <v>24</v>
      </c>
      <c r="AF12" s="188"/>
      <c r="AG12" s="34"/>
      <c r="AH12" s="35"/>
      <c r="AI12" s="188" t="s">
        <v>54</v>
      </c>
      <c r="AJ12" s="211"/>
      <c r="AK12" s="188" t="s">
        <v>31</v>
      </c>
      <c r="AL12" s="188"/>
      <c r="AM12" s="188"/>
      <c r="AN12" s="188" t="s">
        <v>56</v>
      </c>
      <c r="AO12" s="188"/>
      <c r="AP12" s="188"/>
      <c r="AQ12" s="188" t="s">
        <v>57</v>
      </c>
      <c r="AR12" s="188"/>
      <c r="AS12" s="188"/>
      <c r="AT12" s="188" t="s">
        <v>58</v>
      </c>
      <c r="AU12" s="188"/>
      <c r="AV12" s="182" t="s">
        <v>59</v>
      </c>
      <c r="AW12" s="183"/>
      <c r="AX12" s="183"/>
      <c r="AY12" s="184"/>
      <c r="AZ12" s="185" t="s">
        <v>79</v>
      </c>
      <c r="BA12" s="186"/>
      <c r="BB12" s="187"/>
      <c r="BC12" s="190" t="s">
        <v>55</v>
      </c>
      <c r="BD12" s="191"/>
      <c r="BE12" s="191"/>
      <c r="BF12" s="191"/>
      <c r="BG12" s="191"/>
      <c r="BH12" s="191"/>
      <c r="BI12" s="191"/>
      <c r="BJ12" s="191"/>
      <c r="BK12" s="191"/>
      <c r="BL12" s="192"/>
      <c r="BM12" s="188" t="s">
        <v>24</v>
      </c>
      <c r="BN12" s="188"/>
      <c r="BO12" s="34"/>
      <c r="BP12" s="35"/>
      <c r="BQ12" s="315" t="s">
        <v>54</v>
      </c>
      <c r="BR12" s="320"/>
      <c r="BS12" s="315" t="s">
        <v>31</v>
      </c>
      <c r="BT12" s="315"/>
      <c r="BU12" s="315"/>
      <c r="BV12" s="315" t="s">
        <v>56</v>
      </c>
      <c r="BW12" s="315"/>
      <c r="BX12" s="315"/>
      <c r="BY12" s="315" t="s">
        <v>57</v>
      </c>
      <c r="BZ12" s="315"/>
      <c r="CA12" s="315"/>
      <c r="CB12" s="315" t="s">
        <v>58</v>
      </c>
      <c r="CC12" s="315"/>
      <c r="CD12" s="315" t="s">
        <v>59</v>
      </c>
      <c r="CE12" s="315"/>
      <c r="CF12" s="315"/>
      <c r="CG12" s="368"/>
      <c r="CH12" s="356" t="s">
        <v>79</v>
      </c>
      <c r="CI12" s="357"/>
      <c r="CJ12" s="358"/>
      <c r="CK12" s="365" t="s">
        <v>55</v>
      </c>
      <c r="CL12" s="366"/>
      <c r="CM12" s="366"/>
      <c r="CN12" s="366"/>
      <c r="CO12" s="366"/>
      <c r="CP12" s="366"/>
      <c r="CQ12" s="366"/>
      <c r="CR12" s="366"/>
      <c r="CS12" s="366"/>
      <c r="CT12" s="367"/>
      <c r="CU12" s="315" t="s">
        <v>24</v>
      </c>
      <c r="CV12" s="315"/>
      <c r="CW12" s="34"/>
      <c r="CX12" s="33"/>
      <c r="CY12" s="33"/>
    </row>
    <row r="13" spans="1:103" ht="27" customHeight="1" thickBot="1" x14ac:dyDescent="0.2">
      <c r="A13" s="261" t="s">
        <v>110</v>
      </c>
      <c r="B13" s="262"/>
      <c r="C13" s="214" t="str">
        <f>入力シート!I5</f>
        <v>07</v>
      </c>
      <c r="D13" s="269"/>
      <c r="E13" s="270"/>
      <c r="F13" s="189" t="e">
        <f>VLOOKUP(入力シート!D4,入力シート!N192:P209,2,FALSE)</f>
        <v>#N/A</v>
      </c>
      <c r="G13" s="189"/>
      <c r="H13" s="189"/>
      <c r="I13" s="207">
        <v>16</v>
      </c>
      <c r="J13" s="207"/>
      <c r="K13" s="207"/>
      <c r="L13" s="263" t="e">
        <f>入力シート!D13</f>
        <v>#N/A</v>
      </c>
      <c r="M13" s="189"/>
      <c r="N13" s="252" t="e">
        <f>VLOOKUP(入力シート!D11,入力シート!N212:O215,2,FALSE)</f>
        <v>#N/A</v>
      </c>
      <c r="O13" s="253"/>
      <c r="P13" s="264" t="e">
        <f>VLOOKUP(入力シート!D12,入力シート!N218:O222,2,FALSE)</f>
        <v>#N/A</v>
      </c>
      <c r="Q13" s="265"/>
      <c r="R13" s="266" t="s">
        <v>112</v>
      </c>
      <c r="S13" s="267"/>
      <c r="T13" s="268"/>
      <c r="U13" s="252" t="str">
        <f>RIGHT("00"&amp;入力シート!D10,2)</f>
        <v>00</v>
      </c>
      <c r="V13" s="253"/>
      <c r="W13" s="256"/>
      <c r="X13" s="66" t="s">
        <v>115</v>
      </c>
      <c r="Y13" s="249" t="str">
        <f>RIGHT("00000"&amp;入力シート!G10,5)</f>
        <v>00000</v>
      </c>
      <c r="Z13" s="250"/>
      <c r="AA13" s="250"/>
      <c r="AB13" s="250"/>
      <c r="AC13" s="250"/>
      <c r="AD13" s="251"/>
      <c r="AE13" s="210" t="s">
        <v>114</v>
      </c>
      <c r="AF13" s="210"/>
      <c r="AG13" s="34"/>
      <c r="AH13" s="35"/>
      <c r="AI13" s="261" t="s">
        <v>110</v>
      </c>
      <c r="AJ13" s="262"/>
      <c r="AK13" s="214" t="str">
        <f>C13</f>
        <v>07</v>
      </c>
      <c r="AL13" s="215"/>
      <c r="AM13" s="216"/>
      <c r="AN13" s="189" t="e">
        <f>F13</f>
        <v>#N/A</v>
      </c>
      <c r="AO13" s="189"/>
      <c r="AP13" s="189"/>
      <c r="AQ13" s="207">
        <v>16</v>
      </c>
      <c r="AR13" s="207"/>
      <c r="AS13" s="207"/>
      <c r="AT13" s="189" t="e">
        <f>L13</f>
        <v>#N/A</v>
      </c>
      <c r="AU13" s="189"/>
      <c r="AV13" s="193" t="e">
        <f>N13</f>
        <v>#N/A</v>
      </c>
      <c r="AW13" s="194"/>
      <c r="AX13" s="180" t="e">
        <f>P13</f>
        <v>#N/A</v>
      </c>
      <c r="AY13" s="181"/>
      <c r="AZ13" s="266" t="str">
        <f>R13</f>
        <v>００</v>
      </c>
      <c r="BA13" s="267"/>
      <c r="BB13" s="268"/>
      <c r="BC13" s="369" t="str">
        <f>U13</f>
        <v>00</v>
      </c>
      <c r="BD13" s="370"/>
      <c r="BE13" s="371"/>
      <c r="BF13" s="66" t="s">
        <v>115</v>
      </c>
      <c r="BG13" s="249" t="str">
        <f>Y13</f>
        <v>00000</v>
      </c>
      <c r="BH13" s="250"/>
      <c r="BI13" s="250"/>
      <c r="BJ13" s="250"/>
      <c r="BK13" s="250"/>
      <c r="BL13" s="251"/>
      <c r="BM13" s="322" t="s">
        <v>111</v>
      </c>
      <c r="BN13" s="322"/>
      <c r="BO13" s="34"/>
      <c r="BP13" s="35"/>
      <c r="BQ13" s="374" t="s">
        <v>110</v>
      </c>
      <c r="BR13" s="375"/>
      <c r="BS13" s="376" t="str">
        <f>C13</f>
        <v>07</v>
      </c>
      <c r="BT13" s="377"/>
      <c r="BU13" s="378"/>
      <c r="BV13" s="318" t="e">
        <f>AN13</f>
        <v>#N/A</v>
      </c>
      <c r="BW13" s="318"/>
      <c r="BX13" s="318"/>
      <c r="BY13" s="319">
        <v>16</v>
      </c>
      <c r="BZ13" s="319"/>
      <c r="CA13" s="319"/>
      <c r="CB13" s="318" t="e">
        <f>AT13</f>
        <v>#N/A</v>
      </c>
      <c r="CC13" s="318"/>
      <c r="CD13" s="359" t="e">
        <f>AV13</f>
        <v>#N/A</v>
      </c>
      <c r="CE13" s="360"/>
      <c r="CF13" s="361" t="e">
        <f>AX13</f>
        <v>#N/A</v>
      </c>
      <c r="CG13" s="362"/>
      <c r="CH13" s="347" t="s">
        <v>112</v>
      </c>
      <c r="CI13" s="348"/>
      <c r="CJ13" s="349"/>
      <c r="CK13" s="350" t="str">
        <f>BC13</f>
        <v>00</v>
      </c>
      <c r="CL13" s="351"/>
      <c r="CM13" s="352"/>
      <c r="CN13" s="67" t="s">
        <v>115</v>
      </c>
      <c r="CO13" s="353" t="str">
        <f>BG13</f>
        <v>00000</v>
      </c>
      <c r="CP13" s="354"/>
      <c r="CQ13" s="354"/>
      <c r="CR13" s="354"/>
      <c r="CS13" s="354"/>
      <c r="CT13" s="355"/>
      <c r="CU13" s="363" t="s">
        <v>113</v>
      </c>
      <c r="CV13" s="364"/>
      <c r="CW13" s="34"/>
      <c r="CX13" s="33"/>
      <c r="CY13" s="33"/>
    </row>
    <row r="14" spans="1:103" ht="2.25" customHeight="1" x14ac:dyDescent="0.15">
      <c r="A14" s="198" t="s">
        <v>60</v>
      </c>
      <c r="B14" s="212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8"/>
      <c r="R14" s="198" t="s">
        <v>61</v>
      </c>
      <c r="S14" s="254"/>
      <c r="T14" s="202"/>
      <c r="AE14" s="39"/>
      <c r="AF14" s="208"/>
      <c r="AG14" s="34"/>
      <c r="AH14" s="35"/>
      <c r="AI14" s="198" t="s">
        <v>60</v>
      </c>
      <c r="AJ14" s="212"/>
      <c r="AK14" s="36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8"/>
      <c r="AZ14" s="198" t="s">
        <v>61</v>
      </c>
      <c r="BA14" s="199"/>
      <c r="BB14" s="202"/>
      <c r="BM14" s="39"/>
      <c r="BN14" s="208"/>
      <c r="BO14" s="34"/>
      <c r="BP14" s="35"/>
      <c r="BQ14" s="200" t="s">
        <v>60</v>
      </c>
      <c r="BR14" s="213"/>
      <c r="BS14" s="40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2"/>
      <c r="CH14" s="200" t="s">
        <v>61</v>
      </c>
      <c r="CI14" s="255"/>
      <c r="CJ14" s="202"/>
      <c r="CU14" s="39"/>
      <c r="CV14" s="208"/>
      <c r="CW14" s="34"/>
      <c r="CX14" s="33"/>
      <c r="CY14" s="33"/>
    </row>
    <row r="15" spans="1:103" ht="22.5" customHeight="1" x14ac:dyDescent="0.15">
      <c r="A15" s="200"/>
      <c r="B15" s="213"/>
      <c r="C15" s="217">
        <f>入力シート!E14</f>
        <v>0</v>
      </c>
      <c r="D15" s="331"/>
      <c r="E15" s="331"/>
      <c r="F15" s="204" t="s">
        <v>67</v>
      </c>
      <c r="G15" s="330"/>
      <c r="H15" s="197">
        <f>入力シート!G14</f>
        <v>0</v>
      </c>
      <c r="I15" s="248"/>
      <c r="J15" s="204" t="s">
        <v>68</v>
      </c>
      <c r="K15" s="204"/>
      <c r="L15" s="197">
        <f>入力シート!I14</f>
        <v>0</v>
      </c>
      <c r="M15" s="248"/>
      <c r="N15" s="204" t="s">
        <v>66</v>
      </c>
      <c r="O15" s="204"/>
      <c r="P15" s="204"/>
      <c r="Q15" s="205"/>
      <c r="R15" s="200"/>
      <c r="S15" s="255"/>
      <c r="T15" s="203"/>
      <c r="U15" s="206" t="str">
        <f>入力シート!N212</f>
        <v>申　告</v>
      </c>
      <c r="V15" s="206"/>
      <c r="W15" s="257" t="s">
        <v>120</v>
      </c>
      <c r="X15" s="206" t="str">
        <f>入力シート!N213</f>
        <v>修　正</v>
      </c>
      <c r="Y15" s="206"/>
      <c r="Z15" s="257" t="s">
        <v>120</v>
      </c>
      <c r="AA15" s="206" t="str">
        <f>入力シート!N214</f>
        <v>更　正</v>
      </c>
      <c r="AB15" s="206"/>
      <c r="AC15" s="257" t="s">
        <v>120</v>
      </c>
      <c r="AD15" s="206" t="str">
        <f>入力シート!N215</f>
        <v>決　定</v>
      </c>
      <c r="AE15" s="206"/>
      <c r="AF15" s="209"/>
      <c r="AG15" s="34"/>
      <c r="AH15" s="35"/>
      <c r="AI15" s="200"/>
      <c r="AJ15" s="213"/>
      <c r="AK15" s="217">
        <f>C15</f>
        <v>0</v>
      </c>
      <c r="AL15" s="218"/>
      <c r="AM15" s="218"/>
      <c r="AN15" s="204" t="s">
        <v>67</v>
      </c>
      <c r="AO15" s="204"/>
      <c r="AP15" s="197">
        <f>H15</f>
        <v>0</v>
      </c>
      <c r="AQ15" s="197"/>
      <c r="AR15" s="204" t="s">
        <v>68</v>
      </c>
      <c r="AS15" s="204"/>
      <c r="AT15" s="197">
        <f>L15</f>
        <v>0</v>
      </c>
      <c r="AU15" s="197"/>
      <c r="AV15" s="204" t="s">
        <v>66</v>
      </c>
      <c r="AW15" s="204"/>
      <c r="AX15" s="204"/>
      <c r="AY15" s="205"/>
      <c r="AZ15" s="200"/>
      <c r="BA15" s="201"/>
      <c r="BB15" s="203"/>
      <c r="BC15" s="206" t="s">
        <v>62</v>
      </c>
      <c r="BD15" s="206"/>
      <c r="BE15" s="257" t="s">
        <v>118</v>
      </c>
      <c r="BF15" s="206" t="s">
        <v>63</v>
      </c>
      <c r="BG15" s="206"/>
      <c r="BH15" s="257" t="s">
        <v>118</v>
      </c>
      <c r="BI15" s="206" t="s">
        <v>64</v>
      </c>
      <c r="BJ15" s="206"/>
      <c r="BK15" s="257" t="s">
        <v>118</v>
      </c>
      <c r="BL15" s="206" t="s">
        <v>65</v>
      </c>
      <c r="BM15" s="206"/>
      <c r="BN15" s="209"/>
      <c r="BO15" s="34"/>
      <c r="BP15" s="35"/>
      <c r="BQ15" s="200"/>
      <c r="BR15" s="213"/>
      <c r="BS15" s="328">
        <f>AK15</f>
        <v>0</v>
      </c>
      <c r="BT15" s="329"/>
      <c r="BU15" s="329"/>
      <c r="BV15" s="204" t="s">
        <v>67</v>
      </c>
      <c r="BW15" s="330"/>
      <c r="BX15" s="197">
        <f>AP15</f>
        <v>0</v>
      </c>
      <c r="BY15" s="248"/>
      <c r="BZ15" s="204" t="s">
        <v>68</v>
      </c>
      <c r="CA15" s="204"/>
      <c r="CB15" s="197">
        <f>AT15</f>
        <v>0</v>
      </c>
      <c r="CC15" s="248"/>
      <c r="CD15" s="204" t="s">
        <v>66</v>
      </c>
      <c r="CE15" s="204"/>
      <c r="CF15" s="204"/>
      <c r="CG15" s="205"/>
      <c r="CH15" s="200"/>
      <c r="CI15" s="255"/>
      <c r="CJ15" s="203"/>
      <c r="CK15" s="206" t="s">
        <v>62</v>
      </c>
      <c r="CL15" s="206"/>
      <c r="CM15" s="257" t="s">
        <v>119</v>
      </c>
      <c r="CN15" s="206" t="s">
        <v>63</v>
      </c>
      <c r="CO15" s="206"/>
      <c r="CP15" s="257" t="s">
        <v>118</v>
      </c>
      <c r="CQ15" s="206" t="s">
        <v>64</v>
      </c>
      <c r="CR15" s="206"/>
      <c r="CS15" s="257" t="s">
        <v>119</v>
      </c>
      <c r="CT15" s="206" t="s">
        <v>65</v>
      </c>
      <c r="CU15" s="206"/>
      <c r="CV15" s="209"/>
      <c r="CW15" s="34"/>
      <c r="CX15" s="33"/>
      <c r="CY15" s="33"/>
    </row>
    <row r="16" spans="1:103" ht="22.5" customHeight="1" x14ac:dyDescent="0.15">
      <c r="A16" s="200"/>
      <c r="B16" s="213"/>
      <c r="C16" s="217">
        <f>入力シート!F15</f>
        <v>0</v>
      </c>
      <c r="D16" s="331"/>
      <c r="E16" s="331"/>
      <c r="F16" s="204" t="s">
        <v>67</v>
      </c>
      <c r="G16" s="330"/>
      <c r="H16" s="197">
        <f>入力シート!H15</f>
        <v>0</v>
      </c>
      <c r="I16" s="248"/>
      <c r="J16" s="204" t="s">
        <v>68</v>
      </c>
      <c r="K16" s="204"/>
      <c r="L16" s="197">
        <f>入力シート!J15</f>
        <v>0</v>
      </c>
      <c r="M16" s="248"/>
      <c r="N16" s="204" t="s">
        <v>69</v>
      </c>
      <c r="O16" s="204"/>
      <c r="P16" s="204"/>
      <c r="Q16" s="204"/>
      <c r="R16" s="200"/>
      <c r="S16" s="255"/>
      <c r="T16" s="203"/>
      <c r="U16" s="206"/>
      <c r="V16" s="206"/>
      <c r="W16" s="257"/>
      <c r="X16" s="206"/>
      <c r="Y16" s="206"/>
      <c r="Z16" s="257"/>
      <c r="AA16" s="206"/>
      <c r="AB16" s="206"/>
      <c r="AC16" s="257"/>
      <c r="AD16" s="206"/>
      <c r="AE16" s="206"/>
      <c r="AF16" s="209"/>
      <c r="AG16" s="34"/>
      <c r="AH16" s="35"/>
      <c r="AI16" s="200"/>
      <c r="AJ16" s="213"/>
      <c r="AK16" s="217">
        <f>C16</f>
        <v>0</v>
      </c>
      <c r="AL16" s="218"/>
      <c r="AM16" s="218"/>
      <c r="AN16" s="204" t="s">
        <v>67</v>
      </c>
      <c r="AO16" s="204"/>
      <c r="AP16" s="197">
        <f>H16</f>
        <v>0</v>
      </c>
      <c r="AQ16" s="197"/>
      <c r="AR16" s="204" t="s">
        <v>68</v>
      </c>
      <c r="AS16" s="204"/>
      <c r="AT16" s="197">
        <f>L16</f>
        <v>0</v>
      </c>
      <c r="AU16" s="197"/>
      <c r="AV16" s="204" t="s">
        <v>69</v>
      </c>
      <c r="AW16" s="204"/>
      <c r="AX16" s="204"/>
      <c r="AY16" s="205"/>
      <c r="AZ16" s="200"/>
      <c r="BA16" s="201"/>
      <c r="BB16" s="203"/>
      <c r="BC16" s="206"/>
      <c r="BD16" s="206"/>
      <c r="BE16" s="257"/>
      <c r="BF16" s="206"/>
      <c r="BG16" s="206"/>
      <c r="BH16" s="257"/>
      <c r="BI16" s="206"/>
      <c r="BJ16" s="206"/>
      <c r="BK16" s="257"/>
      <c r="BL16" s="206"/>
      <c r="BM16" s="206"/>
      <c r="BN16" s="209"/>
      <c r="BO16" s="34"/>
      <c r="BP16" s="35"/>
      <c r="BQ16" s="200"/>
      <c r="BR16" s="213"/>
      <c r="BS16" s="328">
        <f>AK16</f>
        <v>0</v>
      </c>
      <c r="BT16" s="329"/>
      <c r="BU16" s="329"/>
      <c r="BV16" s="204" t="s">
        <v>67</v>
      </c>
      <c r="BW16" s="330"/>
      <c r="BX16" s="197">
        <f>AP16</f>
        <v>0</v>
      </c>
      <c r="BY16" s="248"/>
      <c r="BZ16" s="204" t="s">
        <v>68</v>
      </c>
      <c r="CA16" s="204"/>
      <c r="CB16" s="197">
        <f>AT16</f>
        <v>0</v>
      </c>
      <c r="CC16" s="248"/>
      <c r="CD16" s="204" t="s">
        <v>69</v>
      </c>
      <c r="CE16" s="204"/>
      <c r="CF16" s="204"/>
      <c r="CG16" s="204"/>
      <c r="CH16" s="200"/>
      <c r="CI16" s="255"/>
      <c r="CJ16" s="203"/>
      <c r="CK16" s="206"/>
      <c r="CL16" s="206"/>
      <c r="CM16" s="257"/>
      <c r="CN16" s="206"/>
      <c r="CO16" s="206"/>
      <c r="CP16" s="257"/>
      <c r="CQ16" s="206"/>
      <c r="CR16" s="206"/>
      <c r="CS16" s="257"/>
      <c r="CT16" s="206"/>
      <c r="CU16" s="206"/>
      <c r="CV16" s="209"/>
      <c r="CW16" s="34"/>
      <c r="CX16" s="33"/>
      <c r="CY16" s="33"/>
    </row>
    <row r="17" spans="1:103" ht="3" customHeight="1" x14ac:dyDescent="0.15">
      <c r="A17" s="53"/>
      <c r="B17" s="58"/>
      <c r="C17" s="56"/>
      <c r="D17" s="57"/>
      <c r="E17" s="57"/>
      <c r="F17" s="47"/>
      <c r="G17" s="48"/>
      <c r="H17" s="49"/>
      <c r="I17" s="50"/>
      <c r="J17" s="47"/>
      <c r="K17" s="47"/>
      <c r="L17" s="49"/>
      <c r="M17" s="50"/>
      <c r="N17" s="47"/>
      <c r="O17" s="47"/>
      <c r="P17" s="47"/>
      <c r="Q17" s="47"/>
      <c r="R17" s="53"/>
      <c r="S17" s="54"/>
      <c r="T17" s="55"/>
      <c r="U17" s="246"/>
      <c r="V17" s="247"/>
      <c r="W17" s="52"/>
      <c r="X17" s="246"/>
      <c r="Y17" s="247"/>
      <c r="Z17" s="52"/>
      <c r="AA17" s="246"/>
      <c r="AB17" s="247"/>
      <c r="AC17" s="52"/>
      <c r="AD17" s="246"/>
      <c r="AE17" s="247"/>
      <c r="AF17" s="51"/>
      <c r="AG17" s="34"/>
      <c r="AH17" s="35"/>
      <c r="AI17" s="53"/>
      <c r="AJ17" s="58"/>
      <c r="AK17" s="56"/>
      <c r="AL17" s="59"/>
      <c r="AM17" s="59"/>
      <c r="AN17" s="47"/>
      <c r="AO17" s="47"/>
      <c r="AP17" s="49"/>
      <c r="AQ17" s="49"/>
      <c r="AR17" s="47"/>
      <c r="AS17" s="47"/>
      <c r="AT17" s="49"/>
      <c r="AU17" s="49"/>
      <c r="AV17" s="47"/>
      <c r="AW17" s="47"/>
      <c r="AX17" s="47"/>
      <c r="AY17" s="60"/>
      <c r="AZ17" s="53"/>
      <c r="BA17" s="63"/>
      <c r="BB17" s="55"/>
      <c r="BC17" s="246"/>
      <c r="BD17" s="247"/>
      <c r="BE17" s="52"/>
      <c r="BF17" s="246"/>
      <c r="BG17" s="247"/>
      <c r="BH17" s="52"/>
      <c r="BI17" s="246"/>
      <c r="BJ17" s="247"/>
      <c r="BK17" s="52"/>
      <c r="BL17" s="246"/>
      <c r="BM17" s="247"/>
      <c r="BN17" s="51"/>
      <c r="BO17" s="34"/>
      <c r="BP17" s="35"/>
      <c r="BQ17" s="53"/>
      <c r="BR17" s="58"/>
      <c r="BS17" s="64"/>
      <c r="BT17" s="65"/>
      <c r="BU17" s="65"/>
      <c r="BV17" s="47"/>
      <c r="BW17" s="48"/>
      <c r="BX17" s="49"/>
      <c r="BY17" s="50"/>
      <c r="BZ17" s="47"/>
      <c r="CA17" s="47"/>
      <c r="CB17" s="49"/>
      <c r="CC17" s="50"/>
      <c r="CD17" s="47"/>
      <c r="CE17" s="47"/>
      <c r="CF17" s="47"/>
      <c r="CG17" s="47"/>
      <c r="CH17" s="53"/>
      <c r="CI17" s="54"/>
      <c r="CJ17" s="55"/>
      <c r="CK17" s="246"/>
      <c r="CL17" s="247"/>
      <c r="CM17" s="52"/>
      <c r="CN17" s="246"/>
      <c r="CO17" s="247"/>
      <c r="CP17" s="52"/>
      <c r="CQ17" s="246"/>
      <c r="CR17" s="247"/>
      <c r="CS17" s="52"/>
      <c r="CT17" s="246"/>
      <c r="CU17" s="247"/>
      <c r="CV17" s="51"/>
      <c r="CW17" s="34"/>
      <c r="CX17" s="33"/>
      <c r="CY17" s="33"/>
    </row>
    <row r="18" spans="1:103" ht="13.5" customHeight="1" thickBot="1" x14ac:dyDescent="0.2">
      <c r="A18" s="332"/>
      <c r="B18" s="332"/>
      <c r="C18" s="332"/>
      <c r="D18" s="332"/>
      <c r="E18" s="332"/>
      <c r="F18" s="332"/>
      <c r="G18" s="332"/>
      <c r="H18" s="333"/>
      <c r="I18" s="333"/>
      <c r="J18" s="333"/>
      <c r="K18" s="137" t="s">
        <v>25</v>
      </c>
      <c r="L18" s="142"/>
      <c r="M18" s="149" t="s">
        <v>26</v>
      </c>
      <c r="N18" s="137"/>
      <c r="O18" s="137" t="s">
        <v>27</v>
      </c>
      <c r="P18" s="142"/>
      <c r="Q18" s="149" t="s">
        <v>28</v>
      </c>
      <c r="R18" s="150"/>
      <c r="S18" s="136" t="s">
        <v>25</v>
      </c>
      <c r="T18" s="137"/>
      <c r="U18" s="137" t="s">
        <v>26</v>
      </c>
      <c r="V18" s="142"/>
      <c r="W18" s="149" t="s">
        <v>29</v>
      </c>
      <c r="X18" s="150"/>
      <c r="Y18" s="136" t="s">
        <v>28</v>
      </c>
      <c r="Z18" s="137"/>
      <c r="AA18" s="137" t="s">
        <v>25</v>
      </c>
      <c r="AB18" s="142"/>
      <c r="AC18" s="149" t="s">
        <v>26</v>
      </c>
      <c r="AD18" s="150"/>
      <c r="AE18" s="136" t="s">
        <v>30</v>
      </c>
      <c r="AF18" s="137"/>
      <c r="AG18" s="34"/>
      <c r="AH18" s="35"/>
      <c r="AI18" s="332"/>
      <c r="AJ18" s="332"/>
      <c r="AK18" s="332"/>
      <c r="AL18" s="332"/>
      <c r="AM18" s="332"/>
      <c r="AN18" s="332"/>
      <c r="AO18" s="332"/>
      <c r="AP18" s="333"/>
      <c r="AQ18" s="333"/>
      <c r="AR18" s="333"/>
      <c r="AS18" s="137" t="s">
        <v>25</v>
      </c>
      <c r="AT18" s="142"/>
      <c r="AU18" s="149" t="s">
        <v>26</v>
      </c>
      <c r="AV18" s="137"/>
      <c r="AW18" s="137" t="s">
        <v>27</v>
      </c>
      <c r="AX18" s="142"/>
      <c r="AY18" s="149" t="s">
        <v>28</v>
      </c>
      <c r="AZ18" s="150"/>
      <c r="BA18" s="136" t="s">
        <v>25</v>
      </c>
      <c r="BB18" s="137"/>
      <c r="BC18" s="137" t="s">
        <v>26</v>
      </c>
      <c r="BD18" s="142"/>
      <c r="BE18" s="149" t="s">
        <v>29</v>
      </c>
      <c r="BF18" s="150"/>
      <c r="BG18" s="136" t="s">
        <v>28</v>
      </c>
      <c r="BH18" s="137"/>
      <c r="BI18" s="137" t="s">
        <v>25</v>
      </c>
      <c r="BJ18" s="142"/>
      <c r="BK18" s="149" t="s">
        <v>26</v>
      </c>
      <c r="BL18" s="150"/>
      <c r="BM18" s="136" t="s">
        <v>30</v>
      </c>
      <c r="BN18" s="137"/>
      <c r="BO18" s="34"/>
      <c r="BP18" s="35"/>
      <c r="BQ18" s="332"/>
      <c r="BR18" s="332"/>
      <c r="BS18" s="332"/>
      <c r="BT18" s="332"/>
      <c r="BU18" s="332"/>
      <c r="BV18" s="332"/>
      <c r="BW18" s="332"/>
      <c r="BX18" s="333"/>
      <c r="BY18" s="333"/>
      <c r="BZ18" s="333"/>
      <c r="CA18" s="301" t="s">
        <v>25</v>
      </c>
      <c r="CB18" s="202"/>
      <c r="CC18" s="313" t="s">
        <v>26</v>
      </c>
      <c r="CD18" s="301"/>
      <c r="CE18" s="301" t="s">
        <v>27</v>
      </c>
      <c r="CF18" s="202"/>
      <c r="CG18" s="313" t="s">
        <v>28</v>
      </c>
      <c r="CH18" s="314"/>
      <c r="CI18" s="208" t="s">
        <v>25</v>
      </c>
      <c r="CJ18" s="301"/>
      <c r="CK18" s="301" t="s">
        <v>26</v>
      </c>
      <c r="CL18" s="202"/>
      <c r="CM18" s="313" t="s">
        <v>29</v>
      </c>
      <c r="CN18" s="314"/>
      <c r="CO18" s="208" t="s">
        <v>28</v>
      </c>
      <c r="CP18" s="301"/>
      <c r="CQ18" s="301" t="s">
        <v>25</v>
      </c>
      <c r="CR18" s="202"/>
      <c r="CS18" s="313" t="s">
        <v>26</v>
      </c>
      <c r="CT18" s="314"/>
      <c r="CU18" s="208" t="s">
        <v>30</v>
      </c>
      <c r="CV18" s="301"/>
      <c r="CW18" s="34"/>
      <c r="CX18" s="33"/>
      <c r="CY18" s="33"/>
    </row>
    <row r="19" spans="1:103" ht="28.5" customHeight="1" x14ac:dyDescent="0.15">
      <c r="A19" s="317" t="s">
        <v>70</v>
      </c>
      <c r="B19" s="244"/>
      <c r="C19" s="244"/>
      <c r="D19" s="244"/>
      <c r="E19" s="244"/>
      <c r="F19" s="244"/>
      <c r="G19" s="244"/>
      <c r="H19" s="244"/>
      <c r="I19" s="244"/>
      <c r="J19" s="245"/>
      <c r="K19" s="143" t="str">
        <f>MID(LEFT("           ",11-LEN(入力シート!$D17))&amp;入力シート!$D17,1,1)</f>
        <v xml:space="preserve"> </v>
      </c>
      <c r="L19" s="144"/>
      <c r="M19" s="140" t="str">
        <f>MID(LEFT("           ",11-LEN(入力シート!$D17))&amp;入力シート!$D17,2,1)</f>
        <v xml:space="preserve"> </v>
      </c>
      <c r="N19" s="143"/>
      <c r="O19" s="143" t="str">
        <f>MID(LEFT("           ",11-LEN(入力シート!$D17))&amp;入力シート!$D17,3,1)</f>
        <v xml:space="preserve"> </v>
      </c>
      <c r="P19" s="144"/>
      <c r="Q19" s="140" t="str">
        <f>MID(LEFT("           ",11-LEN(入力シート!$D17))&amp;入力シート!$D17,4,1)</f>
        <v xml:space="preserve"> </v>
      </c>
      <c r="R19" s="141"/>
      <c r="S19" s="145" t="str">
        <f>MID(LEFT("           ",11-LEN(入力シート!$D17))&amp;入力シート!$D17,5,1)</f>
        <v xml:space="preserve"> </v>
      </c>
      <c r="T19" s="143"/>
      <c r="U19" s="143" t="str">
        <f>MID(LEFT("           ",11-LEN(入力シート!$D17))&amp;入力シート!$D17,6,1)</f>
        <v xml:space="preserve"> </v>
      </c>
      <c r="V19" s="144"/>
      <c r="W19" s="140" t="str">
        <f>MID(LEFT("           ",11-LEN(入力シート!$D17))&amp;入力シート!$D17,7,1)</f>
        <v xml:space="preserve"> </v>
      </c>
      <c r="X19" s="141"/>
      <c r="Y19" s="145" t="str">
        <f>MID(LEFT("           ",11-LEN(入力シート!$D17))&amp;入力シート!$D17,8,1)</f>
        <v xml:space="preserve"> </v>
      </c>
      <c r="Z19" s="143"/>
      <c r="AA19" s="143" t="str">
        <f>MID(LEFT("           ",11-LEN(入力シート!$D17))&amp;入力シート!$D17,9,1)</f>
        <v xml:space="preserve"> </v>
      </c>
      <c r="AB19" s="144"/>
      <c r="AC19" s="140" t="str">
        <f>MID(LEFT("           ",11-LEN(入力シート!$D17))&amp;入力シート!$D17,10,1)</f>
        <v xml:space="preserve"> </v>
      </c>
      <c r="AD19" s="141"/>
      <c r="AE19" s="145" t="str">
        <f>MID(LEFT("           ",11-LEN(入力シート!$D17))&amp;入力シート!$D17,11,1)</f>
        <v xml:space="preserve"> </v>
      </c>
      <c r="AF19" s="143"/>
      <c r="AG19" s="34"/>
      <c r="AH19" s="35"/>
      <c r="AI19" s="317" t="s">
        <v>70</v>
      </c>
      <c r="AJ19" s="244"/>
      <c r="AK19" s="244"/>
      <c r="AL19" s="244"/>
      <c r="AM19" s="244"/>
      <c r="AN19" s="244"/>
      <c r="AO19" s="244"/>
      <c r="AP19" s="244"/>
      <c r="AQ19" s="244"/>
      <c r="AR19" s="245"/>
      <c r="AS19" s="143" t="str">
        <f>MID(LEFT("           ",11-LEN(入力シート!$D17))&amp;入力シート!$D17,1,1)</f>
        <v xml:space="preserve"> </v>
      </c>
      <c r="AT19" s="144"/>
      <c r="AU19" s="140" t="str">
        <f>MID(LEFT("           ",11-LEN(入力シート!$D17))&amp;入力シート!$D17,2,1)</f>
        <v xml:space="preserve"> </v>
      </c>
      <c r="AV19" s="143"/>
      <c r="AW19" s="143" t="str">
        <f>MID(LEFT("           ",11-LEN(入力シート!$D17))&amp;入力シート!$D17,3,1)</f>
        <v xml:space="preserve"> </v>
      </c>
      <c r="AX19" s="144"/>
      <c r="AY19" s="140" t="str">
        <f>MID(LEFT("           ",11-LEN(入力シート!$D17))&amp;入力シート!$D17,4,1)</f>
        <v xml:space="preserve"> </v>
      </c>
      <c r="AZ19" s="141"/>
      <c r="BA19" s="145" t="str">
        <f>MID(LEFT("           ",11-LEN(入力シート!$D17))&amp;入力シート!$D17,5,1)</f>
        <v xml:space="preserve"> </v>
      </c>
      <c r="BB19" s="143"/>
      <c r="BC19" s="143" t="str">
        <f>MID(LEFT("           ",11-LEN(入力シート!$D17))&amp;入力シート!$D17,6,1)</f>
        <v xml:space="preserve"> </v>
      </c>
      <c r="BD19" s="144"/>
      <c r="BE19" s="140" t="str">
        <f>MID(LEFT("           ",11-LEN(入力シート!$D17))&amp;入力シート!$D17,7,1)</f>
        <v xml:space="preserve"> </v>
      </c>
      <c r="BF19" s="141"/>
      <c r="BG19" s="145" t="str">
        <f>MID(LEFT("           ",11-LEN(入力シート!$D17))&amp;入力シート!$D17,8,1)</f>
        <v xml:space="preserve"> </v>
      </c>
      <c r="BH19" s="143"/>
      <c r="BI19" s="143" t="str">
        <f>MID(LEFT("           ",11-LEN(入力シート!$D17))&amp;入力シート!$D17,9,1)</f>
        <v xml:space="preserve"> </v>
      </c>
      <c r="BJ19" s="144"/>
      <c r="BK19" s="140" t="str">
        <f>MID(LEFT("           ",11-LEN(入力シート!$D17))&amp;入力シート!$D17,10,1)</f>
        <v xml:space="preserve"> </v>
      </c>
      <c r="BL19" s="141"/>
      <c r="BM19" s="145" t="str">
        <f>MID(LEFT("           ",11-LEN(入力シート!$D17))&amp;入力シート!$D17,11,1)</f>
        <v xml:space="preserve"> </v>
      </c>
      <c r="BN19" s="143"/>
      <c r="BO19" s="34"/>
      <c r="BP19" s="35"/>
      <c r="BQ19" s="317" t="s">
        <v>70</v>
      </c>
      <c r="BR19" s="244"/>
      <c r="BS19" s="244"/>
      <c r="BT19" s="244"/>
      <c r="BU19" s="244"/>
      <c r="BV19" s="244"/>
      <c r="BW19" s="244"/>
      <c r="BX19" s="244"/>
      <c r="BY19" s="244"/>
      <c r="BZ19" s="244"/>
      <c r="CA19" s="321" t="str">
        <f>MID(LEFT("           ",11-LEN(入力シート!$D17))&amp;入力シート!$D17,1,1)</f>
        <v xml:space="preserve"> </v>
      </c>
      <c r="CB19" s="305"/>
      <c r="CC19" s="312" t="str">
        <f>MID(LEFT("           ",11-LEN(入力シート!$D17))&amp;入力シート!$D17,2,1)</f>
        <v xml:space="preserve"> </v>
      </c>
      <c r="CD19" s="304"/>
      <c r="CE19" s="304" t="str">
        <f>MID(LEFT("           ",11-LEN(入力シート!$D17))&amp;入力シート!$D17,3,1)</f>
        <v xml:space="preserve"> </v>
      </c>
      <c r="CF19" s="305"/>
      <c r="CG19" s="312" t="str">
        <f>MID(LEFT("           ",11-LEN(入力シート!$D17))&amp;入力シート!$D17,4,1)</f>
        <v xml:space="preserve"> </v>
      </c>
      <c r="CH19" s="316"/>
      <c r="CI19" s="302" t="str">
        <f>MID(LEFT("           ",11-LEN(入力シート!$D17))&amp;入力シート!$D17,5,1)</f>
        <v xml:space="preserve"> </v>
      </c>
      <c r="CJ19" s="304"/>
      <c r="CK19" s="304" t="str">
        <f>MID(LEFT("           ",11-LEN(入力シート!$D17))&amp;入力シート!$D17,6,1)</f>
        <v xml:space="preserve"> </v>
      </c>
      <c r="CL19" s="305"/>
      <c r="CM19" s="312" t="str">
        <f>MID(LEFT("           ",11-LEN(入力シート!$D17))&amp;入力シート!$D17,7,1)</f>
        <v xml:space="preserve"> </v>
      </c>
      <c r="CN19" s="316"/>
      <c r="CO19" s="302" t="str">
        <f>MID(LEFT("           ",11-LEN(入力シート!$D17))&amp;入力シート!$D17,8,1)</f>
        <v xml:space="preserve"> </v>
      </c>
      <c r="CP19" s="304"/>
      <c r="CQ19" s="304" t="str">
        <f>MID(LEFT("           ",11-LEN(入力シート!$D17))&amp;入力シート!$D17,9,1)</f>
        <v xml:space="preserve"> </v>
      </c>
      <c r="CR19" s="305"/>
      <c r="CS19" s="312" t="str">
        <f>MID(LEFT("           ",11-LEN(入力シート!$D17))&amp;入力シート!$D17,10,1)</f>
        <v xml:space="preserve"> </v>
      </c>
      <c r="CT19" s="316"/>
      <c r="CU19" s="302" t="str">
        <f>MID(LEFT("           ",11-LEN(入力シート!$D17))&amp;入力シート!$D17,11,1)</f>
        <v xml:space="preserve"> </v>
      </c>
      <c r="CV19" s="303"/>
      <c r="CW19" s="34"/>
      <c r="CX19" s="33"/>
      <c r="CY19" s="33"/>
    </row>
    <row r="20" spans="1:103" ht="28.5" customHeight="1" thickBot="1" x14ac:dyDescent="0.2">
      <c r="A20" s="177" t="s">
        <v>17</v>
      </c>
      <c r="B20" s="177"/>
      <c r="C20" s="177"/>
      <c r="D20" s="177"/>
      <c r="E20" s="177"/>
      <c r="F20" s="177"/>
      <c r="G20" s="177"/>
      <c r="H20" s="178"/>
      <c r="I20" s="178"/>
      <c r="J20" s="178"/>
      <c r="K20" s="143" t="str">
        <f>MID(LEFT("           ",11-LEN(入力シート!$D18))&amp;入力シート!$D18,1,1)</f>
        <v xml:space="preserve"> </v>
      </c>
      <c r="L20" s="144"/>
      <c r="M20" s="140" t="str">
        <f>MID(LEFT("           ",11-LEN(入力シート!$D18))&amp;入力シート!$D18,2,1)</f>
        <v xml:space="preserve"> </v>
      </c>
      <c r="N20" s="143"/>
      <c r="O20" s="143" t="str">
        <f>MID(LEFT("           ",11-LEN(入力シート!$D18))&amp;入力シート!$D18,3,1)</f>
        <v xml:space="preserve"> </v>
      </c>
      <c r="P20" s="144"/>
      <c r="Q20" s="140" t="str">
        <f>MID(LEFT("           ",11-LEN(入力シート!$D18))&amp;入力シート!$D18,4,1)</f>
        <v xml:space="preserve"> </v>
      </c>
      <c r="R20" s="141"/>
      <c r="S20" s="145" t="str">
        <f>MID(LEFT("           ",11-LEN(入力シート!$D18))&amp;入力シート!$D18,5,1)</f>
        <v xml:space="preserve"> </v>
      </c>
      <c r="T20" s="143"/>
      <c r="U20" s="140" t="str">
        <f>MID(LEFT("           ",11-LEN(入力シート!$D18))&amp;入力シート!$D18,6,1)</f>
        <v xml:space="preserve"> </v>
      </c>
      <c r="V20" s="141"/>
      <c r="W20" s="140" t="str">
        <f>MID(LEFT("           ",11-LEN(入力シート!$D18))&amp;入力シート!$D18,7,1)</f>
        <v xml:space="preserve"> </v>
      </c>
      <c r="X20" s="141"/>
      <c r="Y20" s="145" t="str">
        <f>MID(LEFT("           ",11-LEN(入力シート!$D18))&amp;入力シート!$D18,8,1)</f>
        <v xml:space="preserve"> </v>
      </c>
      <c r="Z20" s="143"/>
      <c r="AA20" s="143" t="str">
        <f>MID(LEFT("           ",11-LEN(入力シート!$D18))&amp;入力シート!$D18,9,1)</f>
        <v xml:space="preserve"> </v>
      </c>
      <c r="AB20" s="144"/>
      <c r="AC20" s="140" t="str">
        <f>MID(LEFT("           ",11-LEN(入力シート!$D18))&amp;入力シート!$D18,10,1)</f>
        <v xml:space="preserve"> </v>
      </c>
      <c r="AD20" s="141"/>
      <c r="AE20" s="145" t="str">
        <f>MID(LEFT("           ",11-LEN(入力シート!$D18))&amp;入力シート!$D18,11,1)</f>
        <v xml:space="preserve"> </v>
      </c>
      <c r="AF20" s="143"/>
      <c r="AG20" s="34"/>
      <c r="AH20" s="35"/>
      <c r="AI20" s="177" t="s">
        <v>17</v>
      </c>
      <c r="AJ20" s="177"/>
      <c r="AK20" s="177"/>
      <c r="AL20" s="177"/>
      <c r="AM20" s="177"/>
      <c r="AN20" s="177"/>
      <c r="AO20" s="177"/>
      <c r="AP20" s="178"/>
      <c r="AQ20" s="178"/>
      <c r="AR20" s="178"/>
      <c r="AS20" s="143" t="str">
        <f>MID(LEFT("           ",11-LEN(入力シート!$D18))&amp;入力シート!$D18,1,1)</f>
        <v xml:space="preserve"> </v>
      </c>
      <c r="AT20" s="144"/>
      <c r="AU20" s="140" t="str">
        <f>MID(LEFT("           ",11-LEN(入力シート!$D18))&amp;入力シート!$D18,2,1)</f>
        <v xml:space="preserve"> </v>
      </c>
      <c r="AV20" s="143"/>
      <c r="AW20" s="143" t="str">
        <f>MID(LEFT("           ",11-LEN(入力シート!$D18))&amp;入力シート!$D18,3,1)</f>
        <v xml:space="preserve"> </v>
      </c>
      <c r="AX20" s="144"/>
      <c r="AY20" s="140" t="str">
        <f>MID(LEFT("           ",11-LEN(入力シート!$D18))&amp;入力シート!$D18,4,1)</f>
        <v xml:space="preserve"> </v>
      </c>
      <c r="AZ20" s="141"/>
      <c r="BA20" s="145" t="str">
        <f>MID(LEFT("           ",11-LEN(入力シート!$D18))&amp;入力シート!$D18,5,1)</f>
        <v xml:space="preserve"> </v>
      </c>
      <c r="BB20" s="143"/>
      <c r="BC20" s="143" t="str">
        <f>MID(LEFT("           ",11-LEN(入力シート!$D18))&amp;入力シート!$D18,6,1)</f>
        <v xml:space="preserve"> </v>
      </c>
      <c r="BD20" s="144"/>
      <c r="BE20" s="140" t="str">
        <f>MID(LEFT("           ",11-LEN(入力シート!$D18))&amp;入力シート!$D18,7,1)</f>
        <v xml:space="preserve"> </v>
      </c>
      <c r="BF20" s="141"/>
      <c r="BG20" s="145" t="str">
        <f>MID(LEFT("           ",11-LEN(入力シート!$D18))&amp;入力シート!$D18,8,1)</f>
        <v xml:space="preserve"> </v>
      </c>
      <c r="BH20" s="143"/>
      <c r="BI20" s="143" t="str">
        <f>MID(LEFT("           ",11-LEN(入力シート!$D18))&amp;入力シート!$D18,9,1)</f>
        <v xml:space="preserve"> </v>
      </c>
      <c r="BJ20" s="144"/>
      <c r="BK20" s="140" t="str">
        <f>MID(LEFT("           ",11-LEN(入力シート!$D18))&amp;入力シート!$D18,10,1)</f>
        <v xml:space="preserve"> </v>
      </c>
      <c r="BL20" s="141"/>
      <c r="BM20" s="145" t="str">
        <f>MID(LEFT("           ",11-LEN(入力シート!$D18))&amp;入力シート!$D18,11,1)</f>
        <v xml:space="preserve"> </v>
      </c>
      <c r="BN20" s="143"/>
      <c r="BO20" s="34"/>
      <c r="BP20" s="35"/>
      <c r="BQ20" s="177" t="s">
        <v>17</v>
      </c>
      <c r="BR20" s="177"/>
      <c r="BS20" s="177"/>
      <c r="BT20" s="177"/>
      <c r="BU20" s="177"/>
      <c r="BV20" s="177"/>
      <c r="BW20" s="177"/>
      <c r="BX20" s="178"/>
      <c r="BY20" s="178"/>
      <c r="BZ20" s="179"/>
      <c r="CA20" s="380" t="str">
        <f>MID(LEFT("           ",11-LEN(入力シート!$D18))&amp;入力シート!$D18,1,1)</f>
        <v xml:space="preserve"> </v>
      </c>
      <c r="CB20" s="308"/>
      <c r="CC20" s="306" t="str">
        <f>MID(LEFT("           ",11-LEN(入力シート!$D18))&amp;入力シート!$D18,2,1)</f>
        <v xml:space="preserve"> </v>
      </c>
      <c r="CD20" s="307"/>
      <c r="CE20" s="307" t="str">
        <f>MID(LEFT("           ",11-LEN(入力シート!$D18))&amp;入力シート!$D18,3,1)</f>
        <v xml:space="preserve"> </v>
      </c>
      <c r="CF20" s="308"/>
      <c r="CG20" s="306" t="str">
        <f>MID(LEFT("           ",11-LEN(入力シート!$D18))&amp;入力シート!$D18,4,1)</f>
        <v xml:space="preserve"> </v>
      </c>
      <c r="CH20" s="309"/>
      <c r="CI20" s="310" t="str">
        <f>MID(LEFT("           ",11-LEN(入力シート!$D18))&amp;入力シート!$D18,5,1)</f>
        <v xml:space="preserve"> </v>
      </c>
      <c r="CJ20" s="307"/>
      <c r="CK20" s="307" t="str">
        <f>MID(LEFT("           ",11-LEN(入力シート!$D18))&amp;入力シート!$D18,6,1)</f>
        <v xml:space="preserve"> </v>
      </c>
      <c r="CL20" s="308"/>
      <c r="CM20" s="306" t="str">
        <f>MID(LEFT("           ",11-LEN(入力シート!$D18))&amp;入力シート!$D18,7,1)</f>
        <v xml:space="preserve"> </v>
      </c>
      <c r="CN20" s="309"/>
      <c r="CO20" s="310" t="str">
        <f>MID(LEFT("           ",11-LEN(入力シート!$D18))&amp;入力シート!$D18,8,1)</f>
        <v xml:space="preserve"> </v>
      </c>
      <c r="CP20" s="307"/>
      <c r="CQ20" s="307" t="str">
        <f>MID(LEFT("           ",11-LEN(入力シート!$D18))&amp;入力シート!$D18,9,1)</f>
        <v xml:space="preserve"> </v>
      </c>
      <c r="CR20" s="308"/>
      <c r="CS20" s="306" t="str">
        <f>MID(LEFT("           ",11-LEN(入力シート!$D18))&amp;入力シート!$D18,10,1)</f>
        <v xml:space="preserve"> </v>
      </c>
      <c r="CT20" s="309"/>
      <c r="CU20" s="310" t="str">
        <f>MID(LEFT("           ",11-LEN(入力シート!$D18))&amp;入力シート!$D18,11,1)</f>
        <v xml:space="preserve"> </v>
      </c>
      <c r="CV20" s="311"/>
      <c r="CW20" s="34"/>
      <c r="CX20" s="33"/>
      <c r="CY20" s="33"/>
    </row>
    <row r="21" spans="1:103" ht="28.5" customHeight="1" thickBot="1" x14ac:dyDescent="0.2">
      <c r="A21" s="325">
        <f>入力シート!C19</f>
        <v>0</v>
      </c>
      <c r="B21" s="326"/>
      <c r="C21" s="326"/>
      <c r="D21" s="326"/>
      <c r="E21" s="326"/>
      <c r="F21" s="326"/>
      <c r="G21" s="326"/>
      <c r="H21" s="326"/>
      <c r="I21" s="326"/>
      <c r="J21" s="327"/>
      <c r="K21" s="143" t="str">
        <f>MID(LEFT("           ",11-LEN(入力シート!$D19))&amp;入力シート!$D19,1,1)</f>
        <v xml:space="preserve"> </v>
      </c>
      <c r="L21" s="144"/>
      <c r="M21" s="140" t="str">
        <f>MID(LEFT("           ",11-LEN(入力シート!$D19))&amp;入力シート!$D19,2,1)</f>
        <v xml:space="preserve"> </v>
      </c>
      <c r="N21" s="143"/>
      <c r="O21" s="143" t="str">
        <f>MID(LEFT("           ",11-LEN(入力シート!$D19))&amp;入力シート!$D19,3,1)</f>
        <v xml:space="preserve"> </v>
      </c>
      <c r="P21" s="144"/>
      <c r="Q21" s="140" t="str">
        <f>MID(LEFT("           ",11-LEN(入力シート!$D19))&amp;入力シート!$D19,4,1)</f>
        <v xml:space="preserve"> </v>
      </c>
      <c r="R21" s="141"/>
      <c r="S21" s="145" t="str">
        <f>MID(LEFT("           ",11-LEN(入力シート!$D19))&amp;入力シート!$D19,5,1)</f>
        <v xml:space="preserve"> </v>
      </c>
      <c r="T21" s="143"/>
      <c r="U21" s="143" t="str">
        <f>MID(LEFT("           ",11-LEN(入力シート!$D19))&amp;入力シート!$D19,6,1)</f>
        <v xml:space="preserve"> </v>
      </c>
      <c r="V21" s="144"/>
      <c r="W21" s="140" t="str">
        <f>MID(LEFT("           ",11-LEN(入力シート!$D19))&amp;入力シート!$D19,7,1)</f>
        <v xml:space="preserve"> </v>
      </c>
      <c r="X21" s="141"/>
      <c r="Y21" s="145" t="str">
        <f>MID(LEFT("           ",11-LEN(入力シート!$D19))&amp;入力シート!$D19,8,1)</f>
        <v xml:space="preserve"> </v>
      </c>
      <c r="Z21" s="143"/>
      <c r="AA21" s="143" t="str">
        <f>MID(LEFT("           ",11-LEN(入力シート!$D19))&amp;入力シート!$D19,9,1)</f>
        <v xml:space="preserve"> </v>
      </c>
      <c r="AB21" s="144"/>
      <c r="AC21" s="140" t="str">
        <f>MID(LEFT("           ",11-LEN(入力シート!$D19))&amp;入力シート!$D19,10,1)</f>
        <v xml:space="preserve"> </v>
      </c>
      <c r="AD21" s="141"/>
      <c r="AE21" s="145" t="str">
        <f>MID(LEFT("           ",11-LEN(入力シート!$D19))&amp;入力シート!$D19,11,1)</f>
        <v xml:space="preserve"> </v>
      </c>
      <c r="AF21" s="143"/>
      <c r="AG21" s="34"/>
      <c r="AH21" s="35"/>
      <c r="AI21" s="325">
        <f>A21</f>
        <v>0</v>
      </c>
      <c r="AJ21" s="326"/>
      <c r="AK21" s="326"/>
      <c r="AL21" s="326"/>
      <c r="AM21" s="326"/>
      <c r="AN21" s="326"/>
      <c r="AO21" s="326"/>
      <c r="AP21" s="326"/>
      <c r="AQ21" s="326"/>
      <c r="AR21" s="327"/>
      <c r="AS21" s="143" t="str">
        <f>MID(LEFT("           ",11-LEN(入力シート!$D19))&amp;入力シート!$D19,1,1)</f>
        <v xml:space="preserve"> </v>
      </c>
      <c r="AT21" s="144"/>
      <c r="AU21" s="140" t="str">
        <f>MID(LEFT("           ",11-LEN(入力シート!$D19))&amp;入力シート!$D19,2,1)</f>
        <v xml:space="preserve"> </v>
      </c>
      <c r="AV21" s="143"/>
      <c r="AW21" s="143" t="str">
        <f>MID(LEFT("           ",11-LEN(入力シート!$D19))&amp;入力シート!$D19,3,1)</f>
        <v xml:space="preserve"> </v>
      </c>
      <c r="AX21" s="144"/>
      <c r="AY21" s="140" t="str">
        <f>MID(LEFT("           ",11-LEN(入力シート!$D19))&amp;入力シート!$D19,4,1)</f>
        <v xml:space="preserve"> </v>
      </c>
      <c r="AZ21" s="141"/>
      <c r="BA21" s="145" t="str">
        <f>MID(LEFT("           ",11-LEN(入力シート!$D19))&amp;入力シート!$D19,5,1)</f>
        <v xml:space="preserve"> </v>
      </c>
      <c r="BB21" s="143"/>
      <c r="BC21" s="143" t="str">
        <f>MID(LEFT("           ",11-LEN(入力シート!$D19))&amp;入力シート!$D19,6,1)</f>
        <v xml:space="preserve"> </v>
      </c>
      <c r="BD21" s="144"/>
      <c r="BE21" s="140" t="str">
        <f>MID(LEFT("           ",11-LEN(入力シート!$D19))&amp;入力シート!$D19,7,1)</f>
        <v xml:space="preserve"> </v>
      </c>
      <c r="BF21" s="141"/>
      <c r="BG21" s="145" t="str">
        <f>MID(LEFT("           ",11-LEN(入力シート!$D19))&amp;入力シート!$D19,8,1)</f>
        <v xml:space="preserve"> </v>
      </c>
      <c r="BH21" s="143"/>
      <c r="BI21" s="143" t="str">
        <f>MID(LEFT("           ",11-LEN(入力シート!$D19))&amp;入力シート!$D19,9,1)</f>
        <v xml:space="preserve"> </v>
      </c>
      <c r="BJ21" s="144"/>
      <c r="BK21" s="140" t="str">
        <f>MID(LEFT("           ",11-LEN(入力シート!$D19))&amp;入力シート!$D19,10,1)</f>
        <v xml:space="preserve"> </v>
      </c>
      <c r="BL21" s="141"/>
      <c r="BM21" s="145" t="str">
        <f>MID(LEFT("           ",11-LEN(入力シート!$D19))&amp;入力シート!$D19,11,1)</f>
        <v xml:space="preserve"> </v>
      </c>
      <c r="BN21" s="143"/>
      <c r="BO21" s="34"/>
      <c r="BP21" s="35"/>
      <c r="BQ21" s="325">
        <f>A21</f>
        <v>0</v>
      </c>
      <c r="BR21" s="326"/>
      <c r="BS21" s="326"/>
      <c r="BT21" s="326"/>
      <c r="BU21" s="326"/>
      <c r="BV21" s="326"/>
      <c r="BW21" s="326"/>
      <c r="BX21" s="326"/>
      <c r="BY21" s="326"/>
      <c r="BZ21" s="327"/>
      <c r="CA21" s="324" t="str">
        <f>MID(LEFT("           ",11-LEN(入力シート!$D19))&amp;入力シート!$D19,1,1)</f>
        <v xml:space="preserve"> </v>
      </c>
      <c r="CB21" s="372"/>
      <c r="CC21" s="323" t="str">
        <f>MID(LEFT("           ",11-LEN(入力シート!$D19))&amp;入力シート!$D19,2,1)</f>
        <v xml:space="preserve"> </v>
      </c>
      <c r="CD21" s="324"/>
      <c r="CE21" s="324" t="str">
        <f>MID(LEFT("           ",11-LEN(入力シート!$D19))&amp;入力シート!$D19,3,1)</f>
        <v xml:space="preserve"> </v>
      </c>
      <c r="CF21" s="372"/>
      <c r="CG21" s="323" t="str">
        <f>MID(LEFT("           ",11-LEN(入力シート!$D19))&amp;入力シート!$D19,4,1)</f>
        <v xml:space="preserve"> </v>
      </c>
      <c r="CH21" s="373"/>
      <c r="CI21" s="379" t="str">
        <f>MID(LEFT("           ",11-LEN(入力シート!$D19))&amp;入力シート!$D19,5,1)</f>
        <v xml:space="preserve"> </v>
      </c>
      <c r="CJ21" s="324"/>
      <c r="CK21" s="324" t="str">
        <f>MID(LEFT("           ",11-LEN(入力シート!$D19))&amp;入力シート!$D19,6,1)</f>
        <v xml:space="preserve"> </v>
      </c>
      <c r="CL21" s="372"/>
      <c r="CM21" s="323" t="str">
        <f>MID(LEFT("           ",11-LEN(入力シート!$D19))&amp;入力シート!$D19,7,1)</f>
        <v xml:space="preserve"> </v>
      </c>
      <c r="CN21" s="373"/>
      <c r="CO21" s="379" t="str">
        <f>MID(LEFT("           ",11-LEN(入力シート!$D19))&amp;入力シート!$D19,8,1)</f>
        <v xml:space="preserve"> </v>
      </c>
      <c r="CP21" s="324"/>
      <c r="CQ21" s="324" t="str">
        <f>MID(LEFT("           ",11-LEN(入力シート!$D19))&amp;入力シート!$D19,9,1)</f>
        <v xml:space="preserve"> </v>
      </c>
      <c r="CR21" s="372"/>
      <c r="CS21" s="323" t="str">
        <f>MID(LEFT("           ",11-LEN(入力シート!$D19))&amp;入力シート!$D19,10,1)</f>
        <v xml:space="preserve"> </v>
      </c>
      <c r="CT21" s="373"/>
      <c r="CU21" s="379" t="str">
        <f>MID(LEFT("           ",11-LEN(入力シート!$D19))&amp;入力シート!$D19,11,1)</f>
        <v xml:space="preserve"> </v>
      </c>
      <c r="CV21" s="324"/>
      <c r="CW21" s="34"/>
      <c r="CX21" s="33"/>
      <c r="CY21" s="33"/>
    </row>
    <row r="22" spans="1:103" ht="28.5" customHeight="1" thickBot="1" x14ac:dyDescent="0.2">
      <c r="A22" s="177" t="s">
        <v>76</v>
      </c>
      <c r="B22" s="177"/>
      <c r="C22" s="177"/>
      <c r="D22" s="177"/>
      <c r="E22" s="177"/>
      <c r="F22" s="177"/>
      <c r="G22" s="177"/>
      <c r="H22" s="178"/>
      <c r="I22" s="178"/>
      <c r="J22" s="178"/>
      <c r="K22" s="143" t="str">
        <f>MID(LEFT("           ",11-LEN(入力シート!$D20))&amp;入力シート!$D20,1,1)</f>
        <v xml:space="preserve"> </v>
      </c>
      <c r="L22" s="144"/>
      <c r="M22" s="140" t="str">
        <f>MID(LEFT("           ",11-LEN(入力シート!$D20))&amp;入力シート!$D20,2,1)</f>
        <v xml:space="preserve"> </v>
      </c>
      <c r="N22" s="143"/>
      <c r="O22" s="143" t="str">
        <f>MID(LEFT("           ",11-LEN(入力シート!$D20))&amp;入力シート!$D20,3,1)</f>
        <v xml:space="preserve"> </v>
      </c>
      <c r="P22" s="144"/>
      <c r="Q22" s="140" t="str">
        <f>MID(LEFT("           ",11-LEN(入力シート!$D20))&amp;入力シート!$D20,4,1)</f>
        <v xml:space="preserve"> </v>
      </c>
      <c r="R22" s="141"/>
      <c r="S22" s="145" t="str">
        <f>MID(LEFT("           ",11-LEN(入力シート!$D20))&amp;入力シート!$D20,5,1)</f>
        <v xml:space="preserve"> </v>
      </c>
      <c r="T22" s="143"/>
      <c r="U22" s="140" t="str">
        <f>MID(LEFT("           ",11-LEN(入力シート!$D20))&amp;入力シート!$D20,6,1)</f>
        <v xml:space="preserve"> </v>
      </c>
      <c r="V22" s="141"/>
      <c r="W22" s="140" t="str">
        <f>MID(LEFT("           ",11-LEN(入力シート!$D20))&amp;入力シート!$D20,7,1)</f>
        <v xml:space="preserve"> </v>
      </c>
      <c r="X22" s="141"/>
      <c r="Y22" s="145" t="str">
        <f>MID(LEFT("           ",11-LEN(入力シート!$D20))&amp;入力シート!$D20,8,1)</f>
        <v xml:space="preserve"> </v>
      </c>
      <c r="Z22" s="143"/>
      <c r="AA22" s="143" t="str">
        <f>MID(LEFT("           ",11-LEN(入力シート!$D20))&amp;入力シート!$D20,9,1)</f>
        <v xml:space="preserve"> </v>
      </c>
      <c r="AB22" s="144"/>
      <c r="AC22" s="140" t="str">
        <f>MID(LEFT("           ",11-LEN(入力シート!$D20))&amp;入力シート!$D20,10,1)</f>
        <v xml:space="preserve"> </v>
      </c>
      <c r="AD22" s="141"/>
      <c r="AE22" s="145" t="str">
        <f>MID(LEFT("           ",11-LEN(入力シート!$D20))&amp;入力シート!$D20,11,1)</f>
        <v>0</v>
      </c>
      <c r="AF22" s="143"/>
      <c r="AG22" s="34"/>
      <c r="AH22" s="35"/>
      <c r="AI22" s="177" t="s">
        <v>76</v>
      </c>
      <c r="AJ22" s="177"/>
      <c r="AK22" s="177"/>
      <c r="AL22" s="177"/>
      <c r="AM22" s="177"/>
      <c r="AN22" s="177"/>
      <c r="AO22" s="177"/>
      <c r="AP22" s="178"/>
      <c r="AQ22" s="178"/>
      <c r="AR22" s="178"/>
      <c r="AS22" s="143" t="str">
        <f>MID(LEFT("           ",11-LEN(入力シート!$D20))&amp;入力シート!$D20,1,1)</f>
        <v xml:space="preserve"> </v>
      </c>
      <c r="AT22" s="144"/>
      <c r="AU22" s="140" t="str">
        <f>MID(LEFT("           ",11-LEN(入力シート!$D20))&amp;入力シート!$D20,2,1)</f>
        <v xml:space="preserve"> </v>
      </c>
      <c r="AV22" s="143"/>
      <c r="AW22" s="143" t="str">
        <f>MID(LEFT("           ",11-LEN(入力シート!$D20))&amp;入力シート!$D20,3,1)</f>
        <v xml:space="preserve"> </v>
      </c>
      <c r="AX22" s="144"/>
      <c r="AY22" s="140" t="str">
        <f>MID(LEFT("           ",11-LEN(入力シート!$D20))&amp;入力シート!$D20,4,1)</f>
        <v xml:space="preserve"> </v>
      </c>
      <c r="AZ22" s="141"/>
      <c r="BA22" s="145" t="str">
        <f>MID(LEFT("           ",11-LEN(入力シート!$D20))&amp;入力シート!$D20,5,1)</f>
        <v xml:space="preserve"> </v>
      </c>
      <c r="BB22" s="143"/>
      <c r="BC22" s="143" t="str">
        <f>MID(LEFT("           ",11-LEN(入力シート!$D20))&amp;入力シート!$D20,6,1)</f>
        <v xml:space="preserve"> </v>
      </c>
      <c r="BD22" s="144"/>
      <c r="BE22" s="140" t="str">
        <f>MID(LEFT("           ",11-LEN(入力シート!$D20))&amp;入力シート!$D20,7,1)</f>
        <v xml:space="preserve"> </v>
      </c>
      <c r="BF22" s="141"/>
      <c r="BG22" s="145" t="str">
        <f>MID(LEFT("           ",11-LEN(入力シート!$D20))&amp;入力シート!$D20,8,1)</f>
        <v xml:space="preserve"> </v>
      </c>
      <c r="BH22" s="143"/>
      <c r="BI22" s="143" t="str">
        <f>MID(LEFT("           ",11-LEN(入力シート!$D20))&amp;入力シート!$D20,9,1)</f>
        <v xml:space="preserve"> </v>
      </c>
      <c r="BJ22" s="144"/>
      <c r="BK22" s="140" t="str">
        <f>MID(LEFT("           ",11-LEN(入力シート!$D20))&amp;入力シート!$D20,10,1)</f>
        <v xml:space="preserve"> </v>
      </c>
      <c r="BL22" s="141"/>
      <c r="BM22" s="145" t="str">
        <f>MID(LEFT("           ",11-LEN(入力シート!$D20))&amp;入力シート!$D20,11,1)</f>
        <v>0</v>
      </c>
      <c r="BN22" s="143"/>
      <c r="BO22" s="34"/>
      <c r="BP22" s="35"/>
      <c r="BQ22" s="177" t="s">
        <v>76</v>
      </c>
      <c r="BR22" s="177"/>
      <c r="BS22" s="177"/>
      <c r="BT22" s="177"/>
      <c r="BU22" s="177"/>
      <c r="BV22" s="177"/>
      <c r="BW22" s="177"/>
      <c r="BX22" s="178"/>
      <c r="BY22" s="178"/>
      <c r="BZ22" s="179"/>
      <c r="CA22" s="285" t="str">
        <f>MID(LEFT("           ",11-LEN(入力シート!$D20))&amp;入力シート!$D20,1,1)</f>
        <v xml:space="preserve"> </v>
      </c>
      <c r="CB22" s="279"/>
      <c r="CC22" s="280" t="str">
        <f>MID(LEFT("           ",11-LEN(入力シート!$D20))&amp;入力シート!$D20,2,1)</f>
        <v xml:space="preserve"> </v>
      </c>
      <c r="CD22" s="278"/>
      <c r="CE22" s="278" t="str">
        <f>MID(LEFT("           ",11-LEN(入力シート!$D20))&amp;入力シート!$D20,3,1)</f>
        <v xml:space="preserve"> </v>
      </c>
      <c r="CF22" s="279"/>
      <c r="CG22" s="280" t="str">
        <f>MID(LEFT("           ",11-LEN(入力シート!$D20))&amp;入力シート!$D20,4,1)</f>
        <v xml:space="preserve"> </v>
      </c>
      <c r="CH22" s="281"/>
      <c r="CI22" s="282" t="str">
        <f>MID(LEFT("           ",11-LEN(入力シート!$D20))&amp;入力シート!$D20,5,1)</f>
        <v xml:space="preserve"> </v>
      </c>
      <c r="CJ22" s="278"/>
      <c r="CK22" s="278" t="str">
        <f>MID(LEFT("           ",11-LEN(入力シート!$D20))&amp;入力シート!$D20,6,1)</f>
        <v xml:space="preserve"> </v>
      </c>
      <c r="CL22" s="279"/>
      <c r="CM22" s="280" t="str">
        <f>MID(LEFT("           ",11-LEN(入力シート!$D20))&amp;入力シート!$D20,7,1)</f>
        <v xml:space="preserve"> </v>
      </c>
      <c r="CN22" s="281"/>
      <c r="CO22" s="282" t="str">
        <f>MID(LEFT("           ",11-LEN(入力シート!$D20))&amp;入力シート!$D20,8,1)</f>
        <v xml:space="preserve"> </v>
      </c>
      <c r="CP22" s="278"/>
      <c r="CQ22" s="278" t="str">
        <f>MID(LEFT("           ",11-LEN(入力シート!$D20))&amp;入力シート!$D20,9,1)</f>
        <v xml:space="preserve"> </v>
      </c>
      <c r="CR22" s="279"/>
      <c r="CS22" s="280" t="str">
        <f>MID(LEFT("           ",11-LEN(入力シート!$D20))&amp;入力シート!$D20,10,1)</f>
        <v xml:space="preserve"> </v>
      </c>
      <c r="CT22" s="281"/>
      <c r="CU22" s="282" t="str">
        <f>MID(LEFT("           ",11-LEN(入力シート!$D20))&amp;入力シート!$D20,11,1)</f>
        <v>0</v>
      </c>
      <c r="CV22" s="289"/>
      <c r="CW22" s="34"/>
      <c r="CX22" s="33"/>
      <c r="CY22" s="33"/>
    </row>
    <row r="23" spans="1:103" ht="19.5" customHeight="1" x14ac:dyDescent="0.15">
      <c r="A23" s="297" t="s">
        <v>80</v>
      </c>
      <c r="B23" s="298"/>
      <c r="C23" s="298"/>
      <c r="D23" s="298"/>
      <c r="E23" s="345" t="str">
        <f>入力シート!D16</f>
        <v>令和</v>
      </c>
      <c r="F23" s="298"/>
      <c r="G23" s="275"/>
      <c r="H23" s="344">
        <f>入力シート!E16</f>
        <v>0</v>
      </c>
      <c r="I23" s="344"/>
      <c r="J23" s="274" t="s">
        <v>67</v>
      </c>
      <c r="K23" s="274"/>
      <c r="L23" s="346">
        <f>入力シート!G16</f>
        <v>0</v>
      </c>
      <c r="M23" s="346"/>
      <c r="N23" s="274" t="s">
        <v>71</v>
      </c>
      <c r="O23" s="274"/>
      <c r="P23" s="276">
        <f>入力シート!I16</f>
        <v>0</v>
      </c>
      <c r="Q23" s="276"/>
      <c r="R23" s="274" t="s">
        <v>72</v>
      </c>
      <c r="S23" s="275"/>
      <c r="T23" s="271" t="s">
        <v>74</v>
      </c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3"/>
      <c r="AG23" s="34"/>
      <c r="AH23" s="35"/>
      <c r="AI23" s="297" t="s">
        <v>80</v>
      </c>
      <c r="AJ23" s="298"/>
      <c r="AK23" s="298"/>
      <c r="AL23" s="298"/>
      <c r="AM23" s="345" t="str">
        <f>E23</f>
        <v>令和</v>
      </c>
      <c r="AN23" s="298"/>
      <c r="AO23" s="275"/>
      <c r="AP23" s="346">
        <f>H23</f>
        <v>0</v>
      </c>
      <c r="AQ23" s="346"/>
      <c r="AR23" s="274" t="s">
        <v>67</v>
      </c>
      <c r="AS23" s="274"/>
      <c r="AT23" s="346">
        <f>L23</f>
        <v>0</v>
      </c>
      <c r="AU23" s="346"/>
      <c r="AV23" s="274" t="s">
        <v>71</v>
      </c>
      <c r="AW23" s="274"/>
      <c r="AX23" s="346">
        <f>P23</f>
        <v>0</v>
      </c>
      <c r="AY23" s="346"/>
      <c r="AZ23" s="274" t="s">
        <v>72</v>
      </c>
      <c r="BA23" s="275"/>
      <c r="BB23" s="271" t="s">
        <v>74</v>
      </c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3"/>
      <c r="BO23" s="34"/>
      <c r="BP23" s="35"/>
      <c r="BQ23" s="297" t="s">
        <v>80</v>
      </c>
      <c r="BR23" s="298"/>
      <c r="BS23" s="298"/>
      <c r="BT23" s="298"/>
      <c r="BU23" s="345" t="str">
        <f>AM23</f>
        <v>令和</v>
      </c>
      <c r="BV23" s="298"/>
      <c r="BW23" s="275"/>
      <c r="BX23" s="346">
        <f>AP23</f>
        <v>0</v>
      </c>
      <c r="BY23" s="346"/>
      <c r="BZ23" s="274" t="s">
        <v>67</v>
      </c>
      <c r="CA23" s="274"/>
      <c r="CB23" s="290">
        <f>AT23</f>
        <v>0</v>
      </c>
      <c r="CC23" s="290"/>
      <c r="CD23" s="274" t="s">
        <v>71</v>
      </c>
      <c r="CE23" s="274"/>
      <c r="CF23" s="290">
        <f>AX23</f>
        <v>0</v>
      </c>
      <c r="CG23" s="290"/>
      <c r="CH23" s="274" t="s">
        <v>72</v>
      </c>
      <c r="CI23" s="275"/>
      <c r="CJ23" s="286" t="s">
        <v>74</v>
      </c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8"/>
      <c r="CW23" s="34"/>
      <c r="CX23" s="33"/>
      <c r="CY23" s="33"/>
    </row>
    <row r="24" spans="1:103" ht="15.75" customHeight="1" x14ac:dyDescent="0.15">
      <c r="A24" s="299" t="s">
        <v>73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151" t="str">
        <f>IF(入力シート!M2&gt;0,"×","")</f>
        <v>×</v>
      </c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3"/>
      <c r="AG24" s="34"/>
      <c r="AH24" s="35"/>
      <c r="AI24" s="165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7"/>
      <c r="BB24" s="151" t="str">
        <f>T24</f>
        <v>×</v>
      </c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3"/>
      <c r="BO24" s="34"/>
      <c r="BP24" s="35"/>
      <c r="BQ24" s="299" t="s">
        <v>87</v>
      </c>
      <c r="BR24" s="300"/>
      <c r="BS24" s="300"/>
      <c r="BT24" s="300"/>
      <c r="BU24" s="300"/>
      <c r="BV24" s="300"/>
      <c r="BW24" s="300"/>
      <c r="BX24" s="300"/>
      <c r="BY24" s="300"/>
      <c r="BZ24" s="300"/>
      <c r="CA24" s="300"/>
      <c r="CB24" s="300"/>
      <c r="CC24" s="300"/>
      <c r="CD24" s="300"/>
      <c r="CE24" s="300"/>
      <c r="CF24" s="300"/>
      <c r="CG24" s="300"/>
      <c r="CH24" s="300"/>
      <c r="CI24" s="300"/>
      <c r="CJ24" s="151" t="str">
        <f>BB24</f>
        <v>×</v>
      </c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3"/>
      <c r="CW24" s="34"/>
      <c r="CX24" s="33"/>
      <c r="CY24" s="33"/>
    </row>
    <row r="25" spans="1:103" ht="12" customHeight="1" x14ac:dyDescent="0.15">
      <c r="A25" s="334" t="s">
        <v>160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335"/>
      <c r="T25" s="154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6"/>
      <c r="AG25" s="34"/>
      <c r="AH25" s="35"/>
      <c r="AI25" s="168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70"/>
      <c r="BB25" s="154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6"/>
      <c r="BO25" s="34"/>
      <c r="BP25" s="35"/>
      <c r="BQ25" s="174" t="s">
        <v>88</v>
      </c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6"/>
      <c r="CJ25" s="154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6"/>
      <c r="CW25" s="34"/>
      <c r="CX25" s="33"/>
      <c r="CY25" s="33"/>
    </row>
    <row r="26" spans="1:103" ht="12" customHeight="1" x14ac:dyDescent="0.15">
      <c r="A26" s="336"/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8"/>
      <c r="T26" s="154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6"/>
      <c r="AG26" s="34"/>
      <c r="AH26" s="35"/>
      <c r="AI26" s="168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70"/>
      <c r="BB26" s="154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6"/>
      <c r="BO26" s="34"/>
      <c r="BP26" s="35"/>
      <c r="BQ26" s="146" t="s">
        <v>89</v>
      </c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8"/>
      <c r="CJ26" s="154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6"/>
      <c r="CW26" s="34"/>
      <c r="CX26" s="33"/>
      <c r="CY26" s="33"/>
    </row>
    <row r="27" spans="1:103" ht="12" customHeight="1" x14ac:dyDescent="0.15">
      <c r="A27" s="339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1"/>
      <c r="T27" s="154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6"/>
      <c r="AG27" s="34"/>
      <c r="AH27" s="35"/>
      <c r="AI27" s="171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3"/>
      <c r="BB27" s="154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6"/>
      <c r="BO27" s="34"/>
      <c r="BP27" s="35"/>
      <c r="BQ27" s="160" t="s">
        <v>90</v>
      </c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2"/>
      <c r="CJ27" s="154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6"/>
      <c r="CW27" s="34"/>
      <c r="CX27" s="33"/>
      <c r="CY27" s="33"/>
    </row>
    <row r="28" spans="1:103" ht="18.75" customHeight="1" x14ac:dyDescent="0.15">
      <c r="A28" s="291" t="s">
        <v>75</v>
      </c>
      <c r="B28" s="292"/>
      <c r="C28" s="292"/>
      <c r="D28" s="293"/>
      <c r="E28" s="195" t="s">
        <v>133</v>
      </c>
      <c r="F28" s="196"/>
      <c r="G28" s="196"/>
      <c r="H28" s="196"/>
      <c r="I28" s="196"/>
      <c r="J28" s="196"/>
      <c r="K28" s="196"/>
      <c r="L28" s="163">
        <f>入力シート!D4</f>
        <v>0</v>
      </c>
      <c r="M28" s="342"/>
      <c r="N28" s="342"/>
      <c r="O28" s="342"/>
      <c r="P28" s="342"/>
      <c r="Q28" s="342"/>
      <c r="R28" s="342"/>
      <c r="S28" s="343"/>
      <c r="T28" s="154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6"/>
      <c r="AG28" s="34"/>
      <c r="AH28" s="35"/>
      <c r="AI28" s="291" t="s">
        <v>75</v>
      </c>
      <c r="AJ28" s="292"/>
      <c r="AK28" s="292"/>
      <c r="AL28" s="293"/>
      <c r="AM28" s="195" t="str">
        <f>E28</f>
        <v>横 浜 市</v>
      </c>
      <c r="AN28" s="196"/>
      <c r="AO28" s="196"/>
      <c r="AP28" s="196"/>
      <c r="AQ28" s="196"/>
      <c r="AR28" s="196"/>
      <c r="AS28" s="196"/>
      <c r="AT28" s="163">
        <f>L28</f>
        <v>0</v>
      </c>
      <c r="AU28" s="163"/>
      <c r="AV28" s="163"/>
      <c r="AW28" s="163"/>
      <c r="AX28" s="163"/>
      <c r="AY28" s="163"/>
      <c r="AZ28" s="163"/>
      <c r="BA28" s="164"/>
      <c r="BB28" s="154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6"/>
      <c r="BO28" s="34"/>
      <c r="BP28" s="35"/>
      <c r="BQ28" s="291" t="s">
        <v>75</v>
      </c>
      <c r="BR28" s="292"/>
      <c r="BS28" s="292"/>
      <c r="BT28" s="293"/>
      <c r="BU28" s="195" t="str">
        <f>AM28</f>
        <v>横 浜 市</v>
      </c>
      <c r="BV28" s="196"/>
      <c r="BW28" s="196"/>
      <c r="BX28" s="196"/>
      <c r="BY28" s="196"/>
      <c r="BZ28" s="196"/>
      <c r="CA28" s="196"/>
      <c r="CB28" s="163">
        <f>AT28</f>
        <v>0</v>
      </c>
      <c r="CC28" s="163"/>
      <c r="CD28" s="163"/>
      <c r="CE28" s="163"/>
      <c r="CF28" s="163"/>
      <c r="CG28" s="163"/>
      <c r="CH28" s="163"/>
      <c r="CI28" s="164"/>
      <c r="CJ28" s="154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6"/>
      <c r="CW28" s="34"/>
      <c r="CX28" s="33"/>
      <c r="CY28" s="33"/>
    </row>
    <row r="29" spans="1:103" ht="18.75" customHeight="1" x14ac:dyDescent="0.15">
      <c r="A29" s="294"/>
      <c r="B29" s="295"/>
      <c r="C29" s="295"/>
      <c r="D29" s="296"/>
      <c r="E29" s="283"/>
      <c r="F29" s="284"/>
      <c r="G29" s="284"/>
      <c r="H29" s="284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9"/>
      <c r="T29" s="157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9"/>
      <c r="AG29" s="34"/>
      <c r="AH29" s="35"/>
      <c r="AI29" s="294"/>
      <c r="AJ29" s="295"/>
      <c r="AK29" s="295"/>
      <c r="AL29" s="296"/>
      <c r="AM29" s="283">
        <f>E29</f>
        <v>0</v>
      </c>
      <c r="AN29" s="284"/>
      <c r="AO29" s="284"/>
      <c r="AP29" s="284"/>
      <c r="AQ29" s="138">
        <f>I29</f>
        <v>0</v>
      </c>
      <c r="AR29" s="138"/>
      <c r="AS29" s="138"/>
      <c r="AT29" s="138"/>
      <c r="AU29" s="138"/>
      <c r="AV29" s="138"/>
      <c r="AW29" s="138"/>
      <c r="AX29" s="138"/>
      <c r="AY29" s="138"/>
      <c r="AZ29" s="138"/>
      <c r="BA29" s="139"/>
      <c r="BB29" s="157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9"/>
      <c r="BO29" s="34"/>
      <c r="BP29" s="35"/>
      <c r="BQ29" s="294"/>
      <c r="BR29" s="295"/>
      <c r="BS29" s="295"/>
      <c r="BT29" s="296"/>
      <c r="BU29" s="283">
        <f>AM29</f>
        <v>0</v>
      </c>
      <c r="BV29" s="284"/>
      <c r="BW29" s="284"/>
      <c r="BX29" s="284"/>
      <c r="BY29" s="138">
        <f>AQ29</f>
        <v>0</v>
      </c>
      <c r="BZ29" s="138"/>
      <c r="CA29" s="138"/>
      <c r="CB29" s="138"/>
      <c r="CC29" s="138"/>
      <c r="CD29" s="138"/>
      <c r="CE29" s="138"/>
      <c r="CF29" s="138"/>
      <c r="CG29" s="138"/>
      <c r="CH29" s="138"/>
      <c r="CI29" s="139"/>
      <c r="CJ29" s="157"/>
      <c r="CK29" s="158"/>
      <c r="CL29" s="158"/>
      <c r="CM29" s="158"/>
      <c r="CN29" s="158"/>
      <c r="CO29" s="158"/>
      <c r="CP29" s="158"/>
      <c r="CQ29" s="158"/>
      <c r="CR29" s="158"/>
      <c r="CS29" s="158"/>
      <c r="CT29" s="158"/>
      <c r="CU29" s="158"/>
      <c r="CV29" s="159"/>
      <c r="CW29" s="34"/>
      <c r="CX29" s="33"/>
      <c r="CY29" s="33"/>
    </row>
    <row r="30" spans="1:103" x14ac:dyDescent="0.15">
      <c r="A30" s="61" t="s">
        <v>85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34"/>
      <c r="AH30" s="35"/>
      <c r="AI30" s="166" t="s">
        <v>86</v>
      </c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34"/>
      <c r="BP30" s="35"/>
      <c r="BQ30" s="166" t="s">
        <v>91</v>
      </c>
      <c r="BR30" s="277"/>
      <c r="BS30" s="277"/>
      <c r="BT30" s="277"/>
      <c r="BU30" s="277"/>
      <c r="BV30" s="277"/>
      <c r="BW30" s="277"/>
      <c r="BX30" s="277"/>
      <c r="BY30" s="277"/>
      <c r="BZ30" s="277"/>
      <c r="CA30" s="277"/>
      <c r="CB30" s="277"/>
      <c r="CC30" s="277"/>
      <c r="CD30" s="277"/>
      <c r="CE30" s="277"/>
      <c r="CF30" s="277"/>
      <c r="CG30" s="277"/>
      <c r="CH30" s="277"/>
      <c r="CI30" s="277"/>
      <c r="CJ30" s="277"/>
      <c r="CK30" s="277"/>
      <c r="CL30" s="277"/>
      <c r="CM30" s="277"/>
      <c r="CN30" s="277"/>
      <c r="CO30" s="277"/>
      <c r="CP30" s="277"/>
      <c r="CQ30" s="277"/>
      <c r="CR30" s="277"/>
      <c r="CS30" s="277"/>
      <c r="CT30" s="277"/>
      <c r="CU30" s="277"/>
      <c r="CV30" s="277"/>
      <c r="CW30" s="34"/>
      <c r="CX30" s="33"/>
      <c r="CY30" s="33"/>
    </row>
    <row r="31" spans="1:103" ht="6" customHeight="1" x14ac:dyDescent="0.1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  <c r="AH31" s="45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4"/>
      <c r="BP31" s="45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4"/>
    </row>
    <row r="35" spans="2:2" x14ac:dyDescent="0.15">
      <c r="B35" s="32" t="e">
        <f>IF(N13=0,"U14&lt;&gt;")</f>
        <v>#N/A</v>
      </c>
    </row>
  </sheetData>
  <sheetProtection algorithmName="SHA-512" hashValue="TWP46qSttTW0pVxIQEa1J0s6eHVoMSs4Nxuk/xeK6B8bO4R1iW1A6o2LldG+upx5v98T9/LBKZzf7PkUfIvC6w==" saltValue="dQPfycVUpEHtnDTqmJ+tsg==" spinCount="100000" sheet="1" objects="1" scenarios="1" selectLockedCells="1"/>
  <mergeCells count="409">
    <mergeCell ref="CO21:CP21"/>
    <mergeCell ref="CE21:CF21"/>
    <mergeCell ref="CA21:CB21"/>
    <mergeCell ref="CG21:CH21"/>
    <mergeCell ref="AI19:AR19"/>
    <mergeCell ref="AI20:AR20"/>
    <mergeCell ref="AS18:AT18"/>
    <mergeCell ref="AI18:AR18"/>
    <mergeCell ref="CA20:CB20"/>
    <mergeCell ref="BQ18:BZ18"/>
    <mergeCell ref="AS21:AT21"/>
    <mergeCell ref="AS20:AT20"/>
    <mergeCell ref="AU18:AV18"/>
    <mergeCell ref="CI21:CJ21"/>
    <mergeCell ref="CE18:CF18"/>
    <mergeCell ref="CK18:CL18"/>
    <mergeCell ref="CO18:CP18"/>
    <mergeCell ref="CG18:CH18"/>
    <mergeCell ref="CM18:CN18"/>
    <mergeCell ref="AY21:AZ21"/>
    <mergeCell ref="AU19:AV19"/>
    <mergeCell ref="BA18:BB18"/>
    <mergeCell ref="BC18:BD18"/>
    <mergeCell ref="BE18:BF18"/>
    <mergeCell ref="CK17:CL17"/>
    <mergeCell ref="BX23:BY23"/>
    <mergeCell ref="AZ23:BA23"/>
    <mergeCell ref="CJ24:CV29"/>
    <mergeCell ref="AI23:AL23"/>
    <mergeCell ref="AM23:AO23"/>
    <mergeCell ref="AP23:AQ23"/>
    <mergeCell ref="AR23:AS23"/>
    <mergeCell ref="AT23:AU23"/>
    <mergeCell ref="AV23:AW23"/>
    <mergeCell ref="AX23:AY23"/>
    <mergeCell ref="BU28:CA28"/>
    <mergeCell ref="CD23:CE23"/>
    <mergeCell ref="CF23:CG23"/>
    <mergeCell ref="CH23:CI23"/>
    <mergeCell ref="CM22:CN22"/>
    <mergeCell ref="BU23:BW23"/>
    <mergeCell ref="CU21:CV21"/>
    <mergeCell ref="CT17:CU17"/>
    <mergeCell ref="CN17:CO17"/>
    <mergeCell ref="BI17:BJ17"/>
    <mergeCell ref="CQ17:CR17"/>
    <mergeCell ref="CQ22:CR22"/>
    <mergeCell ref="CS22:CT22"/>
    <mergeCell ref="AT12:AU12"/>
    <mergeCell ref="AZ13:BB13"/>
    <mergeCell ref="BC13:BE13"/>
    <mergeCell ref="BG13:BL13"/>
    <mergeCell ref="BY12:CA12"/>
    <mergeCell ref="CS15:CS16"/>
    <mergeCell ref="CQ15:CR16"/>
    <mergeCell ref="CD16:CG16"/>
    <mergeCell ref="CK21:CL21"/>
    <mergeCell ref="CG19:CH19"/>
    <mergeCell ref="CO20:CP20"/>
    <mergeCell ref="CI20:CJ20"/>
    <mergeCell ref="CK20:CL20"/>
    <mergeCell ref="CI19:CJ19"/>
    <mergeCell ref="CE20:CF20"/>
    <mergeCell ref="CC18:CD18"/>
    <mergeCell ref="CK15:CL16"/>
    <mergeCell ref="BL17:BM17"/>
    <mergeCell ref="BF17:BG17"/>
    <mergeCell ref="CM21:CN21"/>
    <mergeCell ref="CQ21:CR21"/>
    <mergeCell ref="CS21:CT21"/>
    <mergeCell ref="BQ13:BR13"/>
    <mergeCell ref="BS13:BU13"/>
    <mergeCell ref="CU12:CV12"/>
    <mergeCell ref="CH13:CJ13"/>
    <mergeCell ref="CK13:CM13"/>
    <mergeCell ref="CO13:CT13"/>
    <mergeCell ref="CH12:CJ12"/>
    <mergeCell ref="CD13:CE13"/>
    <mergeCell ref="CF13:CG13"/>
    <mergeCell ref="CV14:CV16"/>
    <mergeCell ref="CB16:CC16"/>
    <mergeCell ref="CU13:CV13"/>
    <mergeCell ref="CP15:CP16"/>
    <mergeCell ref="CN15:CO16"/>
    <mergeCell ref="CT15:CU16"/>
    <mergeCell ref="CH14:CI16"/>
    <mergeCell ref="CJ14:CJ16"/>
    <mergeCell ref="CB13:CC13"/>
    <mergeCell ref="CK12:CT12"/>
    <mergeCell ref="CB12:CC12"/>
    <mergeCell ref="CD12:CG12"/>
    <mergeCell ref="CM15:CM16"/>
    <mergeCell ref="A21:J21"/>
    <mergeCell ref="K21:L21"/>
    <mergeCell ref="CA18:CB18"/>
    <mergeCell ref="A24:S24"/>
    <mergeCell ref="A28:D29"/>
    <mergeCell ref="A25:S27"/>
    <mergeCell ref="E28:K28"/>
    <mergeCell ref="L28:S28"/>
    <mergeCell ref="E29:H29"/>
    <mergeCell ref="I29:S29"/>
    <mergeCell ref="T24:AF29"/>
    <mergeCell ref="AI21:AR21"/>
    <mergeCell ref="AI22:AR22"/>
    <mergeCell ref="J23:K23"/>
    <mergeCell ref="A22:J22"/>
    <mergeCell ref="M22:N22"/>
    <mergeCell ref="A23:D23"/>
    <mergeCell ref="K22:L22"/>
    <mergeCell ref="H23:I23"/>
    <mergeCell ref="E23:G23"/>
    <mergeCell ref="L23:M23"/>
    <mergeCell ref="AS22:AT22"/>
    <mergeCell ref="BK20:BL20"/>
    <mergeCell ref="BM20:BN20"/>
    <mergeCell ref="K20:L20"/>
    <mergeCell ref="N16:Q16"/>
    <mergeCell ref="L15:M15"/>
    <mergeCell ref="N15:Q15"/>
    <mergeCell ref="A20:J20"/>
    <mergeCell ref="K19:L19"/>
    <mergeCell ref="K18:L18"/>
    <mergeCell ref="A19:J19"/>
    <mergeCell ref="A14:B16"/>
    <mergeCell ref="H16:I16"/>
    <mergeCell ref="J16:K16"/>
    <mergeCell ref="H15:I15"/>
    <mergeCell ref="C16:E16"/>
    <mergeCell ref="F16:G16"/>
    <mergeCell ref="A18:J18"/>
    <mergeCell ref="C15:E15"/>
    <mergeCell ref="F15:G15"/>
    <mergeCell ref="Q18:R18"/>
    <mergeCell ref="BH15:BH16"/>
    <mergeCell ref="BE15:BE16"/>
    <mergeCell ref="BC21:BD21"/>
    <mergeCell ref="BG20:BH20"/>
    <mergeCell ref="BC17:BD17"/>
    <mergeCell ref="BK21:BL21"/>
    <mergeCell ref="BM13:BN13"/>
    <mergeCell ref="CC21:CD21"/>
    <mergeCell ref="BQ21:BZ21"/>
    <mergeCell ref="BX16:BY16"/>
    <mergeCell ref="BZ16:CA16"/>
    <mergeCell ref="BC15:BD16"/>
    <mergeCell ref="BN14:BN16"/>
    <mergeCell ref="BK15:BK16"/>
    <mergeCell ref="CD15:CG15"/>
    <mergeCell ref="BX15:BY15"/>
    <mergeCell ref="BZ15:CA15"/>
    <mergeCell ref="CB15:CC15"/>
    <mergeCell ref="BS16:BU16"/>
    <mergeCell ref="BV16:BW16"/>
    <mergeCell ref="BV15:BW15"/>
    <mergeCell ref="BS15:BU15"/>
    <mergeCell ref="BQ14:BR16"/>
    <mergeCell ref="BI21:BJ21"/>
    <mergeCell ref="BV12:BX12"/>
    <mergeCell ref="CM20:CN20"/>
    <mergeCell ref="CG20:CH20"/>
    <mergeCell ref="CM19:CN19"/>
    <mergeCell ref="AY8:BN8"/>
    <mergeCell ref="BQ8:CF8"/>
    <mergeCell ref="AY9:BN9"/>
    <mergeCell ref="BQ19:BZ19"/>
    <mergeCell ref="BQ20:BZ20"/>
    <mergeCell ref="BS11:BX11"/>
    <mergeCell ref="BY11:CS11"/>
    <mergeCell ref="BQ10:BR11"/>
    <mergeCell ref="BQ9:CF9"/>
    <mergeCell ref="CG9:CV9"/>
    <mergeCell ref="BV13:BX13"/>
    <mergeCell ref="BY13:CA13"/>
    <mergeCell ref="CG8:CV8"/>
    <mergeCell ref="BQ12:BR12"/>
    <mergeCell ref="BS12:BU12"/>
    <mergeCell ref="BS10:BX10"/>
    <mergeCell ref="BM19:BN19"/>
    <mergeCell ref="CA19:CB19"/>
    <mergeCell ref="CS19:CT19"/>
    <mergeCell ref="CQ19:CR19"/>
    <mergeCell ref="CU18:CV18"/>
    <mergeCell ref="CU19:CV19"/>
    <mergeCell ref="CK19:CL19"/>
    <mergeCell ref="CC20:CD20"/>
    <mergeCell ref="CQ20:CR20"/>
    <mergeCell ref="CS20:CT20"/>
    <mergeCell ref="CI18:CJ18"/>
    <mergeCell ref="CU20:CV20"/>
    <mergeCell ref="CO19:CP19"/>
    <mergeCell ref="CC19:CD19"/>
    <mergeCell ref="CS18:CT18"/>
    <mergeCell ref="CE19:CF19"/>
    <mergeCell ref="CQ18:CR18"/>
    <mergeCell ref="AI30:BN30"/>
    <mergeCell ref="BQ30:CV30"/>
    <mergeCell ref="CE22:CF22"/>
    <mergeCell ref="CG22:CH22"/>
    <mergeCell ref="CI22:CJ22"/>
    <mergeCell ref="CO22:CP22"/>
    <mergeCell ref="CK22:CL22"/>
    <mergeCell ref="AM29:AP29"/>
    <mergeCell ref="AQ29:BA29"/>
    <mergeCell ref="BU29:BX29"/>
    <mergeCell ref="CA22:CB22"/>
    <mergeCell ref="CC22:CD22"/>
    <mergeCell ref="BB23:BN23"/>
    <mergeCell ref="CJ23:CV23"/>
    <mergeCell ref="CU22:CV22"/>
    <mergeCell ref="BZ23:CA23"/>
    <mergeCell ref="CB23:CC23"/>
    <mergeCell ref="BM22:BN22"/>
    <mergeCell ref="BC22:BD22"/>
    <mergeCell ref="BK22:BL22"/>
    <mergeCell ref="AI28:AL29"/>
    <mergeCell ref="BQ23:BT23"/>
    <mergeCell ref="BQ24:CI24"/>
    <mergeCell ref="BQ28:BT29"/>
    <mergeCell ref="T23:AF23"/>
    <mergeCell ref="O22:P22"/>
    <mergeCell ref="O21:P21"/>
    <mergeCell ref="Q21:R21"/>
    <mergeCell ref="Q22:R22"/>
    <mergeCell ref="W21:X21"/>
    <mergeCell ref="AC22:AD22"/>
    <mergeCell ref="R23:S23"/>
    <mergeCell ref="P23:Q23"/>
    <mergeCell ref="N23:O23"/>
    <mergeCell ref="S22:T22"/>
    <mergeCell ref="AE22:AF22"/>
    <mergeCell ref="U21:V21"/>
    <mergeCell ref="S21:T21"/>
    <mergeCell ref="M21:N21"/>
    <mergeCell ref="U22:V22"/>
    <mergeCell ref="AE19:AF19"/>
    <mergeCell ref="AA19:AB19"/>
    <mergeCell ref="Y19:Z19"/>
    <mergeCell ref="AC19:AD19"/>
    <mergeCell ref="AE20:AF20"/>
    <mergeCell ref="AE21:AF21"/>
    <mergeCell ref="Y20:Z20"/>
    <mergeCell ref="AC20:AD20"/>
    <mergeCell ref="AA20:AB20"/>
    <mergeCell ref="AC21:AD21"/>
    <mergeCell ref="U20:V20"/>
    <mergeCell ref="AA21:AB21"/>
    <mergeCell ref="Y21:Z21"/>
    <mergeCell ref="AA22:AB22"/>
    <mergeCell ref="W22:X22"/>
    <mergeCell ref="Y22:Z22"/>
    <mergeCell ref="W20:X20"/>
    <mergeCell ref="S20:T20"/>
    <mergeCell ref="A12:B12"/>
    <mergeCell ref="C12:E12"/>
    <mergeCell ref="L12:M12"/>
    <mergeCell ref="M20:N20"/>
    <mergeCell ref="M18:N18"/>
    <mergeCell ref="O18:P18"/>
    <mergeCell ref="U18:V18"/>
    <mergeCell ref="S19:T19"/>
    <mergeCell ref="W19:X19"/>
    <mergeCell ref="M19:N19"/>
    <mergeCell ref="O19:P19"/>
    <mergeCell ref="Q19:R19"/>
    <mergeCell ref="W18:X18"/>
    <mergeCell ref="U19:V19"/>
    <mergeCell ref="Q20:R20"/>
    <mergeCell ref="O20:P20"/>
    <mergeCell ref="N12:Q12"/>
    <mergeCell ref="C10:H10"/>
    <mergeCell ref="R12:T12"/>
    <mergeCell ref="A13:B13"/>
    <mergeCell ref="AI13:AJ13"/>
    <mergeCell ref="I10:AF10"/>
    <mergeCell ref="I11:AC11"/>
    <mergeCell ref="F12:H12"/>
    <mergeCell ref="F13:H13"/>
    <mergeCell ref="I12:K12"/>
    <mergeCell ref="L13:M13"/>
    <mergeCell ref="P13:Q13"/>
    <mergeCell ref="R13:T13"/>
    <mergeCell ref="C13:E13"/>
    <mergeCell ref="U12:AD12"/>
    <mergeCell ref="U17:V17"/>
    <mergeCell ref="S18:T18"/>
    <mergeCell ref="I13:K13"/>
    <mergeCell ref="L16:M16"/>
    <mergeCell ref="Y13:AD13"/>
    <mergeCell ref="N13:O13"/>
    <mergeCell ref="AC18:AD18"/>
    <mergeCell ref="AA18:AB18"/>
    <mergeCell ref="Y18:Z18"/>
    <mergeCell ref="J15:K15"/>
    <mergeCell ref="AA17:AB17"/>
    <mergeCell ref="AD17:AE17"/>
    <mergeCell ref="X17:Y17"/>
    <mergeCell ref="R14:S16"/>
    <mergeCell ref="T14:T16"/>
    <mergeCell ref="U13:W13"/>
    <mergeCell ref="W15:W16"/>
    <mergeCell ref="Z15:Z16"/>
    <mergeCell ref="AC15:AC16"/>
    <mergeCell ref="A1:CX1"/>
    <mergeCell ref="A10:B11"/>
    <mergeCell ref="AD11:AF11"/>
    <mergeCell ref="AI10:AJ11"/>
    <mergeCell ref="AI3:BN7"/>
    <mergeCell ref="Q8:AF8"/>
    <mergeCell ref="Q9:AF9"/>
    <mergeCell ref="AI8:AX8"/>
    <mergeCell ref="C11:H11"/>
    <mergeCell ref="AI9:AX9"/>
    <mergeCell ref="A8:P8"/>
    <mergeCell ref="A9:P9"/>
    <mergeCell ref="A3:AF7"/>
    <mergeCell ref="BL11:BN11"/>
    <mergeCell ref="BQ2:CV7"/>
    <mergeCell ref="CT11:CV11"/>
    <mergeCell ref="AQ10:BN10"/>
    <mergeCell ref="AQ11:BK11"/>
    <mergeCell ref="AK10:AP10"/>
    <mergeCell ref="AK11:AP11"/>
    <mergeCell ref="BY10:CV10"/>
    <mergeCell ref="AN12:AP12"/>
    <mergeCell ref="AI12:AJ12"/>
    <mergeCell ref="AK12:AM12"/>
    <mergeCell ref="AN16:AO16"/>
    <mergeCell ref="AN13:AP13"/>
    <mergeCell ref="AI14:AJ16"/>
    <mergeCell ref="AK13:AM13"/>
    <mergeCell ref="AE12:AF12"/>
    <mergeCell ref="AK15:AM15"/>
    <mergeCell ref="AN15:AO15"/>
    <mergeCell ref="AK16:AM16"/>
    <mergeCell ref="AQ13:AS13"/>
    <mergeCell ref="AP16:AQ16"/>
    <mergeCell ref="AP15:AQ15"/>
    <mergeCell ref="AR15:AS15"/>
    <mergeCell ref="AR16:AS16"/>
    <mergeCell ref="AA15:AB16"/>
    <mergeCell ref="AD15:AE16"/>
    <mergeCell ref="U15:V16"/>
    <mergeCell ref="AF14:AF16"/>
    <mergeCell ref="AE13:AF13"/>
    <mergeCell ref="X15:Y16"/>
    <mergeCell ref="AX13:AY13"/>
    <mergeCell ref="AV12:AY12"/>
    <mergeCell ref="AZ12:BB12"/>
    <mergeCell ref="AE18:AF18"/>
    <mergeCell ref="BM12:BN12"/>
    <mergeCell ref="AT13:AU13"/>
    <mergeCell ref="BC12:BL12"/>
    <mergeCell ref="AV13:AW13"/>
    <mergeCell ref="AM28:AS28"/>
    <mergeCell ref="AT28:BA28"/>
    <mergeCell ref="AT15:AU15"/>
    <mergeCell ref="BK18:BL18"/>
    <mergeCell ref="BM18:BN18"/>
    <mergeCell ref="AS19:AT19"/>
    <mergeCell ref="AZ14:BA16"/>
    <mergeCell ref="BB14:BB16"/>
    <mergeCell ref="AV16:AY16"/>
    <mergeCell ref="AV15:AY15"/>
    <mergeCell ref="AT16:AU16"/>
    <mergeCell ref="BI15:BJ16"/>
    <mergeCell ref="BL15:BM16"/>
    <mergeCell ref="BF15:BG16"/>
    <mergeCell ref="BC20:BD20"/>
    <mergeCell ref="AQ12:AS12"/>
    <mergeCell ref="BA22:BB22"/>
    <mergeCell ref="BE22:BF22"/>
    <mergeCell ref="BB24:BN29"/>
    <mergeCell ref="BQ27:CI27"/>
    <mergeCell ref="CB28:CI28"/>
    <mergeCell ref="BI20:BJ20"/>
    <mergeCell ref="BA20:BB20"/>
    <mergeCell ref="AI24:BA27"/>
    <mergeCell ref="BQ25:CI25"/>
    <mergeCell ref="BQ22:BZ22"/>
    <mergeCell ref="AU21:AV21"/>
    <mergeCell ref="AU22:AV22"/>
    <mergeCell ref="AW22:AX22"/>
    <mergeCell ref="AU20:AV20"/>
    <mergeCell ref="AW20:AX20"/>
    <mergeCell ref="BG18:BH18"/>
    <mergeCell ref="BY29:CI29"/>
    <mergeCell ref="AY22:AZ22"/>
    <mergeCell ref="AW18:AX18"/>
    <mergeCell ref="BE20:BF20"/>
    <mergeCell ref="AY20:AZ20"/>
    <mergeCell ref="AW21:AX21"/>
    <mergeCell ref="BA19:BB19"/>
    <mergeCell ref="BC19:BD19"/>
    <mergeCell ref="BI22:BJ22"/>
    <mergeCell ref="BG21:BH21"/>
    <mergeCell ref="BI19:BJ19"/>
    <mergeCell ref="AW19:AX19"/>
    <mergeCell ref="AY19:AZ19"/>
    <mergeCell ref="BE21:BF21"/>
    <mergeCell ref="BG22:BH22"/>
    <mergeCell ref="BA21:BB21"/>
    <mergeCell ref="BM21:BN21"/>
    <mergeCell ref="BK19:BL19"/>
    <mergeCell ref="BQ26:CI26"/>
    <mergeCell ref="BI18:BJ18"/>
    <mergeCell ref="AY18:AZ18"/>
    <mergeCell ref="BE19:BF19"/>
    <mergeCell ref="BG19:BH19"/>
  </mergeCells>
  <phoneticPr fontId="2"/>
  <conditionalFormatting sqref="U15:V16 BC15:BD16 CK15:CL16">
    <cfRule type="expression" dxfId="3" priority="3" stopIfTrue="1">
      <formula>$N$13="0"</formula>
    </cfRule>
  </conditionalFormatting>
  <conditionalFormatting sqref="BF15:BG16 X15:Y16 CN15:CO16">
    <cfRule type="expression" dxfId="2" priority="4" stopIfTrue="1">
      <formula>$N$13="5"</formula>
    </cfRule>
  </conditionalFormatting>
  <conditionalFormatting sqref="BI15:BJ16 AA15:AB16 CQ15:CR16">
    <cfRule type="expression" dxfId="1" priority="5" stopIfTrue="1">
      <formula>$N$13="6"</formula>
    </cfRule>
  </conditionalFormatting>
  <conditionalFormatting sqref="BL15:BM16 AD15:AE16 CT15:CU16">
    <cfRule type="expression" dxfId="0" priority="6" stopIfTrue="1">
      <formula>$N$13="4"</formula>
    </cfRule>
  </conditionalFormatting>
  <pageMargins left="0" right="0" top="0" bottom="0" header="0.31496062992125984" footer="0"/>
  <pageSetup paperSize="9" orientation="landscape" r:id="rId1"/>
  <headerFooter alignWithMargins="0"/>
  <rowBreaks count="2" manualBreakCount="2">
    <brk id="33" max="119" man="1"/>
    <brk id="45" max="114" man="1"/>
  </rowBreaks>
  <ignoredErrors>
    <ignoredError sqref="R13 CH13" numberStoredAsText="1"/>
    <ignoredError sqref="B3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印刷シート</vt:lpstr>
      <vt:lpstr>印刷シート!Print_Area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cp:lastPrinted>2024-09-13T00:52:47Z</cp:lastPrinted>
  <dcterms:created xsi:type="dcterms:W3CDTF">2008-07-25T00:04:35Z</dcterms:created>
  <dcterms:modified xsi:type="dcterms:W3CDTF">2025-03-24T06:40:33Z</dcterms:modified>
</cp:coreProperties>
</file>