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81.xml" ContentType="application/vnd.ms-excel.controlproperties+xml"/>
  <Override PartName="/xl/drawings/drawing3.xml" ContentType="application/vnd.openxmlformats-officedocument.drawing+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認定こども園】雇用状況表" sheetId="3" r:id="rId1"/>
    <sheet name="別紙" sheetId="4" r:id="rId2"/>
    <sheet name="【認定こども園】雇用状況表（記載例）" sheetId="1" r:id="rId3"/>
  </sheets>
  <externalReferences>
    <externalReference r:id="rId4"/>
    <externalReference r:id="rId5"/>
    <externalReference r:id="rId6"/>
    <externalReference r:id="rId7"/>
    <externalReference r:id="rId8"/>
  </externalReferences>
  <definedNames>
    <definedName name="______Qr228" localSheetId="0">#REF!</definedName>
    <definedName name="______Qr228" localSheetId="1">#REF!</definedName>
    <definedName name="______Qr228">#REF!</definedName>
    <definedName name="_____Qr228" localSheetId="0">#REF!</definedName>
    <definedName name="_____Qr228">#REF!</definedName>
    <definedName name="____Qr228" localSheetId="0">#REF!</definedName>
    <definedName name="____Qr228">#REF!</definedName>
    <definedName name="___Qr228" localSheetId="0">#REF!</definedName>
    <definedName name="___Qr228">#REF!</definedName>
    <definedName name="__Qr228" localSheetId="0">#REF!</definedName>
    <definedName name="__Qr228">#REF!</definedName>
    <definedName name="_Qr228" localSheetId="0">#REF!</definedName>
    <definedName name="_Qr228">#REF!</definedName>
    <definedName name="_xlnm.Print_Area" localSheetId="0">【認定こども園】雇用状況表!$A$1:$BI$557</definedName>
    <definedName name="_xlnm.Print_Area" localSheetId="2">'【認定こども園】雇用状況表（記載例）'!$A$1:$BI$559</definedName>
    <definedName name="_xlnm.Print_Area" localSheetId="1">別紙!$A$1:$L$75</definedName>
    <definedName name="_xlnm.Print_Titles" localSheetId="0">【認定こども園】雇用状況表!$1:$1</definedName>
    <definedName name="Z_DCB750A5_2995_4B1D_83F2_B9B3D5B68F97_.wvu.PrintArea" localSheetId="0" hidden="1">【認定こども園】雇用状況表!$A$1:$BG$549</definedName>
    <definedName name="Z_DCB750A5_2995_4B1D_83F2_B9B3D5B68F97_.wvu.PrintTitles" localSheetId="0" hidden="1">【認定こども園】雇用状況表!$1:$1</definedName>
    <definedName name="っっｗ" localSheetId="0">#REF!,#REF!,#REF!,#REF!</definedName>
    <definedName name="っっｗ" localSheetId="1">#REF!,#REF!,#REF!,#REF!</definedName>
    <definedName name="っっｗ">#REF!,#REF!,#REF!,#REF!</definedName>
    <definedName name="地域区分" localSheetId="0">[1]【幼稚園】試算シート!$CF$9:$CF$16</definedName>
    <definedName name="地域区分">[2]【幼稚園】試算シート!$CF$9:$CF$16</definedName>
    <definedName name="適否" localSheetId="0">[1]加算率入力!$AO$11:$AO$12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 localSheetId="1">#REF!,#REF!,#REF!,#REF!,#REF!,#REF!,#REF!,#REF!,#REF!,#REF!,#REF!,#REF!,#REF!,#REF!,#REF!,#REF!,#REF!,#REF!,#REF!,#REF!,#REF!,#REF!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 localSheetId="1">[4]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 localSheetId="1">'[5]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 localSheetId="1">[3]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[2]加算率入力!$AM$11:$AM$22</definedName>
  </definedNames>
  <calcPr calcId="162913"/>
</workbook>
</file>

<file path=xl/calcChain.xml><?xml version="1.0" encoding="utf-8"?>
<calcChain xmlns="http://schemas.openxmlformats.org/spreadsheetml/2006/main">
  <c r="AR11" i="1" l="1"/>
  <c r="AR11" i="3"/>
  <c r="AO534" i="1" l="1"/>
  <c r="AO532" i="1"/>
  <c r="AO530" i="1"/>
  <c r="AO528" i="1"/>
  <c r="AO526" i="1"/>
  <c r="AU515" i="1"/>
  <c r="AU509" i="1"/>
  <c r="AU503" i="1"/>
  <c r="AU501" i="1"/>
  <c r="AU484" i="1"/>
  <c r="AU476" i="1"/>
  <c r="AU466" i="1"/>
  <c r="AU455" i="1"/>
  <c r="AU453" i="1"/>
  <c r="AU451" i="1"/>
  <c r="AZ437" i="1"/>
  <c r="AZ433" i="1"/>
  <c r="AZ429" i="1"/>
  <c r="AZ425" i="1"/>
  <c r="AZ441" i="1" s="1"/>
  <c r="AZ412" i="1"/>
  <c r="AZ408" i="1"/>
  <c r="AZ404" i="1"/>
  <c r="AZ400" i="1"/>
  <c r="AY390" i="1"/>
  <c r="AY387" i="1"/>
  <c r="AY378" i="1"/>
  <c r="AY370" i="1"/>
  <c r="AY361" i="1"/>
  <c r="V348" i="1"/>
  <c r="I348" i="1"/>
  <c r="AZ328" i="1"/>
  <c r="AZ325" i="1"/>
  <c r="AZ322" i="1"/>
  <c r="AZ319" i="1"/>
  <c r="AZ316" i="1"/>
  <c r="AU331" i="1" s="1"/>
  <c r="AH348" i="1" s="1"/>
  <c r="AT349" i="1" s="1"/>
  <c r="AV352" i="1" s="1"/>
  <c r="AL294" i="1"/>
  <c r="AV280" i="1"/>
  <c r="AV277" i="1"/>
  <c r="AV274" i="1"/>
  <c r="AS265" i="1"/>
  <c r="AS268" i="1" s="1"/>
  <c r="AR178" i="1"/>
  <c r="AR175" i="1"/>
  <c r="AR172" i="1"/>
  <c r="AR169" i="1"/>
  <c r="AR166" i="1"/>
  <c r="AR163" i="1"/>
  <c r="AR160" i="1"/>
  <c r="AR157" i="1"/>
  <c r="AR154" i="1"/>
  <c r="AR151" i="1"/>
  <c r="AR148" i="1"/>
  <c r="AR145" i="1"/>
  <c r="AR142" i="1"/>
  <c r="AR139" i="1"/>
  <c r="AR136" i="1"/>
  <c r="AU128" i="1"/>
  <c r="O109" i="1"/>
  <c r="AC109" i="1" s="1"/>
  <c r="AL109" i="1" s="1"/>
  <c r="O107" i="1"/>
  <c r="AC107" i="1" s="1"/>
  <c r="AL107" i="1" s="1"/>
  <c r="O105" i="1"/>
  <c r="X105" i="1" s="1"/>
  <c r="O103" i="1"/>
  <c r="X103" i="1" s="1"/>
  <c r="O101" i="1"/>
  <c r="AC101" i="1" s="1"/>
  <c r="AL101" i="1" s="1"/>
  <c r="AI72" i="1"/>
  <c r="AE72" i="1"/>
  <c r="AB72" i="1"/>
  <c r="X72" i="1"/>
  <c r="T72" i="1"/>
  <c r="AV78" i="1" s="1"/>
  <c r="O72" i="1"/>
  <c r="AA117" i="1" s="1"/>
  <c r="AI70" i="1"/>
  <c r="AI74" i="1" s="1"/>
  <c r="AB70" i="1"/>
  <c r="AB74" i="1" s="1"/>
  <c r="T70" i="1"/>
  <c r="O70" i="1"/>
  <c r="AM66" i="1"/>
  <c r="AV66" i="1" s="1"/>
  <c r="AM60" i="1"/>
  <c r="AV60" i="1" s="1"/>
  <c r="AM55" i="1"/>
  <c r="AV55" i="1" s="1"/>
  <c r="AM53" i="1"/>
  <c r="AV53" i="1" s="1"/>
  <c r="AM46" i="1"/>
  <c r="AV46" i="1" s="1"/>
  <c r="AM41" i="1"/>
  <c r="AV41" i="1" s="1"/>
  <c r="AM39" i="1"/>
  <c r="AV39" i="1" s="1"/>
  <c r="AM34" i="1"/>
  <c r="AV34" i="1" s="1"/>
  <c r="AM32" i="1"/>
  <c r="AV32" i="1" s="1"/>
  <c r="T27" i="1"/>
  <c r="T10" i="1"/>
  <c r="G10" i="1"/>
  <c r="AZ416" i="1" l="1"/>
  <c r="AV283" i="1"/>
  <c r="BA455" i="1"/>
  <c r="AW181" i="1"/>
  <c r="AF10" i="1" s="1"/>
  <c r="AY14" i="1" s="1"/>
  <c r="AY17" i="1" s="1"/>
  <c r="T74" i="1"/>
  <c r="AM74" i="1" s="1"/>
  <c r="O74" i="1"/>
  <c r="AY393" i="1" s="1"/>
  <c r="X101" i="1"/>
  <c r="AC103" i="1"/>
  <c r="AL103" i="1" s="1"/>
  <c r="AL111" i="1" s="1"/>
  <c r="AV76" i="1"/>
  <c r="AV74" i="1"/>
  <c r="BP86" i="1"/>
  <c r="AC88" i="1" s="1"/>
  <c r="X107" i="1"/>
  <c r="X109" i="1"/>
  <c r="X111" i="1" l="1"/>
  <c r="AQ111" i="1" s="1"/>
  <c r="AV84" i="1"/>
  <c r="AM90" i="1" s="1"/>
  <c r="AC88" i="3"/>
  <c r="BP88" i="1" l="1"/>
  <c r="AM88" i="1" s="1"/>
  <c r="AY23" i="1" s="1"/>
  <c r="AY14" i="3"/>
  <c r="AY17" i="3" s="1"/>
  <c r="AM92" i="1" l="1"/>
  <c r="AG119" i="1" s="1"/>
  <c r="AY20" i="1"/>
  <c r="AZ437" i="3"/>
  <c r="AZ433" i="3"/>
  <c r="AZ429" i="3"/>
  <c r="AZ412" i="3"/>
  <c r="AZ408" i="3"/>
  <c r="AZ404" i="3"/>
  <c r="I348" i="3"/>
  <c r="AO534" i="3" l="1"/>
  <c r="AO532" i="3"/>
  <c r="AO530" i="3"/>
  <c r="AO528" i="3"/>
  <c r="AO526" i="3"/>
  <c r="AU515" i="3"/>
  <c r="AU509" i="3"/>
  <c r="AU503" i="3"/>
  <c r="AU501" i="3"/>
  <c r="AU484" i="3"/>
  <c r="AU476" i="3"/>
  <c r="AU466" i="3"/>
  <c r="AU455" i="3"/>
  <c r="AU453" i="3"/>
  <c r="AU451" i="3"/>
  <c r="AZ425" i="3"/>
  <c r="AZ441" i="3" s="1"/>
  <c r="AZ400" i="3"/>
  <c r="AZ416" i="3" s="1"/>
  <c r="AY390" i="3"/>
  <c r="AY387" i="3"/>
  <c r="AY378" i="3"/>
  <c r="AY370" i="3"/>
  <c r="AY361" i="3"/>
  <c r="V348" i="3"/>
  <c r="AZ328" i="3"/>
  <c r="AZ325" i="3"/>
  <c r="AZ322" i="3"/>
  <c r="AZ319" i="3"/>
  <c r="AZ316" i="3"/>
  <c r="AL294" i="3"/>
  <c r="AV280" i="3"/>
  <c r="AV277" i="3"/>
  <c r="AV274" i="3"/>
  <c r="AS265" i="3"/>
  <c r="AS268" i="3" s="1"/>
  <c r="AR178" i="3"/>
  <c r="AR175" i="3"/>
  <c r="AR172" i="3"/>
  <c r="AR169" i="3"/>
  <c r="AR166" i="3"/>
  <c r="AR163" i="3"/>
  <c r="AR160" i="3"/>
  <c r="AR157" i="3"/>
  <c r="AR154" i="3"/>
  <c r="AR151" i="3"/>
  <c r="AR148" i="3"/>
  <c r="AR145" i="3"/>
  <c r="AR142" i="3"/>
  <c r="AR139" i="3"/>
  <c r="AR136" i="3"/>
  <c r="AU128" i="3"/>
  <c r="O109" i="3"/>
  <c r="AC109" i="3" s="1"/>
  <c r="AL109" i="3" s="1"/>
  <c r="O107" i="3"/>
  <c r="AC107" i="3" s="1"/>
  <c r="AL107" i="3" s="1"/>
  <c r="O105" i="3"/>
  <c r="X105" i="3" s="1"/>
  <c r="O103" i="3"/>
  <c r="O101" i="3"/>
  <c r="AC101" i="3" s="1"/>
  <c r="AL101" i="3" s="1"/>
  <c r="AI72" i="3"/>
  <c r="AE72" i="3"/>
  <c r="AB72" i="3"/>
  <c r="X72" i="3"/>
  <c r="T72" i="3"/>
  <c r="O72" i="3"/>
  <c r="AV76" i="3" s="1"/>
  <c r="AI70" i="3"/>
  <c r="AB70" i="3"/>
  <c r="T70" i="3"/>
  <c r="O70" i="3"/>
  <c r="BP86" i="3" s="1"/>
  <c r="AM66" i="3"/>
  <c r="AV66" i="3" s="1"/>
  <c r="AM60" i="3"/>
  <c r="AV60" i="3" s="1"/>
  <c r="AM55" i="3"/>
  <c r="AV55" i="3" s="1"/>
  <c r="AM53" i="3"/>
  <c r="AV53" i="3" s="1"/>
  <c r="AM46" i="3"/>
  <c r="AV46" i="3" s="1"/>
  <c r="AM41" i="3"/>
  <c r="AV41" i="3" s="1"/>
  <c r="AM39" i="3"/>
  <c r="AV39" i="3" s="1"/>
  <c r="AM34" i="3"/>
  <c r="AV34" i="3" s="1"/>
  <c r="AM32" i="3"/>
  <c r="AV32" i="3" s="1"/>
  <c r="T27" i="3"/>
  <c r="T10" i="3"/>
  <c r="G10" i="3"/>
  <c r="BA455" i="3" l="1"/>
  <c r="T74" i="3"/>
  <c r="AU331" i="3"/>
  <c r="AH348" i="3" s="1"/>
  <c r="AT349" i="3" s="1"/>
  <c r="AV352" i="3" s="1"/>
  <c r="AV78" i="3"/>
  <c r="AI74" i="3"/>
  <c r="AB74" i="3"/>
  <c r="O74" i="3"/>
  <c r="AY393" i="3" s="1"/>
  <c r="X109" i="3"/>
  <c r="AW181" i="3"/>
  <c r="X107" i="3"/>
  <c r="AC103" i="3"/>
  <c r="AL103" i="3" s="1"/>
  <c r="AL111" i="3" s="1"/>
  <c r="AA117" i="3"/>
  <c r="AV283" i="3"/>
  <c r="AV74" i="3"/>
  <c r="X101" i="3"/>
  <c r="X103" i="3"/>
  <c r="AM74" i="3" l="1"/>
  <c r="AV84" i="3"/>
  <c r="AF10" i="3"/>
  <c r="X111" i="3"/>
  <c r="AQ111" i="3" s="1"/>
  <c r="AM90" i="3" l="1"/>
  <c r="BP88" i="3"/>
  <c r="AM88" i="3" s="1"/>
  <c r="AY20" i="3" s="1"/>
  <c r="AY23" i="3" l="1"/>
  <c r="AM92" i="3"/>
  <c r="AG119" i="3" s="1"/>
</calcChain>
</file>

<file path=xl/comments1.xml><?xml version="1.0" encoding="utf-8"?>
<comments xmlns="http://schemas.openxmlformats.org/spreadsheetml/2006/main">
  <authors>
    <author>作成者</author>
  </authors>
  <commentList>
    <comment ref="AH107" authorId="0" shapeId="0">
      <text>
        <r>
          <rPr>
            <b/>
            <sz val="9"/>
            <color indexed="81"/>
            <rFont val="ＭＳ Ｐゴシック"/>
            <family val="3"/>
            <charset val="128"/>
          </rPr>
          <t>国基準で計算した配置基準を入力</t>
        </r>
      </text>
    </comment>
    <comment ref="D552" authorId="0" shapeId="0">
      <text>
        <r>
          <rPr>
            <b/>
            <sz val="8"/>
            <color indexed="81"/>
            <rFont val="MS P ゴシック"/>
            <family val="3"/>
            <charset val="128"/>
          </rPr>
          <t>作成者:</t>
        </r>
        <r>
          <rPr>
            <sz val="8"/>
            <color indexed="81"/>
            <rFont val="MS P ゴシック"/>
            <family val="3"/>
            <charset val="128"/>
          </rPr>
          <t xml:space="preserve">
前月の対象経費
令和４年度４月開所の施設：翌月５月から記入
令和４年度以前に開所している施設：前月の３月分を記入</t>
        </r>
      </text>
    </comment>
  </commentList>
</comments>
</file>

<file path=xl/comments2.xml><?xml version="1.0" encoding="utf-8"?>
<comments xmlns="http://schemas.openxmlformats.org/spreadsheetml/2006/main">
  <authors>
    <author>作成者</author>
  </authors>
  <commentList>
    <comment ref="AH107" authorId="0" shapeId="0">
      <text>
        <r>
          <rPr>
            <b/>
            <sz val="9"/>
            <color indexed="81"/>
            <rFont val="ＭＳ Ｐゴシック"/>
            <family val="3"/>
            <charset val="128"/>
          </rPr>
          <t>国基準で計算した配置基準を入力</t>
        </r>
      </text>
    </comment>
  </commentList>
</comments>
</file>

<file path=xl/sharedStrings.xml><?xml version="1.0" encoding="utf-8"?>
<sst xmlns="http://schemas.openxmlformats.org/spreadsheetml/2006/main" count="1532" uniqueCount="358">
  <si>
    <t>第２号様式の３（認定こども園）</t>
    <rPh sb="8" eb="10">
      <t>ニンテイ</t>
    </rPh>
    <rPh sb="13" eb="14">
      <t>エン</t>
    </rPh>
    <phoneticPr fontId="7"/>
  </si>
  <si>
    <t>施設・事業所番号</t>
    <rPh sb="0" eb="2">
      <t>シセツ</t>
    </rPh>
    <rPh sb="3" eb="6">
      <t>ジギョウショ</t>
    </rPh>
    <rPh sb="6" eb="8">
      <t>バンゴウ</t>
    </rPh>
    <phoneticPr fontId="7"/>
  </si>
  <si>
    <t>施設・事業所所在区</t>
    <rPh sb="0" eb="2">
      <t>シセツ</t>
    </rPh>
    <rPh sb="3" eb="5">
      <t>ジギョウ</t>
    </rPh>
    <rPh sb="5" eb="6">
      <t>ショ</t>
    </rPh>
    <rPh sb="6" eb="8">
      <t>ショザイ</t>
    </rPh>
    <rPh sb="8" eb="9">
      <t>ク</t>
    </rPh>
    <phoneticPr fontId="7"/>
  </si>
  <si>
    <t>区</t>
    <rPh sb="0" eb="1">
      <t>ク</t>
    </rPh>
    <phoneticPr fontId="7"/>
  </si>
  <si>
    <t>施設名</t>
    <rPh sb="0" eb="2">
      <t>シセツ</t>
    </rPh>
    <rPh sb="2" eb="3">
      <t>メイ</t>
    </rPh>
    <phoneticPr fontId="7"/>
  </si>
  <si>
    <t>事務担当者</t>
    <rPh sb="0" eb="2">
      <t>ジム</t>
    </rPh>
    <rPh sb="2" eb="5">
      <t>タントウシャ</t>
    </rPh>
    <phoneticPr fontId="7"/>
  </si>
  <si>
    <t>連絡先</t>
    <rPh sb="0" eb="3">
      <t>レンラクサキ</t>
    </rPh>
    <phoneticPr fontId="7"/>
  </si>
  <si>
    <t>年度</t>
    <rPh sb="0" eb="1">
      <t>ネン</t>
    </rPh>
    <rPh sb="1" eb="2">
      <t>ド</t>
    </rPh>
    <phoneticPr fontId="7"/>
  </si>
  <si>
    <t>月　分　 雇　用　状　況　表</t>
    <rPh sb="0" eb="1">
      <t>ツキ</t>
    </rPh>
    <rPh sb="2" eb="3">
      <t>フン</t>
    </rPh>
    <rPh sb="5" eb="6">
      <t>ヤトイ</t>
    </rPh>
    <rPh sb="7" eb="8">
      <t>ヨウ</t>
    </rPh>
    <rPh sb="9" eb="10">
      <t>ジョウ</t>
    </rPh>
    <rPh sb="11" eb="12">
      <t>キョウ</t>
    </rPh>
    <rPh sb="13" eb="14">
      <t>ヒョウ</t>
    </rPh>
    <phoneticPr fontId="7"/>
  </si>
  <si>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7"/>
  </si>
  <si>
    <t>月160時間以上勤務保育教諭数</t>
    <rPh sb="0" eb="1">
      <t>ツキ</t>
    </rPh>
    <rPh sb="4" eb="6">
      <t>ジカン</t>
    </rPh>
    <rPh sb="6" eb="8">
      <t>イジョウ</t>
    </rPh>
    <rPh sb="8" eb="10">
      <t>キンム</t>
    </rPh>
    <rPh sb="10" eb="12">
      <t>ホイク</t>
    </rPh>
    <rPh sb="12" eb="14">
      <t>キョウユ</t>
    </rPh>
    <rPh sb="14" eb="15">
      <t>スウ</t>
    </rPh>
    <phoneticPr fontId="7"/>
  </si>
  <si>
    <t>ａ</t>
    <phoneticPr fontId="7"/>
  </si>
  <si>
    <t>月160時間未満勤務保育教諭数</t>
    <rPh sb="0" eb="1">
      <t>ツキ</t>
    </rPh>
    <rPh sb="4" eb="6">
      <t>ジカン</t>
    </rPh>
    <rPh sb="6" eb="8">
      <t>ミマン</t>
    </rPh>
    <rPh sb="8" eb="10">
      <t>キンム</t>
    </rPh>
    <rPh sb="10" eb="12">
      <t>ホイク</t>
    </rPh>
    <rPh sb="12" eb="14">
      <t>キョウユ</t>
    </rPh>
    <rPh sb="14" eb="15">
      <t>スウ</t>
    </rPh>
    <phoneticPr fontId="7"/>
  </si>
  <si>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7"/>
  </si>
  <si>
    <t>①</t>
    <phoneticPr fontId="7"/>
  </si>
  <si>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7"/>
  </si>
  <si>
    <t>①÷160時間</t>
    <rPh sb="5" eb="7">
      <t>ジカン</t>
    </rPh>
    <phoneticPr fontId="7"/>
  </si>
  <si>
    <t>ｂ</t>
    <phoneticPr fontId="7"/>
  </si>
  <si>
    <t>四捨五入</t>
    <rPh sb="0" eb="4">
      <t>シシャゴニュウ</t>
    </rPh>
    <phoneticPr fontId="7"/>
  </si>
  <si>
    <t>人</t>
    <rPh sb="0" eb="1">
      <t>ニン</t>
    </rPh>
    <phoneticPr fontId="7"/>
  </si>
  <si>
    <t>時間</t>
    <rPh sb="0" eb="2">
      <t>ジカン</t>
    </rPh>
    <phoneticPr fontId="7"/>
  </si>
  <si>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7"/>
  </si>
  <si>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7"/>
  </si>
  <si>
    <t>常勤換算後
保育教諭数</t>
    <rPh sb="0" eb="2">
      <t>ジョウキン</t>
    </rPh>
    <rPh sb="2" eb="4">
      <t>カンサン</t>
    </rPh>
    <rPh sb="4" eb="5">
      <t>ゴ</t>
    </rPh>
    <rPh sb="6" eb="8">
      <t>ホイク</t>
    </rPh>
    <rPh sb="8" eb="10">
      <t>キョウユ</t>
    </rPh>
    <rPh sb="10" eb="11">
      <t>スウ</t>
    </rPh>
    <phoneticPr fontId="7"/>
  </si>
  <si>
    <t>ａ＋b</t>
    <phoneticPr fontId="7"/>
  </si>
  <si>
    <t>※教育補助者除く</t>
    <rPh sb="1" eb="3">
      <t>キョウイク</t>
    </rPh>
    <rPh sb="3" eb="5">
      <t>ホジョ</t>
    </rPh>
    <rPh sb="5" eb="6">
      <t>シャ</t>
    </rPh>
    <rPh sb="6" eb="7">
      <t>ノゾ</t>
    </rPh>
    <phoneticPr fontId="7"/>
  </si>
  <si>
    <t>※教育補助者含む</t>
    <rPh sb="1" eb="3">
      <t>キョウイク</t>
    </rPh>
    <rPh sb="3" eb="5">
      <t>ホジョ</t>
    </rPh>
    <rPh sb="5" eb="6">
      <t>シャ</t>
    </rPh>
    <rPh sb="6" eb="7">
      <t>フク</t>
    </rPh>
    <phoneticPr fontId="7"/>
  </si>
  <si>
    <t xml:space="preserve">
人</t>
    <rPh sb="1" eb="2">
      <t>ニン</t>
    </rPh>
    <phoneticPr fontId="7"/>
  </si>
  <si>
    <t>対象
保育教諭数（※）</t>
    <rPh sb="0" eb="2">
      <t>タイショウ</t>
    </rPh>
    <rPh sb="3" eb="5">
      <t>ホイク</t>
    </rPh>
    <rPh sb="5" eb="7">
      <t>キョウユ</t>
    </rPh>
    <rPh sb="7" eb="8">
      <t>スウ</t>
    </rPh>
    <phoneticPr fontId="7"/>
  </si>
  <si>
    <t>t</t>
    <phoneticPr fontId="7"/>
  </si>
  <si>
    <t>u</t>
    <phoneticPr fontId="7"/>
  </si>
  <si>
    <t>（※）チーム保育加配加算端数処理補正後</t>
    <phoneticPr fontId="6"/>
  </si>
  <si>
    <t>２　国基準の保育教諭数</t>
    <rPh sb="2" eb="3">
      <t>クニ</t>
    </rPh>
    <rPh sb="3" eb="5">
      <t>キジュン</t>
    </rPh>
    <rPh sb="6" eb="8">
      <t>ホイク</t>
    </rPh>
    <rPh sb="8" eb="10">
      <t>キョウユ</t>
    </rPh>
    <rPh sb="10" eb="11">
      <t>スウ</t>
    </rPh>
    <phoneticPr fontId="7"/>
  </si>
  <si>
    <t>区
分</t>
    <rPh sb="0" eb="1">
      <t>ク</t>
    </rPh>
    <rPh sb="2" eb="3">
      <t>ブン</t>
    </rPh>
    <phoneticPr fontId="7"/>
  </si>
  <si>
    <t>年齢区分
☑チェック</t>
    <rPh sb="0" eb="2">
      <t>ネンレイ</t>
    </rPh>
    <rPh sb="2" eb="4">
      <t>クブン</t>
    </rPh>
    <phoneticPr fontId="7"/>
  </si>
  <si>
    <t>認定区分</t>
    <rPh sb="0" eb="2">
      <t>ニンテイ</t>
    </rPh>
    <rPh sb="2" eb="4">
      <t>クブン</t>
    </rPh>
    <phoneticPr fontId="7"/>
  </si>
  <si>
    <t>利用定員</t>
    <rPh sb="0" eb="2">
      <t>リヨウ</t>
    </rPh>
    <rPh sb="2" eb="4">
      <t>テイイン</t>
    </rPh>
    <phoneticPr fontId="7"/>
  </si>
  <si>
    <t>月１日付　在籍児数</t>
    <phoneticPr fontId="7"/>
  </si>
  <si>
    <t>基　準　保　育　教　諭　数</t>
    <rPh sb="0" eb="3">
      <t>キジュン</t>
    </rPh>
    <rPh sb="4" eb="5">
      <t>ホ</t>
    </rPh>
    <rPh sb="6" eb="7">
      <t>イク</t>
    </rPh>
    <rPh sb="8" eb="9">
      <t>キョウ</t>
    </rPh>
    <rPh sb="10" eb="11">
      <t>サトシ</t>
    </rPh>
    <rPh sb="12" eb="13">
      <t>スウ</t>
    </rPh>
    <phoneticPr fontId="7"/>
  </si>
  <si>
    <t>１号定員</t>
    <rPh sb="1" eb="2">
      <t>ゴウ</t>
    </rPh>
    <rPh sb="2" eb="4">
      <t>テイイン</t>
    </rPh>
    <phoneticPr fontId="7"/>
  </si>
  <si>
    <t>市内児童</t>
    <rPh sb="0" eb="2">
      <t>シナイ</t>
    </rPh>
    <rPh sb="2" eb="4">
      <t>ジドウ</t>
    </rPh>
    <phoneticPr fontId="7"/>
  </si>
  <si>
    <t>市外児童</t>
    <phoneticPr fontId="7"/>
  </si>
  <si>
    <t>私的
契約</t>
    <rPh sb="0" eb="2">
      <t>シテキ</t>
    </rPh>
    <rPh sb="3" eb="5">
      <t>ケイヤク</t>
    </rPh>
    <phoneticPr fontId="7"/>
  </si>
  <si>
    <t>合計</t>
    <rPh sb="0" eb="2">
      <t>ゴウケイ</t>
    </rPh>
    <phoneticPr fontId="7"/>
  </si>
  <si>
    <t>（小数点第２位
以下切捨て）</t>
    <rPh sb="1" eb="4">
      <t>ショウスウテン</t>
    </rPh>
    <rPh sb="4" eb="5">
      <t>ダイ</t>
    </rPh>
    <rPh sb="6" eb="7">
      <t>クライ</t>
    </rPh>
    <rPh sb="8" eb="10">
      <t>イカ</t>
    </rPh>
    <rPh sb="10" eb="12">
      <t>キリス</t>
    </rPh>
    <phoneticPr fontId="7"/>
  </si>
  <si>
    <t>標 準</t>
    <rPh sb="0" eb="1">
      <t>シルベ</t>
    </rPh>
    <rPh sb="2" eb="3">
      <t>ジュン</t>
    </rPh>
    <phoneticPr fontId="7"/>
  </si>
  <si>
    <t>短時間</t>
    <rPh sb="0" eb="3">
      <t>タンジカン</t>
    </rPh>
    <phoneticPr fontId="7"/>
  </si>
  <si>
    <t>国基準による保育教諭配置</t>
    <rPh sb="0" eb="1">
      <t>クニ</t>
    </rPh>
    <rPh sb="1" eb="3">
      <t>キジュン</t>
    </rPh>
    <rPh sb="6" eb="8">
      <t>ホイク</t>
    </rPh>
    <rPh sb="8" eb="10">
      <t>キョウユ</t>
    </rPh>
    <rPh sb="10" eb="12">
      <t>ハイチ</t>
    </rPh>
    <phoneticPr fontId="7"/>
  </si>
  <si>
    <t>０歳児</t>
    <rPh sb="1" eb="3">
      <t>サイジ</t>
    </rPh>
    <phoneticPr fontId="7"/>
  </si>
  <si>
    <t>３号</t>
    <rPh sb="1" eb="2">
      <t>ゴウ</t>
    </rPh>
    <phoneticPr fontId="7"/>
  </si>
  <si>
    <t>÷　３　＝　</t>
    <phoneticPr fontId="7"/>
  </si>
  <si>
    <t>１歳児</t>
    <rPh sb="1" eb="3">
      <t>サイジ</t>
    </rPh>
    <phoneticPr fontId="7"/>
  </si>
  <si>
    <t>÷　６　＝　</t>
    <phoneticPr fontId="7"/>
  </si>
  <si>
    <t>２歳児</t>
    <rPh sb="1" eb="3">
      <t>サイジ</t>
    </rPh>
    <phoneticPr fontId="7"/>
  </si>
  <si>
    <t>　 ３歳児配置改善加算あり・満３歳児対応加配加算ありの場合</t>
    <rPh sb="3" eb="4">
      <t>サイ</t>
    </rPh>
    <rPh sb="4" eb="5">
      <t>ジ</t>
    </rPh>
    <rPh sb="5" eb="7">
      <t>ハイチ</t>
    </rPh>
    <rPh sb="7" eb="9">
      <t>カイゼン</t>
    </rPh>
    <rPh sb="9" eb="11">
      <t>カサン</t>
    </rPh>
    <rPh sb="27" eb="29">
      <t>バアイ</t>
    </rPh>
    <phoneticPr fontId="7"/>
  </si>
  <si>
    <t>満３歳児</t>
    <rPh sb="0" eb="1">
      <t>マン</t>
    </rPh>
    <rPh sb="2" eb="4">
      <t>サイジ</t>
    </rPh>
    <phoneticPr fontId="7"/>
  </si>
  <si>
    <t>１号</t>
    <rPh sb="1" eb="2">
      <t>ゴウ</t>
    </rPh>
    <phoneticPr fontId="7"/>
  </si>
  <si>
    <t>３歳児</t>
    <rPh sb="1" eb="3">
      <t>サイジ</t>
    </rPh>
    <phoneticPr fontId="7"/>
  </si>
  <si>
    <t>÷　15　＝　</t>
    <phoneticPr fontId="7"/>
  </si>
  <si>
    <t>２号</t>
    <rPh sb="1" eb="2">
      <t>ゴウ</t>
    </rPh>
    <phoneticPr fontId="7"/>
  </si>
  <si>
    <t>　 ３歳児配置改善加算あり・満３歳児対応加配加算なしの場合</t>
    <rPh sb="3" eb="4">
      <t>サイ</t>
    </rPh>
    <rPh sb="4" eb="5">
      <t>ジ</t>
    </rPh>
    <rPh sb="5" eb="7">
      <t>ハイチ</t>
    </rPh>
    <rPh sb="7" eb="9">
      <t>カイゼン</t>
    </rPh>
    <rPh sb="9" eb="11">
      <t>カサン</t>
    </rPh>
    <rPh sb="27" eb="29">
      <t>バアイ</t>
    </rPh>
    <phoneticPr fontId="7"/>
  </si>
  <si>
    <t>　 ３歳児配置改善加算なし・満３歳児対応加配加算ありの場合</t>
    <rPh sb="3" eb="4">
      <t>サイ</t>
    </rPh>
    <rPh sb="4" eb="5">
      <t>ジ</t>
    </rPh>
    <rPh sb="5" eb="7">
      <t>ハイチ</t>
    </rPh>
    <rPh sb="7" eb="9">
      <t>カイゼン</t>
    </rPh>
    <rPh sb="9" eb="11">
      <t>カサン</t>
    </rPh>
    <rPh sb="27" eb="29">
      <t>バアイ</t>
    </rPh>
    <phoneticPr fontId="7"/>
  </si>
  <si>
    <t>÷　20　＝　</t>
    <phoneticPr fontId="7"/>
  </si>
  <si>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7"/>
  </si>
  <si>
    <t>４歳以上児</t>
    <rPh sb="1" eb="2">
      <t>サイ</t>
    </rPh>
    <rPh sb="2" eb="5">
      <t>イジョウジ</t>
    </rPh>
    <phoneticPr fontId="7"/>
  </si>
  <si>
    <t>÷　30　＝　</t>
    <phoneticPr fontId="7"/>
  </si>
  <si>
    <t>１号小計</t>
    <rPh sb="1" eb="2">
      <t>ゴウ</t>
    </rPh>
    <rPh sb="2" eb="4">
      <t>ショウケイ</t>
    </rPh>
    <phoneticPr fontId="7"/>
  </si>
  <si>
    <t>２号・３号小計</t>
    <rPh sb="1" eb="2">
      <t>ゴウ</t>
    </rPh>
    <rPh sb="4" eb="5">
      <t>ゴウ</t>
    </rPh>
    <rPh sb="5" eb="7">
      <t>ショウケイ</t>
    </rPh>
    <phoneticPr fontId="7"/>
  </si>
  <si>
    <t>小計①</t>
    <rPh sb="0" eb="1">
      <t>ショウ</t>
    </rPh>
    <rPh sb="1" eb="2">
      <t>ケイ</t>
    </rPh>
    <phoneticPr fontId="7"/>
  </si>
  <si>
    <t>※</t>
    <phoneticPr fontId="7"/>
  </si>
  <si>
    <t>ｃ</t>
    <phoneticPr fontId="7"/>
  </si>
  <si>
    <t>※小数点以下</t>
    <rPh sb="1" eb="4">
      <t>ショウスウテン</t>
    </rPh>
    <rPh sb="4" eb="6">
      <t>イカ</t>
    </rPh>
    <phoneticPr fontId="7"/>
  </si>
  <si>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7"/>
  </si>
  <si>
    <t>d</t>
    <phoneticPr fontId="7"/>
  </si>
  <si>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7"/>
  </si>
  <si>
    <t>e</t>
    <phoneticPr fontId="7"/>
  </si>
  <si>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7"/>
  </si>
  <si>
    <t>f</t>
    <phoneticPr fontId="7"/>
  </si>
  <si>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7"/>
  </si>
  <si>
    <t>g</t>
    <phoneticPr fontId="7"/>
  </si>
  <si>
    <t>小　計　②  （c～g）</t>
    <rPh sb="0" eb="1">
      <t>ショウ</t>
    </rPh>
    <rPh sb="2" eb="3">
      <t>ケイ</t>
    </rPh>
    <phoneticPr fontId="7"/>
  </si>
  <si>
    <t>h</t>
    <phoneticPr fontId="7"/>
  </si>
  <si>
    <t>その他加算の
保育教諭</t>
    <rPh sb="2" eb="3">
      <t>タ</t>
    </rPh>
    <rPh sb="3" eb="4">
      <t>カ</t>
    </rPh>
    <rPh sb="4" eb="5">
      <t>ザン</t>
    </rPh>
    <rPh sb="7" eb="9">
      <t>ホイク</t>
    </rPh>
    <rPh sb="9" eb="11">
      <t>キョウユ</t>
    </rPh>
    <phoneticPr fontId="7"/>
  </si>
  <si>
    <r>
      <t>学級編制調整加配加算（１人）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7"/>
  </si>
  <si>
    <t>i</t>
    <phoneticPr fontId="7"/>
  </si>
  <si>
    <t>１号・２号小計</t>
    <rPh sb="1" eb="2">
      <t>ゴウ</t>
    </rPh>
    <rPh sb="4" eb="5">
      <t>ゴウ</t>
    </rPh>
    <rPh sb="5" eb="7">
      <t>ショウケイ</t>
    </rPh>
    <phoneticPr fontId="7"/>
  </si>
  <si>
    <r>
      <t xml:space="preserve">チーム保育加配加算
</t>
    </r>
    <r>
      <rPr>
        <sz val="8"/>
        <rFont val="ＭＳ Ｐ明朝"/>
        <family val="1"/>
        <charset val="128"/>
      </rPr>
      <t>（利用定員により１人～８人）</t>
    </r>
    <rPh sb="3" eb="5">
      <t>ホイク</t>
    </rPh>
    <rPh sb="5" eb="7">
      <t>カハイ</t>
    </rPh>
    <rPh sb="7" eb="9">
      <t>カサン</t>
    </rPh>
    <phoneticPr fontId="7"/>
  </si>
  <si>
    <t>※上限人数</t>
    <rPh sb="1" eb="3">
      <t>ジョウゲン</t>
    </rPh>
    <rPh sb="3" eb="5">
      <t>ニンズウ</t>
    </rPh>
    <phoneticPr fontId="7"/>
  </si>
  <si>
    <t>j</t>
    <phoneticPr fontId="7"/>
  </si>
  <si>
    <t>配置教員数（教育補助者を含む）－必要教員数</t>
    <phoneticPr fontId="7"/>
  </si>
  <si>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7"/>
  </si>
  <si>
    <t>k</t>
    <phoneticPr fontId="7"/>
  </si>
  <si>
    <t>合　　　　　　　計　　（ｈ～ｋ）</t>
    <rPh sb="0" eb="1">
      <t>ゴウケイ</t>
    </rPh>
    <rPh sb="8" eb="9">
      <t>ケイサン</t>
    </rPh>
    <phoneticPr fontId="7"/>
  </si>
  <si>
    <t>l</t>
    <phoneticPr fontId="7"/>
  </si>
  <si>
    <t>３　横浜市基準の保育教諭数</t>
    <rPh sb="2" eb="5">
      <t>ヨコハマシ</t>
    </rPh>
    <phoneticPr fontId="7"/>
  </si>
  <si>
    <t>年齢区分</t>
    <rPh sb="0" eb="2">
      <t>ネンレイ</t>
    </rPh>
    <rPh sb="2" eb="4">
      <t>クブン</t>
    </rPh>
    <phoneticPr fontId="7"/>
  </si>
  <si>
    <t>在園児数合計</t>
    <rPh sb="0" eb="2">
      <t>ザイエン</t>
    </rPh>
    <rPh sb="2" eb="3">
      <t>ジ</t>
    </rPh>
    <rPh sb="3" eb="4">
      <t>スウ</t>
    </rPh>
    <rPh sb="4" eb="6">
      <t>ゴウケイ</t>
    </rPh>
    <phoneticPr fontId="7"/>
  </si>
  <si>
    <t>横浜市基準の保育教諭配置</t>
    <rPh sb="0" eb="3">
      <t>ヨコハマシ</t>
    </rPh>
    <rPh sb="3" eb="5">
      <t>キジュン</t>
    </rPh>
    <rPh sb="6" eb="8">
      <t>ホイク</t>
    </rPh>
    <rPh sb="8" eb="10">
      <t>キョウユ</t>
    </rPh>
    <rPh sb="10" eb="12">
      <t>ハイチ</t>
    </rPh>
    <phoneticPr fontId="7"/>
  </si>
  <si>
    <t>国基準の保育教諭配置</t>
    <rPh sb="0" eb="1">
      <t>クニ</t>
    </rPh>
    <rPh sb="1" eb="3">
      <t>キジュン</t>
    </rPh>
    <rPh sb="4" eb="6">
      <t>ホイク</t>
    </rPh>
    <rPh sb="6" eb="8">
      <t>キョウユ</t>
    </rPh>
    <rPh sb="8" eb="10">
      <t>ハイチ</t>
    </rPh>
    <phoneticPr fontId="7"/>
  </si>
  <si>
    <t>差引必要保育教諭数</t>
    <rPh sb="0" eb="2">
      <t>サシヒキ</t>
    </rPh>
    <rPh sb="2" eb="4">
      <t>ヒツヨウ</t>
    </rPh>
    <rPh sb="4" eb="6">
      <t>ホイク</t>
    </rPh>
    <rPh sb="6" eb="8">
      <t>キョウユ</t>
    </rPh>
    <rPh sb="8" eb="9">
      <t>スウ</t>
    </rPh>
    <phoneticPr fontId="7"/>
  </si>
  <si>
    <t>横浜市の基準による
保育教諭配置</t>
    <rPh sb="0" eb="3">
      <t>ヨコハマシ</t>
    </rPh>
    <rPh sb="4" eb="6">
      <t>キジュン</t>
    </rPh>
    <rPh sb="10" eb="12">
      <t>ホイク</t>
    </rPh>
    <rPh sb="12" eb="14">
      <t>キョウユ</t>
    </rPh>
    <rPh sb="14" eb="16">
      <t>ハイチ</t>
    </rPh>
    <phoneticPr fontId="7"/>
  </si>
  <si>
    <t>（o＝m-n)</t>
    <phoneticPr fontId="7"/>
  </si>
  <si>
    <t>÷　４　＝　</t>
    <phoneticPr fontId="7"/>
  </si>
  <si>
    <t>÷　５　＝　</t>
    <phoneticPr fontId="7"/>
  </si>
  <si>
    <t>÷</t>
    <phoneticPr fontId="7"/>
  </si>
  <si>
    <t>＝</t>
    <phoneticPr fontId="7"/>
  </si>
  <si>
    <t>４歳以上児</t>
    <rPh sb="1" eb="4">
      <t>サイイジョウ</t>
    </rPh>
    <rPh sb="4" eb="5">
      <t>ジ</t>
    </rPh>
    <phoneticPr fontId="7"/>
  </si>
  <si>
    <t>÷　24　＝　</t>
    <phoneticPr fontId="7"/>
  </si>
  <si>
    <t>小計</t>
    <rPh sb="0" eb="1">
      <t>ショウ</t>
    </rPh>
    <rPh sb="1" eb="2">
      <t>ケイ</t>
    </rPh>
    <phoneticPr fontId="7"/>
  </si>
  <si>
    <t>m</t>
    <phoneticPr fontId="7"/>
  </si>
  <si>
    <t>n</t>
    <phoneticPr fontId="7"/>
  </si>
  <si>
    <t>o</t>
    <phoneticPr fontId="7"/>
  </si>
  <si>
    <t>その他加算の
保育教諭</t>
    <rPh sb="2" eb="3">
      <t>タ</t>
    </rPh>
    <rPh sb="3" eb="5">
      <t>カサン</t>
    </rPh>
    <rPh sb="7" eb="9">
      <t>ホイク</t>
    </rPh>
    <rPh sb="9" eb="11">
      <t>キョウユ</t>
    </rPh>
    <phoneticPr fontId="7"/>
  </si>
  <si>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7"/>
  </si>
  <si>
    <t>p</t>
    <phoneticPr fontId="7"/>
  </si>
  <si>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7"/>
  </si>
  <si>
    <t>q</t>
    <phoneticPr fontId="7"/>
  </si>
  <si>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7"/>
  </si>
  <si>
    <t>r</t>
    <phoneticPr fontId="7"/>
  </si>
  <si>
    <t>合　　　　　　　計　　（l+o～ｒ）</t>
    <rPh sb="0" eb="1">
      <t>ゴウケイ</t>
    </rPh>
    <rPh sb="8" eb="9">
      <t>ケイサン</t>
    </rPh>
    <phoneticPr fontId="7"/>
  </si>
  <si>
    <t>ｓ</t>
    <phoneticPr fontId="7"/>
  </si>
  <si>
    <t>４　請求月初日の職員の雇用状況　　</t>
    <rPh sb="8" eb="10">
      <t>ショクイン</t>
    </rPh>
    <rPh sb="11" eb="13">
      <t>コヨウ</t>
    </rPh>
    <rPh sb="13" eb="15">
      <t>ジョウキョウ</t>
    </rPh>
    <phoneticPr fontId="7"/>
  </si>
  <si>
    <t>①　園長（施設長）</t>
    <rPh sb="2" eb="4">
      <t>エンチョウ</t>
    </rPh>
    <rPh sb="5" eb="7">
      <t>シセツ</t>
    </rPh>
    <rPh sb="7" eb="8">
      <t>チョウ</t>
    </rPh>
    <phoneticPr fontId="7"/>
  </si>
  <si>
    <t>資格
☑チェック</t>
    <rPh sb="0" eb="2">
      <t>シカク</t>
    </rPh>
    <phoneticPr fontId="7"/>
  </si>
  <si>
    <t>氏　　　　　　　　　　　名</t>
    <rPh sb="0" eb="1">
      <t>シ</t>
    </rPh>
    <rPh sb="12" eb="13">
      <t>メイ</t>
    </rPh>
    <phoneticPr fontId="7"/>
  </si>
  <si>
    <t>現施設
雇用開始
年月日</t>
    <phoneticPr fontId="7"/>
  </si>
  <si>
    <t>１日の労働
時間数(ａ)
（休憩除く）</t>
    <phoneticPr fontId="7"/>
  </si>
  <si>
    <t>１か月の勤務日数（又は週の勤務日数×４）　(ｂ)</t>
    <phoneticPr fontId="7"/>
  </si>
  <si>
    <t>１か月の
労働時間数
(ａ×ｂ）</t>
    <phoneticPr fontId="7"/>
  </si>
  <si>
    <t>（登録番号：　　　　　　　　　　　　）</t>
    <rPh sb="1" eb="3">
      <t>トウロク</t>
    </rPh>
    <rPh sb="3" eb="5">
      <t>バンゴウ</t>
    </rPh>
    <phoneticPr fontId="7"/>
  </si>
  <si>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7"/>
  </si>
  <si>
    <t>現施設
雇用開始
年月日</t>
    <rPh sb="0" eb="1">
      <t>ゲン</t>
    </rPh>
    <rPh sb="1" eb="3">
      <t>シセツ</t>
    </rPh>
    <rPh sb="4" eb="6">
      <t>コヨウ</t>
    </rPh>
    <rPh sb="6" eb="8">
      <t>カイシ</t>
    </rPh>
    <rPh sb="9" eb="12">
      <t>ネンガッピ</t>
    </rPh>
    <phoneticPr fontId="7"/>
  </si>
  <si>
    <t>１日の労働
時間数(ａ)
（休憩除く）</t>
    <rPh sb="1" eb="2">
      <t>ニチ</t>
    </rPh>
    <rPh sb="3" eb="5">
      <t>ロウドウ</t>
    </rPh>
    <rPh sb="6" eb="9">
      <t>ジカンスウ</t>
    </rPh>
    <phoneticPr fontId="7"/>
  </si>
  <si>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7"/>
  </si>
  <si>
    <t>１か月の
労働時間数
(ａ×ｂ）</t>
    <rPh sb="2" eb="3">
      <t>ツキ</t>
    </rPh>
    <rPh sb="5" eb="7">
      <t>ロウドウ</t>
    </rPh>
    <rPh sb="7" eb="9">
      <t>ジカン</t>
    </rPh>
    <rPh sb="9" eb="10">
      <t>スウ</t>
    </rPh>
    <phoneticPr fontId="7"/>
  </si>
  <si>
    <t>他施設・事業への勤務
の有無</t>
    <phoneticPr fontId="7"/>
  </si>
  <si>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7"/>
  </si>
  <si>
    <t>有無</t>
    <rPh sb="0" eb="2">
      <t>ウム</t>
    </rPh>
    <phoneticPr fontId="7"/>
  </si>
  <si>
    <t>他施設・事業名</t>
    <phoneticPr fontId="7"/>
  </si>
  <si>
    <t>　　（　　　　　　　　　　　　）</t>
    <phoneticPr fontId="7"/>
  </si>
  <si>
    <t>(                   )</t>
    <phoneticPr fontId="7"/>
  </si>
  <si>
    <t>合計労働時間数　①</t>
    <rPh sb="0" eb="2">
      <t>ゴウケイ</t>
    </rPh>
    <rPh sb="2" eb="4">
      <t>ロウドウ</t>
    </rPh>
    <rPh sb="4" eb="6">
      <t>ジカン</t>
    </rPh>
    <rPh sb="6" eb="7">
      <t>スウ</t>
    </rPh>
    <phoneticPr fontId="7"/>
  </si>
  <si>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7"/>
  </si>
  <si>
    <r>
      <t xml:space="preserve">資格
</t>
    </r>
    <r>
      <rPr>
        <sz val="9"/>
        <rFont val="ＭＳ Ｐ明朝"/>
        <family val="1"/>
        <charset val="128"/>
      </rPr>
      <t>☑チェック</t>
    </r>
    <rPh sb="0" eb="2">
      <t>シカク</t>
    </rPh>
    <phoneticPr fontId="7"/>
  </si>
  <si>
    <t>氏　　　　　　　　　　名</t>
    <rPh sb="0" eb="1">
      <t>シ</t>
    </rPh>
    <rPh sb="11" eb="12">
      <t>メイ</t>
    </rPh>
    <phoneticPr fontId="7"/>
  </si>
  <si>
    <t>幼稚園教諭免許状登録番号</t>
    <rPh sb="0" eb="3">
      <t>ヨウチエン</t>
    </rPh>
    <rPh sb="3" eb="5">
      <t>キョウユ</t>
    </rPh>
    <rPh sb="5" eb="7">
      <t>メンキョ</t>
    </rPh>
    <rPh sb="7" eb="8">
      <t>ジョウ</t>
    </rPh>
    <rPh sb="8" eb="10">
      <t>トウロク</t>
    </rPh>
    <rPh sb="10" eb="12">
      <t>バンゴウ</t>
    </rPh>
    <phoneticPr fontId="7"/>
  </si>
  <si>
    <t>保育士証等登録番号</t>
    <rPh sb="0" eb="3">
      <t>ホイクシ</t>
    </rPh>
    <rPh sb="3" eb="4">
      <t>ショウ</t>
    </rPh>
    <rPh sb="4" eb="5">
      <t>トウ</t>
    </rPh>
    <rPh sb="5" eb="7">
      <t>トウロク</t>
    </rPh>
    <rPh sb="7" eb="9">
      <t>バンゴウ</t>
    </rPh>
    <phoneticPr fontId="7"/>
  </si>
  <si>
    <t>（　　　　　　　　　　）</t>
    <phoneticPr fontId="7"/>
  </si>
  <si>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7"/>
  </si>
  <si>
    <t>（登録番号：　　　　　　　　　　）</t>
    <rPh sb="1" eb="3">
      <t>トウロク</t>
    </rPh>
    <rPh sb="3" eb="5">
      <t>バンゴウ</t>
    </rPh>
    <phoneticPr fontId="7"/>
  </si>
  <si>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7"/>
  </si>
  <si>
    <t>５　保育士育成促進費　　</t>
    <rPh sb="2" eb="5">
      <t>ホイクシ</t>
    </rPh>
    <rPh sb="5" eb="7">
      <t>イクセイ</t>
    </rPh>
    <rPh sb="7" eb="9">
      <t>ソクシン</t>
    </rPh>
    <rPh sb="9" eb="10">
      <t>ヒ</t>
    </rPh>
    <phoneticPr fontId="7"/>
  </si>
  <si>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7"/>
  </si>
  <si>
    <t>保育士資格取得前の直近３か月の保育補助者としての勤務時間</t>
    <rPh sb="15" eb="17">
      <t>ホイク</t>
    </rPh>
    <rPh sb="17" eb="20">
      <t>ホジョシャ</t>
    </rPh>
    <rPh sb="24" eb="26">
      <t>キンム</t>
    </rPh>
    <rPh sb="26" eb="28">
      <t>ジカン</t>
    </rPh>
    <phoneticPr fontId="7"/>
  </si>
  <si>
    <t>対象期間</t>
    <rPh sb="0" eb="2">
      <t>タイショウ</t>
    </rPh>
    <rPh sb="2" eb="4">
      <t>キカン</t>
    </rPh>
    <phoneticPr fontId="7"/>
  </si>
  <si>
    <t>保育士証等登録番号及び登録日</t>
    <rPh sb="0" eb="3">
      <t>ホイクシ</t>
    </rPh>
    <rPh sb="3" eb="4">
      <t>ショウ</t>
    </rPh>
    <rPh sb="4" eb="5">
      <t>トウ</t>
    </rPh>
    <rPh sb="5" eb="7">
      <t>トウロク</t>
    </rPh>
    <rPh sb="7" eb="9">
      <t>バンゴウ</t>
    </rPh>
    <rPh sb="9" eb="10">
      <t>オヨ</t>
    </rPh>
    <rPh sb="11" eb="14">
      <t>トウロクビ</t>
    </rPh>
    <phoneticPr fontId="7"/>
  </si>
  <si>
    <t>年　　月</t>
    <rPh sb="0" eb="1">
      <t>ネン</t>
    </rPh>
    <rPh sb="3" eb="4">
      <t>ガツ</t>
    </rPh>
    <phoneticPr fontId="7"/>
  </si>
  <si>
    <t>年度まで</t>
    <rPh sb="0" eb="2">
      <t>ネンド</t>
    </rPh>
    <phoneticPr fontId="7"/>
  </si>
  <si>
    <t>合計労働
時間数</t>
    <rPh sb="0" eb="2">
      <t>ゴウケイ</t>
    </rPh>
    <rPh sb="2" eb="4">
      <t>ロウドウ</t>
    </rPh>
    <rPh sb="5" eb="7">
      <t>ジカン</t>
    </rPh>
    <rPh sb="7" eb="8">
      <t>カズ</t>
    </rPh>
    <phoneticPr fontId="7"/>
  </si>
  <si>
    <t>６　副園長・教頭設置加算</t>
    <rPh sb="2" eb="5">
      <t>フクエンチョウ</t>
    </rPh>
    <rPh sb="6" eb="8">
      <t>キョウトウ</t>
    </rPh>
    <rPh sb="8" eb="10">
      <t>セッチ</t>
    </rPh>
    <rPh sb="10" eb="12">
      <t>カサン</t>
    </rPh>
    <phoneticPr fontId="7"/>
  </si>
  <si>
    <t>　・請求月初日の副園長・教頭の設置状況</t>
    <rPh sb="8" eb="11">
      <t>フクエンチョウ</t>
    </rPh>
    <rPh sb="12" eb="14">
      <t>キョウトウ</t>
    </rPh>
    <rPh sb="15" eb="17">
      <t>セッチ</t>
    </rPh>
    <rPh sb="17" eb="19">
      <t>ジョウキョウ</t>
    </rPh>
    <phoneticPr fontId="7"/>
  </si>
  <si>
    <t>（登録番号：　　　　　　　　　　　）</t>
    <rPh sb="1" eb="3">
      <t>トウロク</t>
    </rPh>
    <rPh sb="3" eb="5">
      <t>バンゴウ</t>
    </rPh>
    <phoneticPr fontId="7"/>
  </si>
  <si>
    <t>７　請求月初日の調理業務の実施体制（自施設の調理設備で調理をしていること）※該当項目の□にチェックを入れてください。</t>
    <rPh sb="8" eb="10">
      <t>チョウリ</t>
    </rPh>
    <rPh sb="10" eb="12">
      <t>ギョウム</t>
    </rPh>
    <rPh sb="13" eb="15">
      <t>ジッシ</t>
    </rPh>
    <rPh sb="15" eb="17">
      <t>タイセイ</t>
    </rPh>
    <phoneticPr fontId="7"/>
  </si>
  <si>
    <t>【１号】</t>
    <rPh sb="2" eb="3">
      <t>ゴウ</t>
    </rPh>
    <phoneticPr fontId="7"/>
  </si>
  <si>
    <t>　 給食実施日数：　</t>
    <rPh sb="2" eb="4">
      <t>キュウショク</t>
    </rPh>
    <rPh sb="4" eb="6">
      <t>ジッシ</t>
    </rPh>
    <rPh sb="6" eb="8">
      <t>ニッスウ</t>
    </rPh>
    <phoneticPr fontId="7"/>
  </si>
  <si>
    <t>日/週　　</t>
    <phoneticPr fontId="7"/>
  </si>
  <si>
    <t>のうち、</t>
    <phoneticPr fontId="7"/>
  </si>
  <si>
    <t>　    自園調理を実施している日数： 　　　　　</t>
    <rPh sb="5" eb="6">
      <t>ジ</t>
    </rPh>
    <rPh sb="6" eb="7">
      <t>エン</t>
    </rPh>
    <rPh sb="7" eb="9">
      <t>チョウリ</t>
    </rPh>
    <rPh sb="10" eb="12">
      <t>ジッシ</t>
    </rPh>
    <rPh sb="16" eb="18">
      <t>ニッスウ</t>
    </rPh>
    <phoneticPr fontId="7"/>
  </si>
  <si>
    <t>日/週</t>
    <phoneticPr fontId="7"/>
  </si>
  <si>
    <t>※委託含む</t>
    <rPh sb="1" eb="3">
      <t>イタク</t>
    </rPh>
    <rPh sb="3" eb="4">
      <t>フク</t>
    </rPh>
    <phoneticPr fontId="7"/>
  </si>
  <si>
    <t>【２号・３号】</t>
    <rPh sb="2" eb="3">
      <t>ゴウ</t>
    </rPh>
    <rPh sb="5" eb="6">
      <t>ゴウ</t>
    </rPh>
    <phoneticPr fontId="7"/>
  </si>
  <si>
    <t>　　自施設の職員が調理している　　　　　　　 調理業務を全部委託している</t>
    <phoneticPr fontId="7"/>
  </si>
  <si>
    <t>８　請求月初日の調理員の雇用状況（「７　請求月初日の調理業務の実施体制」で「自施設の職員が調理している」を選択した場合のみ記入）</t>
    <rPh sb="12" eb="14">
      <t>コヨウ</t>
    </rPh>
    <rPh sb="14" eb="16">
      <t>ジョウキョウ</t>
    </rPh>
    <rPh sb="20" eb="22">
      <t>セイキュウ</t>
    </rPh>
    <rPh sb="22" eb="23">
      <t>ツキ</t>
    </rPh>
    <rPh sb="23" eb="25">
      <t>ショニチ</t>
    </rPh>
    <rPh sb="26" eb="28">
      <t>チョウリ</t>
    </rPh>
    <rPh sb="28" eb="30">
      <t>ギョウム</t>
    </rPh>
    <rPh sb="31" eb="33">
      <t>ジッシ</t>
    </rPh>
    <rPh sb="33" eb="35">
      <t>タイセイ</t>
    </rPh>
    <rPh sb="53" eb="55">
      <t>センタク</t>
    </rPh>
    <rPh sb="57" eb="59">
      <t>バアイ</t>
    </rPh>
    <phoneticPr fontId="7"/>
  </si>
  <si>
    <t>①月160時間未満勤務の調理員</t>
    <rPh sb="1" eb="2">
      <t>ツキ</t>
    </rPh>
    <rPh sb="5" eb="7">
      <t>ジカン</t>
    </rPh>
    <rPh sb="7" eb="9">
      <t>ミマン</t>
    </rPh>
    <rPh sb="9" eb="11">
      <t>キンム</t>
    </rPh>
    <rPh sb="12" eb="15">
      <t>チョウリイン</t>
    </rPh>
    <phoneticPr fontId="7"/>
  </si>
  <si>
    <t>氏　　　　　　　　　　　名</t>
    <phoneticPr fontId="7"/>
  </si>
  <si>
    <t>合計労働時間数②</t>
    <rPh sb="0" eb="2">
      <t>ゴウケイ</t>
    </rPh>
    <rPh sb="2" eb="4">
      <t>ロウドウ</t>
    </rPh>
    <rPh sb="4" eb="6">
      <t>ジカン</t>
    </rPh>
    <rPh sb="6" eb="7">
      <t>スウ</t>
    </rPh>
    <phoneticPr fontId="7"/>
  </si>
  <si>
    <t>②月160時間以上勤務（常勤）の調理員</t>
    <rPh sb="1" eb="2">
      <t>ツキ</t>
    </rPh>
    <rPh sb="5" eb="7">
      <t>ジカン</t>
    </rPh>
    <rPh sb="7" eb="9">
      <t>イジョウ</t>
    </rPh>
    <rPh sb="9" eb="11">
      <t>キンム</t>
    </rPh>
    <rPh sb="12" eb="14">
      <t>ジョウキン</t>
    </rPh>
    <rPh sb="16" eb="19">
      <t>チョウリイン</t>
    </rPh>
    <phoneticPr fontId="7"/>
  </si>
  <si>
    <t>月160時間以上勤務調理員数</t>
    <rPh sb="0" eb="1">
      <t>ツキ</t>
    </rPh>
    <rPh sb="4" eb="6">
      <t>ジカン</t>
    </rPh>
    <rPh sb="6" eb="8">
      <t>イジョウ</t>
    </rPh>
    <rPh sb="8" eb="10">
      <t>キンム</t>
    </rPh>
    <rPh sb="10" eb="13">
      <t>チョウリイン</t>
    </rPh>
    <rPh sb="13" eb="14">
      <t>スウ</t>
    </rPh>
    <phoneticPr fontId="7"/>
  </si>
  <si>
    <t>x</t>
    <phoneticPr fontId="7"/>
  </si>
  <si>
    <t>月160時間未満勤務調理員数</t>
    <rPh sb="0" eb="1">
      <t>ツキ</t>
    </rPh>
    <rPh sb="4" eb="6">
      <t>ジカン</t>
    </rPh>
    <rPh sb="6" eb="8">
      <t>ミマン</t>
    </rPh>
    <rPh sb="8" eb="10">
      <t>キンム</t>
    </rPh>
    <rPh sb="10" eb="13">
      <t>チョウリイン</t>
    </rPh>
    <rPh sb="13" eb="14">
      <t>スウ</t>
    </rPh>
    <phoneticPr fontId="7"/>
  </si>
  <si>
    <t>月160時間未満勤務調理員の合計労働時間数</t>
    <rPh sb="0" eb="1">
      <t>ツキ</t>
    </rPh>
    <rPh sb="4" eb="6">
      <t>ジカン</t>
    </rPh>
    <rPh sb="6" eb="8">
      <t>ミマン</t>
    </rPh>
    <rPh sb="8" eb="10">
      <t>キンム</t>
    </rPh>
    <rPh sb="10" eb="13">
      <t>チョウリイン</t>
    </rPh>
    <rPh sb="14" eb="16">
      <t>ゴウケイ</t>
    </rPh>
    <rPh sb="16" eb="18">
      <t>ロウドウ</t>
    </rPh>
    <rPh sb="18" eb="21">
      <t>ジカンスウ</t>
    </rPh>
    <phoneticPr fontId="7"/>
  </si>
  <si>
    <t>②</t>
    <phoneticPr fontId="7"/>
  </si>
  <si>
    <t>月160時間未満勤務調理員の常勤換算後人数</t>
    <rPh sb="0" eb="1">
      <t>ツキ</t>
    </rPh>
    <rPh sb="4" eb="6">
      <t>ジカン</t>
    </rPh>
    <rPh sb="6" eb="8">
      <t>ミマン</t>
    </rPh>
    <rPh sb="8" eb="10">
      <t>キンム</t>
    </rPh>
    <rPh sb="10" eb="13">
      <t>チョウリイン</t>
    </rPh>
    <rPh sb="14" eb="16">
      <t>ジョウキン</t>
    </rPh>
    <rPh sb="16" eb="18">
      <t>カンサン</t>
    </rPh>
    <rPh sb="18" eb="19">
      <t>ゴ</t>
    </rPh>
    <rPh sb="19" eb="21">
      <t>ニンズウ</t>
    </rPh>
    <phoneticPr fontId="7"/>
  </si>
  <si>
    <t>②÷160時間</t>
    <rPh sb="5" eb="7">
      <t>ジカン</t>
    </rPh>
    <phoneticPr fontId="7"/>
  </si>
  <si>
    <t>y</t>
    <phoneticPr fontId="7"/>
  </si>
  <si>
    <t>ｙ小数点第２位</t>
    <rPh sb="1" eb="4">
      <t>ショウスウテン</t>
    </rPh>
    <rPh sb="4" eb="5">
      <t>ダイ</t>
    </rPh>
    <rPh sb="6" eb="7">
      <t>イ</t>
    </rPh>
    <phoneticPr fontId="7"/>
  </si>
  <si>
    <t>切り捨て</t>
    <rPh sb="0" eb="1">
      <t>キ</t>
    </rPh>
    <rPh sb="2" eb="3">
      <t>ス</t>
    </rPh>
    <phoneticPr fontId="7"/>
  </si>
  <si>
    <t>ｘ+ｙ</t>
    <phoneticPr fontId="7"/>
  </si>
  <si>
    <t>・　請求月初日の栄養士の雇用状況（栄養管理業務を外部委託している場合を除く）</t>
    <phoneticPr fontId="7"/>
  </si>
  <si>
    <t>１日の労働
時間数(ａ)
（休憩除く）</t>
    <rPh sb="1" eb="2">
      <t>ニチ</t>
    </rPh>
    <rPh sb="3" eb="5">
      <t>ロウドウ</t>
    </rPh>
    <rPh sb="6" eb="9">
      <t>ジカンスウ</t>
    </rPh>
    <rPh sb="14" eb="16">
      <t>キュウケイ</t>
    </rPh>
    <rPh sb="16" eb="17">
      <t>ノゾ</t>
    </rPh>
    <phoneticPr fontId="7"/>
  </si>
  <si>
    <t>　　イ　【兼務】　基本分単価及び他の加算の認定に当たって求められる栄養士</t>
    <rPh sb="5" eb="7">
      <t>ケンム</t>
    </rPh>
    <rPh sb="33" eb="36">
      <t>エイヨウシ</t>
    </rPh>
    <phoneticPr fontId="7"/>
  </si>
  <si>
    <t>　　ウ　【嘱託】　法人で雇用する栄養士　　※「配置」に該当する場合を除く。</t>
    <rPh sb="5" eb="7">
      <t>ショクタク</t>
    </rPh>
    <phoneticPr fontId="7"/>
  </si>
  <si>
    <t>・「９　栄養管理加算」に記載の栄養士に加えて、更に雇用している１か月あたり所定労働時間120時間以上の栄養士</t>
    <rPh sb="4" eb="6">
      <t>エイヨウ</t>
    </rPh>
    <rPh sb="6" eb="8">
      <t>カンリ</t>
    </rPh>
    <rPh sb="8" eb="10">
      <t>カサン</t>
    </rPh>
    <rPh sb="12" eb="14">
      <t>キサイ</t>
    </rPh>
    <rPh sb="15" eb="17">
      <t>エイヨウ</t>
    </rPh>
    <rPh sb="17" eb="18">
      <t>シ</t>
    </rPh>
    <rPh sb="51" eb="54">
      <t>エイヨウシ</t>
    </rPh>
    <phoneticPr fontId="7"/>
  </si>
  <si>
    <t>※栄養士格付け上限人数</t>
    <rPh sb="1" eb="4">
      <t>エイヨウシ</t>
    </rPh>
    <rPh sb="4" eb="5">
      <t>カク</t>
    </rPh>
    <rPh sb="5" eb="6">
      <t>ヅ</t>
    </rPh>
    <rPh sb="7" eb="9">
      <t>ジョウゲン</t>
    </rPh>
    <rPh sb="9" eb="11">
      <t>ニンズウ</t>
    </rPh>
    <phoneticPr fontId="7"/>
  </si>
  <si>
    <t>（登録番号：　　　　　　　　　　　　　　）</t>
    <rPh sb="1" eb="3">
      <t>トウロク</t>
    </rPh>
    <rPh sb="3" eb="5">
      <t>バンゴウ</t>
    </rPh>
    <phoneticPr fontId="7"/>
  </si>
  <si>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7"/>
  </si>
  <si>
    <t>合計労働時間数</t>
    <phoneticPr fontId="7"/>
  </si>
  <si>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7"/>
  </si>
  <si>
    <t>　・非常勤講師の雇用状況</t>
    <rPh sb="2" eb="5">
      <t>ヒジョウキン</t>
    </rPh>
    <rPh sb="5" eb="7">
      <t>コウシ</t>
    </rPh>
    <rPh sb="8" eb="10">
      <t>コヨウ</t>
    </rPh>
    <rPh sb="10" eb="12">
      <t>ジョウキョウ</t>
    </rPh>
    <phoneticPr fontId="7"/>
  </si>
  <si>
    <t>幼稚園教諭免許状・保育士証等登録番号</t>
    <phoneticPr fontId="7"/>
  </si>
  <si>
    <t>イ　講師配置加算の非常勤講師を配置した上で、別途配置している非常勤講師（指導充実加配加算分）</t>
    <rPh sb="22" eb="24">
      <t>ベット</t>
    </rPh>
    <rPh sb="24" eb="26">
      <t>ハイチ</t>
    </rPh>
    <rPh sb="30" eb="33">
      <t>ヒジョウキン</t>
    </rPh>
    <rPh sb="33" eb="35">
      <t>コウシ</t>
    </rPh>
    <rPh sb="36" eb="38">
      <t>シドウ</t>
    </rPh>
    <rPh sb="38" eb="40">
      <t>ジュウジツ</t>
    </rPh>
    <rPh sb="40" eb="42">
      <t>カハイ</t>
    </rPh>
    <rPh sb="42" eb="44">
      <t>カサン</t>
    </rPh>
    <rPh sb="44" eb="45">
      <t>ブン</t>
    </rPh>
    <phoneticPr fontId="7"/>
  </si>
  <si>
    <t>①基本分単価に含まれる事務職員及び非常勤事務職員の配置状況</t>
    <rPh sb="1" eb="3">
      <t>キホン</t>
    </rPh>
    <rPh sb="3" eb="4">
      <t>ブン</t>
    </rPh>
    <rPh sb="4" eb="6">
      <t>タンカ</t>
    </rPh>
    <rPh sb="7" eb="8">
      <t>フク</t>
    </rPh>
    <rPh sb="11" eb="13">
      <t>ジム</t>
    </rPh>
    <rPh sb="13" eb="15">
      <t>ショクイン</t>
    </rPh>
    <rPh sb="15" eb="16">
      <t>オヨ</t>
    </rPh>
    <rPh sb="17" eb="20">
      <t>ヒジョウキン</t>
    </rPh>
    <rPh sb="20" eb="22">
      <t>ジム</t>
    </rPh>
    <rPh sb="22" eb="24">
      <t>ショクイン</t>
    </rPh>
    <rPh sb="25" eb="27">
      <t>ハイチ</t>
    </rPh>
    <rPh sb="27" eb="29">
      <t>ジョウキョウ</t>
    </rPh>
    <phoneticPr fontId="7"/>
  </si>
  <si>
    <t>　　②事務職員及び非常勤事務職員の雇用状況</t>
    <rPh sb="3" eb="5">
      <t>ジム</t>
    </rPh>
    <rPh sb="5" eb="7">
      <t>ショクイン</t>
    </rPh>
    <rPh sb="7" eb="8">
      <t>オヨ</t>
    </rPh>
    <rPh sb="9" eb="12">
      <t>ヒジョウキン</t>
    </rPh>
    <rPh sb="12" eb="14">
      <t>ジム</t>
    </rPh>
    <rPh sb="14" eb="16">
      <t>ショクイン</t>
    </rPh>
    <rPh sb="17" eb="19">
      <t>コヨウ</t>
    </rPh>
    <rPh sb="19" eb="21">
      <t>ジョウキョウ</t>
    </rPh>
    <phoneticPr fontId="7"/>
  </si>
  <si>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7"/>
  </si>
  <si>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7"/>
  </si>
  <si>
    <t>※保育支援者として雇用・配置している職員は労働時間数に関わらず、全員記載してください。</t>
    <rPh sb="1" eb="3">
      <t>ホイク</t>
    </rPh>
    <rPh sb="3" eb="6">
      <t>シエンシャ</t>
    </rPh>
    <rPh sb="9" eb="11">
      <t>コヨウ</t>
    </rPh>
    <rPh sb="12" eb="14">
      <t>ハイチ</t>
    </rPh>
    <rPh sb="18" eb="20">
      <t>ショクイン</t>
    </rPh>
    <rPh sb="21" eb="23">
      <t>ロウドウ</t>
    </rPh>
    <rPh sb="23" eb="25">
      <t>ジカン</t>
    </rPh>
    <rPh sb="25" eb="26">
      <t>スウ</t>
    </rPh>
    <rPh sb="27" eb="28">
      <t>カカ</t>
    </rPh>
    <rPh sb="32" eb="34">
      <t>ゼンイン</t>
    </rPh>
    <rPh sb="34" eb="36">
      <t>キサイ</t>
    </rPh>
    <phoneticPr fontId="7"/>
  </si>
  <si>
    <t>業務内容</t>
    <rPh sb="0" eb="2">
      <t>ギョウム</t>
    </rPh>
    <rPh sb="2" eb="4">
      <t>ナイヨウ</t>
    </rPh>
    <phoneticPr fontId="7"/>
  </si>
  <si>
    <t>合計人数</t>
    <rPh sb="0" eb="2">
      <t>ゴウケイ</t>
    </rPh>
    <rPh sb="2" eb="4">
      <t>ニンズウ</t>
    </rPh>
    <phoneticPr fontId="6"/>
  </si>
  <si>
    <t>人</t>
    <rPh sb="0" eb="1">
      <t>ニン</t>
    </rPh>
    <phoneticPr fontId="6"/>
  </si>
  <si>
    <t>委託先</t>
    <rPh sb="0" eb="3">
      <t>イタクサキ</t>
    </rPh>
    <phoneticPr fontId="7"/>
  </si>
  <si>
    <t>従事者数</t>
    <rPh sb="0" eb="3">
      <t>ジュウジシャ</t>
    </rPh>
    <rPh sb="3" eb="4">
      <t>スウ</t>
    </rPh>
    <phoneticPr fontId="6"/>
  </si>
  <si>
    <t>現施設
配置開始
年月日</t>
    <rPh sb="0" eb="1">
      <t>ゲン</t>
    </rPh>
    <rPh sb="1" eb="3">
      <t>シセツ</t>
    </rPh>
    <rPh sb="4" eb="6">
      <t>ハイチ</t>
    </rPh>
    <rPh sb="6" eb="8">
      <t>カイシ</t>
    </rPh>
    <rPh sb="9" eb="12">
      <t>ネンガッピ</t>
    </rPh>
    <phoneticPr fontId="7"/>
  </si>
  <si>
    <t>円</t>
    <rPh sb="0" eb="1">
      <t>エン</t>
    </rPh>
    <phoneticPr fontId="7"/>
  </si>
  <si>
    <t>※a+b≧ ｈ</t>
    <phoneticPr fontId="7"/>
  </si>
  <si>
    <t xml:space="preserve">※  t ≧ l 、教育補助者を雇用している場合 u ≧ l </t>
    <rPh sb="10" eb="12">
      <t>キョウイク</t>
    </rPh>
    <rPh sb="12" eb="14">
      <t>ホジョ</t>
    </rPh>
    <rPh sb="14" eb="15">
      <t>シャ</t>
    </rPh>
    <rPh sb="16" eb="18">
      <t>コヨウ</t>
    </rPh>
    <rPh sb="22" eb="24">
      <t>バアイ</t>
    </rPh>
    <phoneticPr fontId="7"/>
  </si>
  <si>
    <t>※t≧ ｓ、教育補助者を雇用している場合はu≧ ｓ</t>
    <rPh sb="6" eb="8">
      <t>キョウイク</t>
    </rPh>
    <rPh sb="8" eb="10">
      <t>ホジョ</t>
    </rPh>
    <rPh sb="10" eb="11">
      <t>シャ</t>
    </rPh>
    <rPh sb="12" eb="14">
      <t>コヨウ</t>
    </rPh>
    <rPh sb="18" eb="20">
      <t>バアイ</t>
    </rPh>
    <phoneticPr fontId="7"/>
  </si>
  <si>
    <t>９　栄養管理加算</t>
    <rPh sb="2" eb="4">
      <t>エイヨウ</t>
    </rPh>
    <rPh sb="4" eb="6">
      <t>カンリ</t>
    </rPh>
    <rPh sb="6" eb="8">
      <t>カサン</t>
    </rPh>
    <phoneticPr fontId="7"/>
  </si>
  <si>
    <r>
      <t>・請求月初日の調理員数　</t>
    </r>
    <r>
      <rPr>
        <u/>
        <sz val="10"/>
        <rFont val="ＭＳ Ｐ明朝"/>
        <family val="1"/>
        <charset val="128"/>
      </rPr>
      <t>※「７　請求月初日の調理員の雇用状況」に記載の調理員数</t>
    </r>
    <rPh sb="1" eb="3">
      <t>セイキュウ</t>
    </rPh>
    <rPh sb="3" eb="4">
      <t>ツキ</t>
    </rPh>
    <rPh sb="4" eb="6">
      <t>ショニチ</t>
    </rPh>
    <rPh sb="7" eb="10">
      <t>チョウリイン</t>
    </rPh>
    <rPh sb="10" eb="11">
      <t>スウ</t>
    </rPh>
    <rPh sb="32" eb="34">
      <t>キサイ</t>
    </rPh>
    <phoneticPr fontId="7"/>
  </si>
  <si>
    <r>
      <t xml:space="preserve">常勤換算後の
調理員数
</t>
    </r>
    <r>
      <rPr>
        <sz val="8"/>
        <rFont val="ＭＳ Ｐ明朝"/>
        <family val="1"/>
        <charset val="128"/>
      </rPr>
      <t>※栄養管理加算の対象となる職員を除く</t>
    </r>
    <rPh sb="0" eb="2">
      <t>ジョウキン</t>
    </rPh>
    <rPh sb="2" eb="4">
      <t>カンサン</t>
    </rPh>
    <rPh sb="4" eb="5">
      <t>ゴ</t>
    </rPh>
    <rPh sb="7" eb="10">
      <t>チョウリイン</t>
    </rPh>
    <rPh sb="10" eb="11">
      <t>スウ</t>
    </rPh>
    <rPh sb="13" eb="15">
      <t>エイヨウ</t>
    </rPh>
    <rPh sb="15" eb="17">
      <t>カンリ</t>
    </rPh>
    <rPh sb="17" eb="19">
      <t>カサン</t>
    </rPh>
    <rPh sb="20" eb="22">
      <t>タイショウ</t>
    </rPh>
    <rPh sb="25" eb="27">
      <t>ショクイン</t>
    </rPh>
    <rPh sb="28" eb="29">
      <t>ノゾ</t>
    </rPh>
    <phoneticPr fontId="7"/>
  </si>
  <si>
    <t>　　ア　【配置】　基本分単価及び他の加算の認定に当たって求められる必要職員数を超えて配置している栄養士</t>
    <rPh sb="5" eb="7">
      <t>ハイチ</t>
    </rPh>
    <rPh sb="35" eb="37">
      <t>ショクイン</t>
    </rPh>
    <rPh sb="48" eb="51">
      <t>エイヨウシ</t>
    </rPh>
    <phoneticPr fontId="7"/>
  </si>
  <si>
    <t>10　食育推進助成②（栄養士格付け）</t>
    <rPh sb="3" eb="5">
      <t>ショクイク</t>
    </rPh>
    <rPh sb="5" eb="7">
      <t>スイシン</t>
    </rPh>
    <rPh sb="7" eb="9">
      <t>ジョセイ</t>
    </rPh>
    <rPh sb="11" eb="14">
      <t>エイヨウシ</t>
    </rPh>
    <rPh sb="14" eb="15">
      <t>カク</t>
    </rPh>
    <rPh sb="15" eb="16">
      <t>ヅ</t>
    </rPh>
    <phoneticPr fontId="7"/>
  </si>
  <si>
    <t>11　看護職雇用加算　</t>
    <phoneticPr fontId="7"/>
  </si>
  <si>
    <t>12　医療的ケア対応看護師雇用費</t>
    <rPh sb="3" eb="6">
      <t>イリョウテキ</t>
    </rPh>
    <rPh sb="8" eb="10">
      <t>タイオウ</t>
    </rPh>
    <rPh sb="10" eb="13">
      <t>カンゴシ</t>
    </rPh>
    <rPh sb="13" eb="15">
      <t>コヨウ</t>
    </rPh>
    <rPh sb="15" eb="16">
      <t>ヒ</t>
    </rPh>
    <phoneticPr fontId="7"/>
  </si>
  <si>
    <t>13　保育補助者雇用経費　</t>
    <rPh sb="3" eb="5">
      <t>ホイク</t>
    </rPh>
    <rPh sb="5" eb="8">
      <t>ホジョシャ</t>
    </rPh>
    <rPh sb="8" eb="10">
      <t>コヨウ</t>
    </rPh>
    <rPh sb="10" eb="12">
      <t>ケイヒ</t>
    </rPh>
    <phoneticPr fontId="7"/>
  </si>
  <si>
    <t>14　療育支援加算　</t>
    <rPh sb="3" eb="5">
      <t>リョウイク</t>
    </rPh>
    <rPh sb="5" eb="7">
      <t>シエン</t>
    </rPh>
    <rPh sb="7" eb="9">
      <t>カサン</t>
    </rPh>
    <phoneticPr fontId="7"/>
  </si>
  <si>
    <t>15　講師配置加算及び指導充実加配加算　</t>
    <rPh sb="3" eb="5">
      <t>コウシ</t>
    </rPh>
    <rPh sb="5" eb="7">
      <t>ハイチ</t>
    </rPh>
    <rPh sb="7" eb="9">
      <t>カサン</t>
    </rPh>
    <rPh sb="9" eb="10">
      <t>オヨ</t>
    </rPh>
    <rPh sb="11" eb="13">
      <t>シドウ</t>
    </rPh>
    <rPh sb="13" eb="15">
      <t>ジュウジツ</t>
    </rPh>
    <rPh sb="15" eb="17">
      <t>カハイ</t>
    </rPh>
    <rPh sb="17" eb="19">
      <t>カサン</t>
    </rPh>
    <phoneticPr fontId="7"/>
  </si>
  <si>
    <t>ア　基本分単価及び他の加算等の認定に当たって求められる必要教員数を超えて配置している非常勤講師（講師配置加算分）</t>
    <rPh sb="2" eb="4">
      <t>キホン</t>
    </rPh>
    <rPh sb="4" eb="5">
      <t>ブン</t>
    </rPh>
    <rPh sb="5" eb="7">
      <t>タンカ</t>
    </rPh>
    <rPh sb="7" eb="8">
      <t>オヨ</t>
    </rPh>
    <rPh sb="9" eb="10">
      <t>タ</t>
    </rPh>
    <rPh sb="11" eb="13">
      <t>カサン</t>
    </rPh>
    <rPh sb="13" eb="14">
      <t>トウ</t>
    </rPh>
    <rPh sb="15" eb="17">
      <t>ニンテイ</t>
    </rPh>
    <rPh sb="18" eb="19">
      <t>ア</t>
    </rPh>
    <rPh sb="22" eb="23">
      <t>モト</t>
    </rPh>
    <rPh sb="27" eb="29">
      <t>ヒツヨウ</t>
    </rPh>
    <rPh sb="29" eb="31">
      <t>キョウイン</t>
    </rPh>
    <rPh sb="31" eb="32">
      <t>スウ</t>
    </rPh>
    <rPh sb="33" eb="34">
      <t>コ</t>
    </rPh>
    <rPh sb="36" eb="38">
      <t>ハイチ</t>
    </rPh>
    <rPh sb="42" eb="45">
      <t>ヒジョウキン</t>
    </rPh>
    <rPh sb="45" eb="47">
      <t>コウシ</t>
    </rPh>
    <rPh sb="48" eb="50">
      <t>コウシ</t>
    </rPh>
    <rPh sb="50" eb="52">
      <t>ハイチ</t>
    </rPh>
    <rPh sb="52" eb="54">
      <t>カサン</t>
    </rPh>
    <rPh sb="54" eb="55">
      <t>ブン</t>
    </rPh>
    <phoneticPr fontId="7"/>
  </si>
  <si>
    <t>16　事務職員配置加算及び事務負担対応加配加算</t>
    <rPh sb="3" eb="5">
      <t>ジム</t>
    </rPh>
    <rPh sb="5" eb="7">
      <t>ショクイン</t>
    </rPh>
    <rPh sb="7" eb="9">
      <t>ハイチ</t>
    </rPh>
    <rPh sb="9" eb="11">
      <t>カサン</t>
    </rPh>
    <rPh sb="11" eb="12">
      <t>オヨ</t>
    </rPh>
    <phoneticPr fontId="7"/>
  </si>
  <si>
    <r>
      <t>※②</t>
    </r>
    <r>
      <rPr>
        <b/>
        <sz val="10"/>
        <rFont val="ＭＳ Ｐ明朝"/>
        <family val="1"/>
        <charset val="128"/>
      </rPr>
      <t>ア、イ記入</t>
    </r>
    <r>
      <rPr>
        <sz val="10"/>
        <rFont val="ＭＳ Ｐ明朝"/>
        <family val="1"/>
        <charset val="128"/>
      </rPr>
      <t>（⇒事務職員配置加算）　又は　</t>
    </r>
    <r>
      <rPr>
        <b/>
        <sz val="10"/>
        <rFont val="ＭＳ Ｐ明朝"/>
        <family val="1"/>
        <charset val="128"/>
      </rPr>
      <t>ア、イ、ウ記入</t>
    </r>
    <r>
      <rPr>
        <sz val="10"/>
        <rFont val="ＭＳ Ｐ明朝"/>
        <family val="1"/>
        <charset val="128"/>
      </rPr>
      <t>（⇒事務負担対応加配加算）</t>
    </r>
    <rPh sb="19" eb="20">
      <t>マタ</t>
    </rPh>
    <rPh sb="37" eb="39">
      <t>カハイ</t>
    </rPh>
    <phoneticPr fontId="7"/>
  </si>
  <si>
    <r>
      <t>※②</t>
    </r>
    <r>
      <rPr>
        <b/>
        <sz val="10"/>
        <rFont val="ＭＳ Ｐ明朝"/>
        <family val="1"/>
        <charset val="128"/>
      </rPr>
      <t>ア記入不要、イ記入（</t>
    </r>
    <r>
      <rPr>
        <sz val="10"/>
        <rFont val="ＭＳ Ｐ明朝"/>
        <family val="1"/>
        <charset val="128"/>
      </rPr>
      <t>⇒事務職員配置加算）　又は　</t>
    </r>
    <r>
      <rPr>
        <b/>
        <sz val="10"/>
        <rFont val="ＭＳ Ｐ明朝"/>
        <family val="1"/>
        <charset val="128"/>
      </rPr>
      <t>イ、ウ記入</t>
    </r>
    <r>
      <rPr>
        <sz val="10"/>
        <rFont val="ＭＳ Ｐ明朝"/>
        <family val="1"/>
        <charset val="128"/>
      </rPr>
      <t>（⇒事務負担対応加配加算）</t>
    </r>
    <rPh sb="23" eb="24">
      <t>マタ</t>
    </rPh>
    <rPh sb="37" eb="39">
      <t>タイオウ</t>
    </rPh>
    <rPh sb="39" eb="41">
      <t>カハイ</t>
    </rPh>
    <phoneticPr fontId="7"/>
  </si>
  <si>
    <r>
      <t>※②</t>
    </r>
    <r>
      <rPr>
        <b/>
        <sz val="10"/>
        <rFont val="ＭＳ Ｐ明朝"/>
        <family val="1"/>
        <charset val="128"/>
      </rPr>
      <t>ア記入不要、イ記入</t>
    </r>
    <r>
      <rPr>
        <sz val="10"/>
        <rFont val="ＭＳ Ｐ明朝"/>
        <family val="1"/>
        <charset val="128"/>
      </rPr>
      <t>（⇒事務職員配置加算）　又は　</t>
    </r>
    <r>
      <rPr>
        <b/>
        <sz val="10"/>
        <rFont val="ＭＳ Ｐ明朝"/>
        <family val="1"/>
        <charset val="128"/>
      </rPr>
      <t>イ、ウ記入</t>
    </r>
    <r>
      <rPr>
        <sz val="10"/>
        <rFont val="ＭＳ Ｐ明朝"/>
        <family val="1"/>
        <charset val="128"/>
      </rPr>
      <t>（⇒事務負担対応加配加算）</t>
    </r>
    <rPh sb="23" eb="24">
      <t>マタ</t>
    </rPh>
    <rPh sb="39" eb="41">
      <t>カハイ</t>
    </rPh>
    <phoneticPr fontId="7"/>
  </si>
  <si>
    <t>　　ア　　専従の事務職員及び非常勤事務職員がいる場合記入（基本分単価分）</t>
    <phoneticPr fontId="7"/>
  </si>
  <si>
    <t>17　保育者業務支援事業費助成</t>
    <rPh sb="3" eb="5">
      <t>ホイク</t>
    </rPh>
    <rPh sb="5" eb="6">
      <t>シャ</t>
    </rPh>
    <rPh sb="6" eb="8">
      <t>ギョウム</t>
    </rPh>
    <rPh sb="8" eb="10">
      <t>シエン</t>
    </rPh>
    <rPh sb="10" eb="12">
      <t>ジギョウ</t>
    </rPh>
    <rPh sb="12" eb="13">
      <t>ヒ</t>
    </rPh>
    <rPh sb="13" eb="15">
      <t>ジョセイ</t>
    </rPh>
    <phoneticPr fontId="7"/>
  </si>
  <si>
    <r>
      <t>　・請求月初日の保育支援者（事務職員等、保育教諭等の業務を支援する者）の雇用状況</t>
    </r>
    <r>
      <rPr>
        <u/>
        <sz val="10"/>
        <rFont val="ＭＳ Ｐ明朝"/>
        <family val="1"/>
        <charset val="128"/>
      </rPr>
      <t>（雇用契約等により配置（派遣職員を含む）している場合のみ記入）</t>
    </r>
    <rPh sb="8" eb="10">
      <t>ホイク</t>
    </rPh>
    <rPh sb="10" eb="12">
      <t>シエン</t>
    </rPh>
    <rPh sb="12" eb="13">
      <t>シャ</t>
    </rPh>
    <rPh sb="22" eb="24">
      <t>キョウユ</t>
    </rPh>
    <rPh sb="24" eb="25">
      <t>トウ</t>
    </rPh>
    <rPh sb="36" eb="38">
      <t>コヨウ</t>
    </rPh>
    <rPh sb="38" eb="40">
      <t>ジョウキョウ</t>
    </rPh>
    <rPh sb="49" eb="51">
      <t>ハイチ</t>
    </rPh>
    <rPh sb="64" eb="66">
      <t>バアイ</t>
    </rPh>
    <rPh sb="68" eb="70">
      <t>キニュウ</t>
    </rPh>
    <phoneticPr fontId="7"/>
  </si>
  <si>
    <r>
      <t>・請求月初日の保育支援者（事務職員等、保育教諭等の業務を支援する者）の業務委託状況</t>
    </r>
    <r>
      <rPr>
        <u/>
        <sz val="10"/>
        <rFont val="ＭＳ Ｐ明朝"/>
        <family val="1"/>
        <charset val="128"/>
      </rPr>
      <t>（業務委託の場合のみ記入）</t>
    </r>
    <rPh sb="7" eb="9">
      <t>ホイク</t>
    </rPh>
    <rPh sb="9" eb="11">
      <t>シエン</t>
    </rPh>
    <rPh sb="11" eb="12">
      <t>シャ</t>
    </rPh>
    <rPh sb="21" eb="23">
      <t>キョウユ</t>
    </rPh>
    <rPh sb="23" eb="24">
      <t>トウ</t>
    </rPh>
    <rPh sb="35" eb="37">
      <t>ギョウム</t>
    </rPh>
    <rPh sb="37" eb="39">
      <t>イタク</t>
    </rPh>
    <rPh sb="39" eb="41">
      <t>ジョウキョウ</t>
    </rPh>
    <rPh sb="42" eb="44">
      <t>ギョウム</t>
    </rPh>
    <rPh sb="44" eb="46">
      <t>イタク</t>
    </rPh>
    <rPh sb="47" eb="49">
      <t>バアイ</t>
    </rPh>
    <rPh sb="51" eb="53">
      <t>キニュウ</t>
    </rPh>
    <phoneticPr fontId="7"/>
  </si>
  <si>
    <t>・当月１日時点の職員及び児童の状況を記載しています。なお、当月途中で雇用開始する職員も１日時点のシフトに含まれる場合は雇用状況表に記載可能であることを確認しました。</t>
    <rPh sb="18" eb="20">
      <t>キサイ</t>
    </rPh>
    <rPh sb="29" eb="31">
      <t>トウゲツ</t>
    </rPh>
    <rPh sb="31" eb="33">
      <t>トチュウ</t>
    </rPh>
    <rPh sb="34" eb="38">
      <t>コヨウカイシ</t>
    </rPh>
    <rPh sb="40" eb="42">
      <t>ショクイン</t>
    </rPh>
    <rPh sb="44" eb="45">
      <t>ニチ</t>
    </rPh>
    <rPh sb="45" eb="47">
      <t>ジテン</t>
    </rPh>
    <rPh sb="52" eb="53">
      <t>フク</t>
    </rPh>
    <rPh sb="56" eb="58">
      <t>バアイ</t>
    </rPh>
    <rPh sb="59" eb="64">
      <t>コヨウジョウキョウヒョウ</t>
    </rPh>
    <rPh sb="65" eb="67">
      <t>キサイ</t>
    </rPh>
    <rPh sb="67" eb="69">
      <t>カノウ</t>
    </rPh>
    <rPh sb="75" eb="77">
      <t>カクニン</t>
    </rPh>
    <phoneticPr fontId="37"/>
  </si>
  <si>
    <t>・当月１日時点で把握している産休・育休及び病休の期間を除いて、記載しています。</t>
    <rPh sb="8" eb="10">
      <t>ハアク</t>
    </rPh>
    <rPh sb="24" eb="26">
      <t>キカン</t>
    </rPh>
    <rPh sb="27" eb="28">
      <t>ノゾ</t>
    </rPh>
    <rPh sb="31" eb="33">
      <t>キサイ</t>
    </rPh>
    <phoneticPr fontId="37"/>
  </si>
  <si>
    <t>&lt;１請求月初日の保育教諭数（有資格者のみ）・４請求月初日の職員の雇用状況　について＞</t>
    <rPh sb="2" eb="4">
      <t>セイキュウ</t>
    </rPh>
    <rPh sb="4" eb="5">
      <t>ツキ</t>
    </rPh>
    <rPh sb="5" eb="7">
      <t>ショニチ</t>
    </rPh>
    <rPh sb="8" eb="10">
      <t>ホイク</t>
    </rPh>
    <rPh sb="10" eb="12">
      <t>キョウユ</t>
    </rPh>
    <rPh sb="12" eb="13">
      <t>スウ</t>
    </rPh>
    <rPh sb="14" eb="18">
      <t>ユウシカクシャ</t>
    </rPh>
    <rPh sb="23" eb="25">
      <t>セイキュウ</t>
    </rPh>
    <rPh sb="25" eb="26">
      <t>ツキ</t>
    </rPh>
    <rPh sb="26" eb="28">
      <t>ショニチ</t>
    </rPh>
    <rPh sb="29" eb="31">
      <t>ショクイン</t>
    </rPh>
    <rPh sb="32" eb="34">
      <t>コヨウ</t>
    </rPh>
    <rPh sb="34" eb="36">
      <t>ジョウキョウ</t>
    </rPh>
    <phoneticPr fontId="6"/>
  </si>
  <si>
    <t>&lt;２国基準の保育教諭・３横浜市基準の保育教諭数　について＞</t>
    <rPh sb="2" eb="3">
      <t>クニ</t>
    </rPh>
    <rPh sb="3" eb="5">
      <t>キジュン</t>
    </rPh>
    <rPh sb="6" eb="8">
      <t>ホイク</t>
    </rPh>
    <rPh sb="8" eb="10">
      <t>キョウユ</t>
    </rPh>
    <rPh sb="12" eb="14">
      <t>ヨコハマ</t>
    </rPh>
    <rPh sb="14" eb="15">
      <t>シ</t>
    </rPh>
    <rPh sb="15" eb="17">
      <t>キジュン</t>
    </rPh>
    <rPh sb="18" eb="20">
      <t>ホイク</t>
    </rPh>
    <rPh sb="20" eb="22">
      <t>キョウユ</t>
    </rPh>
    <rPh sb="22" eb="23">
      <t>スウ</t>
    </rPh>
    <phoneticPr fontId="6"/>
  </si>
  <si>
    <t>・国基準及び横浜市基準による基準保育教諭数（ｌ+o）を超えて、その他加算の保育教諭配置をしている場合（ t ＞l+o ）は、配置の実態に合わせてp～ｒ欄にアルファベット順に従って人数を計上しています。(p及びｑは1人、rは２・３号の利用定員に応じて１～５人)</t>
    <rPh sb="1" eb="2">
      <t>クニ</t>
    </rPh>
    <rPh sb="2" eb="4">
      <t>キジュン</t>
    </rPh>
    <rPh sb="4" eb="5">
      <t>オヨ</t>
    </rPh>
    <rPh sb="6" eb="9">
      <t>ヨコハマシ</t>
    </rPh>
    <rPh sb="9" eb="11">
      <t>キジュン</t>
    </rPh>
    <rPh sb="14" eb="16">
      <t>キジュン</t>
    </rPh>
    <rPh sb="18" eb="20">
      <t>キョウユ</t>
    </rPh>
    <rPh sb="27" eb="28">
      <t>コ</t>
    </rPh>
    <rPh sb="31" eb="34">
      <t>ソノタ</t>
    </rPh>
    <rPh sb="34" eb="36">
      <t>カサン</t>
    </rPh>
    <rPh sb="39" eb="41">
      <t>キョウユ</t>
    </rPh>
    <rPh sb="41" eb="43">
      <t>ハイチ</t>
    </rPh>
    <rPh sb="48" eb="50">
      <t>バアイ</t>
    </rPh>
    <rPh sb="62" eb="64">
      <t>ハイチ</t>
    </rPh>
    <rPh sb="65" eb="67">
      <t>ジッタイ</t>
    </rPh>
    <rPh sb="68" eb="69">
      <t>ア</t>
    </rPh>
    <rPh sb="75" eb="76">
      <t>ラン</t>
    </rPh>
    <rPh sb="102" eb="103">
      <t>オヨ</t>
    </rPh>
    <rPh sb="114" eb="115">
      <t>ゴウ</t>
    </rPh>
    <rPh sb="116" eb="118">
      <t>リヨウ</t>
    </rPh>
    <rPh sb="118" eb="120">
      <t>テイイン</t>
    </rPh>
    <rPh sb="121" eb="122">
      <t>オウ</t>
    </rPh>
    <rPh sb="127" eb="128">
      <t>ニン</t>
    </rPh>
    <phoneticPr fontId="7"/>
  </si>
  <si>
    <t>＜５保育士育成促進費　について＞</t>
    <rPh sb="2" eb="7">
      <t>ホイクシイクセイ</t>
    </rPh>
    <rPh sb="7" eb="10">
      <t>ソクシンヒ</t>
    </rPh>
    <phoneticPr fontId="6"/>
  </si>
  <si>
    <t>＜６副園長・教頭設置加算　について＞</t>
    <rPh sb="2" eb="5">
      <t>フクエンチョウ</t>
    </rPh>
    <rPh sb="6" eb="8">
      <t>キョウトウ</t>
    </rPh>
    <rPh sb="8" eb="12">
      <t>セッチカサン</t>
    </rPh>
    <phoneticPr fontId="6"/>
  </si>
  <si>
    <t>&lt;９栄養管理加算イ【兼務】基本分単価及び他の加算の認定に当たって求められる栄養士　について&gt;</t>
    <rPh sb="2" eb="6">
      <t>エイヨウカンリ</t>
    </rPh>
    <rPh sb="6" eb="8">
      <t>カサン</t>
    </rPh>
    <phoneticPr fontId="6"/>
  </si>
  <si>
    <t>・当欄に記載する場合、以下Ａ・Ｂ・Cのいずれかに該当することを確認しました。</t>
    <rPh sb="1" eb="3">
      <t>トウラン</t>
    </rPh>
    <rPh sb="4" eb="6">
      <t>キサイ</t>
    </rPh>
    <rPh sb="8" eb="10">
      <t>バアイ</t>
    </rPh>
    <rPh sb="11" eb="13">
      <t>イカ</t>
    </rPh>
    <rPh sb="24" eb="26">
      <t>ガイトウ</t>
    </rPh>
    <rPh sb="31" eb="33">
      <t>カクニン</t>
    </rPh>
    <phoneticPr fontId="6"/>
  </si>
  <si>
    <t>C：給食実施加算で「外部搬入」の区分を選択し、かつ「７　請求月初日の調理業務の実施体制」【２・３号】で「調理業務を全部委託している」を選択した場合は、雇用契約等により本加算に係る栄養士を配置していること。</t>
    <phoneticPr fontId="6"/>
  </si>
  <si>
    <t>Ａ：給食実施加算で「施設内調理」の区分を選択した場合は、基本分単価及び他の加算の認定に当たって求められる職員（調理員を含む。）が本加算に係る栄養士としての業務を兼務していること。</t>
    <phoneticPr fontId="6"/>
  </si>
  <si>
    <t>Ｂ：給食実施加算で「外部搬入」の区分を選択し、かつ「７　請求月初日の調理業務の実施体制」【２・３号】で「自施設の職員が調理している」を選択した場合は、「常勤換算後の調理員数」(ｘ+ｙ)が基本分単価に含まれる調理員数を下回る場合、もしくは基本分単価及び他の加算の認定に当たって求められる職員が本加算に係る栄養士としての業務を兼務している場合をいう（基本分単価に含まれる調理員：２・３号の利用定員40人以下は１人、41～150人は２人、151人以上は2.5人）。</t>
    <phoneticPr fontId="6"/>
  </si>
  <si>
    <t>C：給食実施加算で「外部搬入」の区分を選択し、かつ「７　請求月初日の調理業務の実施体制」【２・３号】で「調理業務を全部委託している」を選択した場合は、基本分単価及び他の加算の認定に当たって求められる職員が本加算に係る栄養士としての業務を兼務している場合をいう。</t>
    <phoneticPr fontId="6"/>
  </si>
  <si>
    <t>&lt;10食育推進助成②（栄養士格付け）　について&gt;</t>
    <rPh sb="3" eb="9">
      <t>ショクイクスイシンジョセイ</t>
    </rPh>
    <rPh sb="11" eb="16">
      <t>エイヨウシカクヅ</t>
    </rPh>
    <phoneticPr fontId="6"/>
  </si>
  <si>
    <t>&lt;11看護職雇用加算　について&gt;</t>
    <rPh sb="3" eb="6">
      <t>カンゴショク</t>
    </rPh>
    <rPh sb="6" eb="8">
      <t>コヨウ</t>
    </rPh>
    <rPh sb="8" eb="10">
      <t>カサン</t>
    </rPh>
    <phoneticPr fontId="6"/>
  </si>
  <si>
    <t>&lt;13保育補助者雇用経費　について&gt;</t>
    <rPh sb="3" eb="12">
      <t>ホイクホジョシャコヨウケイヒ</t>
    </rPh>
    <phoneticPr fontId="6"/>
  </si>
  <si>
    <t>&lt;14療育支援加算　について&gt;</t>
    <rPh sb="3" eb="5">
      <t>リョウイク</t>
    </rPh>
    <rPh sb="5" eb="7">
      <t>シエン</t>
    </rPh>
    <rPh sb="7" eb="9">
      <t>カサン</t>
    </rPh>
    <phoneticPr fontId="6"/>
  </si>
  <si>
    <t>・業務内容で「事務」を選択する場合、以下のＡとＢに該当することを確認しました。</t>
    <rPh sb="1" eb="5">
      <t>ギョウムナイヨウ</t>
    </rPh>
    <rPh sb="18" eb="20">
      <t>イカ</t>
    </rPh>
    <rPh sb="25" eb="27">
      <t>ガイトウ</t>
    </rPh>
    <rPh sb="32" eb="34">
      <t>カクニン</t>
    </rPh>
    <phoneticPr fontId="6"/>
  </si>
  <si>
    <t>Ａ：基本分単価に含まれる事務職員に加え、別途保育支援者を配置していること。</t>
    <phoneticPr fontId="6"/>
  </si>
  <si>
    <t>Ｂ：「事務職員配置加算」、「事務負担対応加配加算」、「保育者業務支援事業費助成」の順に記載すること。</t>
    <phoneticPr fontId="6"/>
  </si>
  <si>
    <t>Ｂ：委託期間内であっても、業務の履行がない月は助成の対象外となること。</t>
    <phoneticPr fontId="6"/>
  </si>
  <si>
    <t>&lt;17保育者業務支援事業費助成・請求月初日の保育支援者（事務職員等、幼稚園教諭等の業務を支援する者）の雇用状況（雇用契約等により配置（派遣職員を含む）している場合のみ記入）　について&gt;</t>
    <phoneticPr fontId="6"/>
  </si>
  <si>
    <t>&lt;17保育者業務支援事業費助成・請求月初日の保育支援者（事務職員等、幼稚園教諭等の業務を支援する者）の業務委託状況（業務委託の場合のみ記入）　について&gt;</t>
    <phoneticPr fontId="6"/>
  </si>
  <si>
    <t xml:space="preserve">
現施設
雇用開始
年月日
</t>
    <rPh sb="5" eb="9">
      <t>コヨウカイシ</t>
    </rPh>
    <rPh sb="10" eb="13">
      <t>ネンガッピ</t>
    </rPh>
    <phoneticPr fontId="6"/>
  </si>
  <si>
    <t>登録番号</t>
    <rPh sb="0" eb="2">
      <t>トウロク</t>
    </rPh>
    <rPh sb="2" eb="4">
      <t>バンゴウ</t>
    </rPh>
    <phoneticPr fontId="7"/>
  </si>
  <si>
    <t>合  計</t>
    <rPh sb="0" eb="1">
      <t>ゴウ</t>
    </rPh>
    <rPh sb="3" eb="4">
      <t>ケイ</t>
    </rPh>
    <phoneticPr fontId="7"/>
  </si>
  <si>
    <t>合計労働
時間数</t>
    <phoneticPr fontId="6"/>
  </si>
  <si>
    <r>
      <t>　・請求月初日の看護職の雇用状況</t>
    </r>
    <r>
      <rPr>
        <u/>
        <sz val="10"/>
        <color theme="1"/>
        <rFont val="ＭＳ Ｐ明朝"/>
        <family val="1"/>
        <charset val="128"/>
      </rPr>
      <t>（再掲可）（12　医療的ケア対応看護師雇用費と重複不可）</t>
    </r>
    <rPh sb="8" eb="11">
      <t>カンゴショク</t>
    </rPh>
    <rPh sb="12" eb="14">
      <t>コヨウ</t>
    </rPh>
    <rPh sb="14" eb="16">
      <t>ジョウキョウ</t>
    </rPh>
    <rPh sb="17" eb="19">
      <t>サイケイ</t>
    </rPh>
    <rPh sb="19" eb="20">
      <t>カ</t>
    </rPh>
    <rPh sb="25" eb="28">
      <t>イリョウテキ</t>
    </rPh>
    <rPh sb="30" eb="35">
      <t>タイオウカンゴシ</t>
    </rPh>
    <rPh sb="35" eb="38">
      <t>コヨウヒ</t>
    </rPh>
    <rPh sb="39" eb="41">
      <t>ジュウフク</t>
    </rPh>
    <rPh sb="41" eb="43">
      <t>フカ</t>
    </rPh>
    <phoneticPr fontId="7"/>
  </si>
  <si>
    <t>・請求月初日の看護職の雇用状況（11　看護職雇用加算の職員と重複不可）</t>
    <rPh sb="7" eb="10">
      <t>カンゴショク</t>
    </rPh>
    <rPh sb="11" eb="13">
      <t>コヨウ</t>
    </rPh>
    <rPh sb="13" eb="15">
      <t>ジョウキョウ</t>
    </rPh>
    <rPh sb="19" eb="22">
      <t>カンゴショク</t>
    </rPh>
    <rPh sb="22" eb="26">
      <t>コヨウカサン</t>
    </rPh>
    <rPh sb="27" eb="29">
      <t>ショクイン</t>
    </rPh>
    <rPh sb="30" eb="32">
      <t>ジュウフク</t>
    </rPh>
    <rPh sb="32" eb="34">
      <t>フカ</t>
    </rPh>
    <phoneticPr fontId="7"/>
  </si>
  <si>
    <t>&lt;雇用状況表内全ての「１日の労働時間数(a)(休憩除く)」　について＞</t>
    <rPh sb="1" eb="3">
      <t>コヨウ</t>
    </rPh>
    <rPh sb="3" eb="5">
      <t>ジョウキョウ</t>
    </rPh>
    <rPh sb="5" eb="6">
      <t>ヒョウ</t>
    </rPh>
    <rPh sb="6" eb="7">
      <t>ナイ</t>
    </rPh>
    <rPh sb="7" eb="8">
      <t>スベ</t>
    </rPh>
    <rPh sb="12" eb="13">
      <t>ニチ</t>
    </rPh>
    <rPh sb="14" eb="16">
      <t>ロウドウ</t>
    </rPh>
    <rPh sb="16" eb="19">
      <t>ジカンスウ</t>
    </rPh>
    <rPh sb="23" eb="25">
      <t>キュウケイ</t>
    </rPh>
    <rPh sb="25" eb="26">
      <t>ノゾ</t>
    </rPh>
    <phoneticPr fontId="6"/>
  </si>
  <si>
    <t>・１日の労働時間数は小数点第２位まで記載しました（例：15分は「0.25」、20分は「0.33」、30分は「0.5」で記載）。
なお、１日の労働時間数が固定されていない場合には、当欄の記入不要です。</t>
    <rPh sb="18" eb="20">
      <t>キサイ</t>
    </rPh>
    <rPh sb="89" eb="90">
      <t>トウ</t>
    </rPh>
    <rPh sb="90" eb="91">
      <t>ラン</t>
    </rPh>
    <rPh sb="92" eb="94">
      <t>キニュウ</t>
    </rPh>
    <rPh sb="94" eb="96">
      <t>フヨウ</t>
    </rPh>
    <phoneticPr fontId="7"/>
  </si>
  <si>
    <t>・原則、各加算項目対象欄において氏名の重複がないことを確認しました。</t>
    <rPh sb="1" eb="3">
      <t>ゲンソク</t>
    </rPh>
    <rPh sb="4" eb="5">
      <t>カク</t>
    </rPh>
    <rPh sb="5" eb="7">
      <t>カサン</t>
    </rPh>
    <rPh sb="7" eb="9">
      <t>コウモク</t>
    </rPh>
    <rPh sb="9" eb="11">
      <t>タイショウ</t>
    </rPh>
    <rPh sb="11" eb="12">
      <t>ラン</t>
    </rPh>
    <rPh sb="16" eb="18">
      <t>シメイ</t>
    </rPh>
    <rPh sb="19" eb="21">
      <t>チョウフク</t>
    </rPh>
    <rPh sb="27" eb="29">
      <t>カクニン</t>
    </rPh>
    <phoneticPr fontId="6"/>
  </si>
  <si>
    <t>・保育教諭数には派遣職員は含まれますが、施設長は含まれないことを確認しました。</t>
    <rPh sb="1" eb="3">
      <t>ホイク</t>
    </rPh>
    <rPh sb="3" eb="5">
      <t>キョウユ</t>
    </rPh>
    <rPh sb="5" eb="6">
      <t>スウ</t>
    </rPh>
    <rPh sb="8" eb="10">
      <t>ハケン</t>
    </rPh>
    <rPh sb="10" eb="12">
      <t>ショクイン</t>
    </rPh>
    <rPh sb="13" eb="14">
      <t>フク</t>
    </rPh>
    <rPh sb="20" eb="23">
      <t>シセツチョウ</t>
    </rPh>
    <rPh sb="24" eb="25">
      <t>フク</t>
    </rPh>
    <rPh sb="32" eb="34">
      <t>カクニン</t>
    </rPh>
    <phoneticPr fontId="7"/>
  </si>
  <si>
    <t>・「８請求月初日の調理員の雇用状況」に記載の栄養士がいる場合は、当欄に再掲可能であることを確認しました。</t>
    <rPh sb="32" eb="33">
      <t>トウ</t>
    </rPh>
    <rPh sb="33" eb="34">
      <t>ラン</t>
    </rPh>
    <rPh sb="45" eb="47">
      <t>カクニン</t>
    </rPh>
    <phoneticPr fontId="6"/>
  </si>
  <si>
    <t>・「４　請求月初日の職員の雇用状況」②か③に記載の看護師、保健師又は准看護師がいる場合は、看護職雇用加算の対象職員として再掲可能であることを確認しました。</t>
    <rPh sb="70" eb="72">
      <t>カクニン</t>
    </rPh>
    <phoneticPr fontId="6"/>
  </si>
  <si>
    <t>・月160時間、120時間、80時間または40時間以上の勤務の看護師、保健師、助産師、准看護師を記載していることを確認しました。</t>
    <phoneticPr fontId="7"/>
  </si>
  <si>
    <t>&lt;12医療的ケア対応看護師雇用費　について&gt;</t>
    <rPh sb="3" eb="6">
      <t>イリョウテキ</t>
    </rPh>
    <rPh sb="8" eb="10">
      <t>タイオウ</t>
    </rPh>
    <rPh sb="10" eb="13">
      <t>カンゴシ</t>
    </rPh>
    <rPh sb="13" eb="16">
      <t>コヨウヒ</t>
    </rPh>
    <phoneticPr fontId="6"/>
  </si>
  <si>
    <t>・医療的ケア対象児童1人につき、月の所定労働時間が２・３号は160時間（複数人での合計時間を含む。）、１号は100時間以上（複数人での合計時間を含む。）の医療的ケア対応看護職を記載していることを確認しました。</t>
    <rPh sb="28" eb="29">
      <t>ゴウ</t>
    </rPh>
    <rPh sb="52" eb="53">
      <t>ゴウ</t>
    </rPh>
    <rPh sb="57" eb="59">
      <t>ジカン</t>
    </rPh>
    <rPh sb="59" eb="61">
      <t>イジョウ</t>
    </rPh>
    <rPh sb="62" eb="64">
      <t>フクスウ</t>
    </rPh>
    <rPh sb="64" eb="65">
      <t>ニン</t>
    </rPh>
    <rPh sb="67" eb="69">
      <t>ゴウケイ</t>
    </rPh>
    <rPh sb="69" eb="71">
      <t>ジカン</t>
    </rPh>
    <rPh sb="72" eb="73">
      <t>フク</t>
    </rPh>
    <phoneticPr fontId="6"/>
  </si>
  <si>
    <t>・保育補助者として雇用している職員は労働時間数に関わらず、全員記載していることを確認しました。</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rPh sb="40" eb="42">
      <t>カクニン</t>
    </rPh>
    <phoneticPr fontId="7"/>
  </si>
  <si>
    <t>（栄養士登録番号：　　　　　　　　　　　　）</t>
    <rPh sb="1" eb="4">
      <t>エイヨウシ</t>
    </rPh>
    <phoneticPr fontId="7"/>
  </si>
  <si>
    <t>　（栄養士登録番号：　　　　　　　　　　　）</t>
    <rPh sb="2" eb="5">
      <t>エイヨウシ</t>
    </rPh>
    <phoneticPr fontId="7"/>
  </si>
  <si>
    <t>↑雇用契約で週40時間を基本とする勤務</t>
    <rPh sb="1" eb="3">
      <t>コヨウ</t>
    </rPh>
    <rPh sb="3" eb="5">
      <t>ケイヤク</t>
    </rPh>
    <rPh sb="6" eb="7">
      <t>シュウ</t>
    </rPh>
    <rPh sb="9" eb="11">
      <t>ジカン</t>
    </rPh>
    <rPh sb="12" eb="14">
      <t>キホン</t>
    </rPh>
    <rPh sb="17" eb="19">
      <t>キンム</t>
    </rPh>
    <phoneticPr fontId="7"/>
  </si>
  <si>
    <t>（栄養士登録番号：　　　　　　　　　　　　　　　）</t>
    <rPh sb="1" eb="4">
      <t>エイヨウシ</t>
    </rPh>
    <phoneticPr fontId="7"/>
  </si>
  <si>
    <t>雇用状況表【別紙】　※４月のみ提出（年度途中開所の場合は開所月のみ提出）</t>
    <rPh sb="0" eb="5">
      <t>コヨウジョウキョウヒョウ</t>
    </rPh>
    <rPh sb="6" eb="8">
      <t>ベッシ</t>
    </rPh>
    <phoneticPr fontId="6"/>
  </si>
  <si>
    <t>A：給食実施加算で「施設内調理」の区分を選択した場合は、別途雇用契約等により本加算に係る栄養士を配置していること
（基本分単価及び他の加算の認定に当たって求められる職員（調理員を含む。）が本加算に係る栄養士としての業務を兼務している場合を除く）。</t>
    <phoneticPr fontId="6"/>
  </si>
  <si>
    <t>B：給食実施加算で「外部搬入」の区分を選択し、かつ「７　請求月初日の調理業務の実施体制」【２・３号】で
「自施設の職員が調理している」を選択した場合は、「常勤換算後の調理員数」(ｘ+ｙ)が基本分単価に含まれる調理員数と同数もしくは上回り、さらに雇用契約等により本加算に係る栄養士を配置していること（基本分単価に含まれる調理員：２・３号の利用定員40人以下は１人、41～150人は２人、151人以上は2.5人）。</t>
    <phoneticPr fontId="6"/>
  </si>
  <si>
    <t>・一時保育を専任担当する保育士（事業担当保育士）及び預かり保育を専任担当する保育士・幼稚園教諭は雇用状況表に
含まれないことを確認しました。</t>
    <rPh sb="24" eb="25">
      <t>オヨ</t>
    </rPh>
    <rPh sb="26" eb="27">
      <t>アズ</t>
    </rPh>
    <rPh sb="29" eb="31">
      <t>ホイク</t>
    </rPh>
    <rPh sb="32" eb="34">
      <t>センニン</t>
    </rPh>
    <rPh sb="34" eb="36">
      <t>タントウ</t>
    </rPh>
    <rPh sb="38" eb="40">
      <t>ホイク</t>
    </rPh>
    <rPh sb="40" eb="41">
      <t>シ</t>
    </rPh>
    <rPh sb="42" eb="45">
      <t>ヨウチエン</t>
    </rPh>
    <rPh sb="45" eb="47">
      <t>キョウユ</t>
    </rPh>
    <rPh sb="48" eb="53">
      <t>コヨウジョウキョウヒョウ</t>
    </rPh>
    <rPh sb="55" eb="56">
      <t>フク</t>
    </rPh>
    <rPh sb="63" eb="65">
      <t>カクニン</t>
    </rPh>
    <phoneticPr fontId="7"/>
  </si>
  <si>
    <t>&lt;９栄養管理加算ア【配置】基本分単価及び他の加算の認定に当たって求められる必要職員数を超えて配置している
栄養士について&gt;</t>
    <rPh sb="2" eb="6">
      <t>エイヨウカンリ</t>
    </rPh>
    <rPh sb="6" eb="8">
      <t>カサン</t>
    </rPh>
    <rPh sb="55" eb="56">
      <t>シ</t>
    </rPh>
    <phoneticPr fontId="6"/>
  </si>
  <si>
    <t>・「９栄養管理加算」に記載の栄養士に加えて更に１か月あたり所定労働時間120時間以上である栄養士(実人数)を記載しました。</t>
    <rPh sb="3" eb="5">
      <t>エイヨウ</t>
    </rPh>
    <rPh sb="5" eb="7">
      <t>カンリ</t>
    </rPh>
    <rPh sb="7" eb="8">
      <t>カ</t>
    </rPh>
    <rPh sb="8" eb="9">
      <t>サン</t>
    </rPh>
    <rPh sb="11" eb="13">
      <t>キサイ</t>
    </rPh>
    <rPh sb="14" eb="17">
      <t>エイヨウシ</t>
    </rPh>
    <rPh sb="18" eb="19">
      <t>クワ</t>
    </rPh>
    <rPh sb="21" eb="22">
      <t>サラ</t>
    </rPh>
    <rPh sb="25" eb="26">
      <t>ツキ</t>
    </rPh>
    <rPh sb="29" eb="35">
      <t>ショテイロウドウジカン</t>
    </rPh>
    <rPh sb="38" eb="40">
      <t>ジカン</t>
    </rPh>
    <rPh sb="40" eb="42">
      <t>イジョウ</t>
    </rPh>
    <rPh sb="45" eb="48">
      <t>エイヨウシ</t>
    </rPh>
    <rPh sb="49" eb="52">
      <t>ジツニンズウ</t>
    </rPh>
    <rPh sb="54" eb="56">
      <t>キサイ</t>
    </rPh>
    <phoneticPr fontId="6"/>
  </si>
  <si>
    <t>・０歳児を４人以上を入所させる（もしくは０歳児の定員が４名以上設定されている）幼保連携型認定こども園については、保健師、看護師又は准看護師160時間以内で保育教諭とみなすことができることを確認しました。（令和６年度まで）</t>
    <rPh sb="2" eb="4">
      <t>サイジ</t>
    </rPh>
    <rPh sb="21" eb="23">
      <t>サイジ</t>
    </rPh>
    <rPh sb="24" eb="26">
      <t>テイイン</t>
    </rPh>
    <rPh sb="28" eb="29">
      <t>メイ</t>
    </rPh>
    <rPh sb="29" eb="31">
      <t>イジョウ</t>
    </rPh>
    <rPh sb="31" eb="33">
      <t>セッテイ</t>
    </rPh>
    <rPh sb="39" eb="40">
      <t>ヨウ</t>
    </rPh>
    <rPh sb="40" eb="41">
      <t>ホ</t>
    </rPh>
    <rPh sb="41" eb="44">
      <t>レンケイガタ</t>
    </rPh>
    <rPh sb="44" eb="46">
      <t>ニンテイ</t>
    </rPh>
    <rPh sb="49" eb="50">
      <t>エン</t>
    </rPh>
    <rPh sb="63" eb="64">
      <t>マタ</t>
    </rPh>
    <rPh sb="65" eb="69">
      <t>ジュンカンゴシ</t>
    </rPh>
    <rPh sb="77" eb="81">
      <t>ホイクキョウユ</t>
    </rPh>
    <rPh sb="102" eb="103">
      <t>レイ</t>
    </rPh>
    <rPh sb="103" eb="104">
      <t>ワ</t>
    </rPh>
    <rPh sb="105" eb="107">
      <t>ネンド</t>
    </rPh>
    <phoneticPr fontId="7"/>
  </si>
  <si>
    <t>（「11　看護職雇用加算」に再掲されている看護職が複数いて合計時間数が160時間を超えていても、「４　請求月初日の職員の雇用状況②月160時間未満勤務の保育士等（有資格）」）」に掲載できる時間数は160時間以内とします。</t>
    <phoneticPr fontId="6"/>
  </si>
  <si>
    <t>・１か月あたり150時間以上の勤務を契約していて、合計労働時間数の合計が150時間以上（複数人での合計時間を含む。）
となっていることを確認しました。</t>
    <rPh sb="3" eb="4">
      <t>ゲツ</t>
    </rPh>
    <rPh sb="10" eb="12">
      <t>ジカン</t>
    </rPh>
    <rPh sb="12" eb="14">
      <t>イジョウ</t>
    </rPh>
    <rPh sb="15" eb="17">
      <t>キンム</t>
    </rPh>
    <rPh sb="18" eb="20">
      <t>ケイヤク</t>
    </rPh>
    <rPh sb="25" eb="27">
      <t>ゴウケイ</t>
    </rPh>
    <rPh sb="27" eb="29">
      <t>ロウドウ</t>
    </rPh>
    <rPh sb="29" eb="32">
      <t>ジカンスウ</t>
    </rPh>
    <rPh sb="33" eb="35">
      <t>ゴウケイ</t>
    </rPh>
    <rPh sb="39" eb="41">
      <t>ジカン</t>
    </rPh>
    <rPh sb="41" eb="43">
      <t>イジョウ</t>
    </rPh>
    <rPh sb="44" eb="47">
      <t>フクスウニン</t>
    </rPh>
    <rPh sb="49" eb="51">
      <t>ゴウケイ</t>
    </rPh>
    <rPh sb="51" eb="53">
      <t>ジカン</t>
    </rPh>
    <rPh sb="54" eb="55">
      <t>フク</t>
    </rPh>
    <rPh sb="68" eb="70">
      <t>カクニン</t>
    </rPh>
    <phoneticPr fontId="7"/>
  </si>
  <si>
    <t>令和４</t>
    <rPh sb="0" eb="1">
      <t>レイ</t>
    </rPh>
    <rPh sb="1" eb="2">
      <t>ワ</t>
    </rPh>
    <phoneticPr fontId="6"/>
  </si>
  <si>
    <t>・１か月あたり120時間以上の勤務を契約している者（複数人での合計時間を含む。）を記載しました。</t>
    <rPh sb="3" eb="4">
      <t>ゲツ</t>
    </rPh>
    <rPh sb="10" eb="12">
      <t>ジカン</t>
    </rPh>
    <rPh sb="12" eb="14">
      <t>イジョウ</t>
    </rPh>
    <rPh sb="15" eb="17">
      <t>キンム</t>
    </rPh>
    <rPh sb="18" eb="20">
      <t>ケイヤク</t>
    </rPh>
    <rPh sb="24" eb="25">
      <t>モノ</t>
    </rPh>
    <rPh sb="26" eb="29">
      <t>フクスウニン</t>
    </rPh>
    <rPh sb="31" eb="33">
      <t>ゴウケイ</t>
    </rPh>
    <rPh sb="33" eb="35">
      <t>ジカン</t>
    </rPh>
    <rPh sb="36" eb="37">
      <t>フク</t>
    </rPh>
    <rPh sb="41" eb="43">
      <t>キサイ</t>
    </rPh>
    <phoneticPr fontId="7"/>
  </si>
  <si>
    <t>・１か月あたり120時間以上の勤務を契約している者を記載しました。</t>
    <rPh sb="3" eb="4">
      <t>ゲツ</t>
    </rPh>
    <rPh sb="10" eb="12">
      <t>ジカン</t>
    </rPh>
    <rPh sb="12" eb="14">
      <t>イジョウ</t>
    </rPh>
    <rPh sb="15" eb="17">
      <t>キンム</t>
    </rPh>
    <rPh sb="18" eb="20">
      <t>ケイヤク</t>
    </rPh>
    <rPh sb="24" eb="25">
      <t>モノ</t>
    </rPh>
    <rPh sb="26" eb="28">
      <t>キサイ</t>
    </rPh>
    <phoneticPr fontId="7"/>
  </si>
  <si>
    <t>・保育教諭の資格を有している場合には「４　請求月初日の職員の雇用状況」②か③の対象職員として記載可能であることを
確認しました。</t>
    <rPh sb="1" eb="3">
      <t>ホイク</t>
    </rPh>
    <rPh sb="3" eb="5">
      <t>キョウユ</t>
    </rPh>
    <rPh sb="6" eb="8">
      <t>シカク</t>
    </rPh>
    <rPh sb="9" eb="10">
      <t>ユウ</t>
    </rPh>
    <rPh sb="14" eb="16">
      <t>バアイ</t>
    </rPh>
    <rPh sb="39" eb="41">
      <t>タイショウ</t>
    </rPh>
    <rPh sb="41" eb="43">
      <t>ショクイン</t>
    </rPh>
    <rPh sb="46" eb="48">
      <t>キサイ</t>
    </rPh>
    <rPh sb="48" eb="50">
      <t>カノウ</t>
    </rPh>
    <rPh sb="57" eb="59">
      <t>カクニン</t>
    </rPh>
    <phoneticPr fontId="7"/>
  </si>
  <si>
    <t>・利用定員100人以下の場合は1人分（150時間以上）、利用定員が101人以上の場合２人分（300時間以上）であることを
確認しました。</t>
    <rPh sb="1" eb="5">
      <t>リヨウテイイン</t>
    </rPh>
    <rPh sb="8" eb="9">
      <t>ニン</t>
    </rPh>
    <rPh sb="9" eb="11">
      <t>イカ</t>
    </rPh>
    <rPh sb="12" eb="14">
      <t>バアイ</t>
    </rPh>
    <rPh sb="16" eb="18">
      <t>リブン</t>
    </rPh>
    <rPh sb="22" eb="24">
      <t>ジカン</t>
    </rPh>
    <rPh sb="24" eb="26">
      <t>イジョウ</t>
    </rPh>
    <rPh sb="28" eb="32">
      <t>リヨウテイイン</t>
    </rPh>
    <rPh sb="36" eb="37">
      <t>ニン</t>
    </rPh>
    <rPh sb="37" eb="39">
      <t>イジョウ</t>
    </rPh>
    <rPh sb="40" eb="42">
      <t>バアイ</t>
    </rPh>
    <rPh sb="43" eb="44">
      <t>ヒト</t>
    </rPh>
    <rPh sb="44" eb="45">
      <t>ブン</t>
    </rPh>
    <rPh sb="49" eb="51">
      <t>ジカン</t>
    </rPh>
    <rPh sb="51" eb="53">
      <t>イジョウ</t>
    </rPh>
    <rPh sb="61" eb="63">
      <t>カクニン</t>
    </rPh>
    <phoneticPr fontId="6"/>
  </si>
  <si>
    <t>・１か月あたり60時間以上の勤務を契約している者を記載しました。</t>
    <rPh sb="3" eb="4">
      <t>ゲツ</t>
    </rPh>
    <rPh sb="9" eb="11">
      <t>ジカン</t>
    </rPh>
    <rPh sb="11" eb="13">
      <t>イジョウ</t>
    </rPh>
    <rPh sb="14" eb="16">
      <t>キンム</t>
    </rPh>
    <rPh sb="17" eb="19">
      <t>ケイヤク</t>
    </rPh>
    <rPh sb="23" eb="24">
      <t>モノ</t>
    </rPh>
    <rPh sb="25" eb="27">
      <t>キサイ</t>
    </rPh>
    <phoneticPr fontId="7"/>
  </si>
  <si>
    <t>・１か月あたり60時間以上の勤務を契約している者を記載しました。
（１号認定子どもの利用定員が35人以下又は121人以上の施設に限る）</t>
    <rPh sb="64" eb="65">
      <t>カギ</t>
    </rPh>
    <phoneticPr fontId="6"/>
  </si>
  <si>
    <t>&lt;15講師配置加算及び指導充実加配加算ア基本分単価及び他の加算等の認定に当たって求められる必要教員数を超えて配置している非常勤講師等（講師配置加算分）　について</t>
    <rPh sb="65" eb="66">
      <t>ナド</t>
    </rPh>
    <phoneticPr fontId="6"/>
  </si>
  <si>
    <t>&lt;15講師配置加算及び指導充実加配加算イ講師配置加算の非常勤講師等を配置した上で、別途配置している非常勤講師等（指導充実加配加算分）　について</t>
    <rPh sb="32" eb="33">
      <t>ナド</t>
    </rPh>
    <rPh sb="54" eb="55">
      <t>ナド</t>
    </rPh>
    <phoneticPr fontId="6"/>
  </si>
  <si>
    <t>・１か月あたり60時間以上の勤務を契約している者を記載しました。
（１号認定子ども及び２号認定子どもに係る利用定員が271人以上の施設に限る）</t>
    <rPh sb="68" eb="69">
      <t>カギ</t>
    </rPh>
    <phoneticPr fontId="6"/>
  </si>
  <si>
    <r>
      <t>◆「現施設雇用（配置）開始年月日」が</t>
    </r>
    <r>
      <rPr>
        <b/>
        <u/>
        <sz val="10"/>
        <color theme="1"/>
        <rFont val="ＭＳ Ｐゴシック"/>
        <family val="3"/>
        <charset val="128"/>
        <scheme val="minor"/>
      </rPr>
      <t>平成26年４月１日以降</t>
    </r>
    <r>
      <rPr>
        <sz val="10"/>
        <color theme="1"/>
        <rFont val="ＭＳ Ｐゴシック"/>
        <family val="3"/>
        <charset val="128"/>
        <scheme val="minor"/>
      </rPr>
      <t>の職員分のみ入力◆</t>
    </r>
    <rPh sb="2" eb="3">
      <t>ゲン</t>
    </rPh>
    <rPh sb="3" eb="5">
      <t>シセツ</t>
    </rPh>
    <rPh sb="5" eb="7">
      <t>コヨウ</t>
    </rPh>
    <rPh sb="8" eb="10">
      <t>ハイチ</t>
    </rPh>
    <rPh sb="11" eb="13">
      <t>カイシ</t>
    </rPh>
    <rPh sb="13" eb="16">
      <t>ネンガッピ</t>
    </rPh>
    <rPh sb="18" eb="20">
      <t>ヘイセイ</t>
    </rPh>
    <rPh sb="22" eb="23">
      <t>ネン</t>
    </rPh>
    <rPh sb="24" eb="25">
      <t>ガツ</t>
    </rPh>
    <rPh sb="26" eb="27">
      <t>ニチ</t>
    </rPh>
    <rPh sb="27" eb="29">
      <t>イコウ</t>
    </rPh>
    <rPh sb="30" eb="32">
      <t>ショクイン</t>
    </rPh>
    <rPh sb="32" eb="33">
      <t>ブン</t>
    </rPh>
    <rPh sb="35" eb="37">
      <t>ニュウリョク</t>
    </rPh>
    <phoneticPr fontId="6"/>
  </si>
  <si>
    <t>（ア）前月の対象経費（注）の実支出額の合計を入力してください</t>
    <rPh sb="19" eb="21">
      <t>ゴウケイ</t>
    </rPh>
    <phoneticPr fontId="7"/>
  </si>
  <si>
    <t>（イ）10万円未満の場合対象経費の実支出額を記入</t>
    <rPh sb="7" eb="9">
      <t>ミマン</t>
    </rPh>
    <rPh sb="12" eb="14">
      <t>タイショウ</t>
    </rPh>
    <rPh sb="14" eb="16">
      <t>ケイヒ</t>
    </rPh>
    <rPh sb="17" eb="20">
      <t>ジツシシュツ</t>
    </rPh>
    <rPh sb="20" eb="21">
      <t>ガク</t>
    </rPh>
    <phoneticPr fontId="7"/>
  </si>
  <si>
    <t>（注）保育支援者を雇用するために必要な報酬、給料、職員手当等（処遇改善等加算による手当は除く）、賃金、報酬費、旅費、共済費、</t>
    <rPh sb="31" eb="33">
      <t>ショグウ</t>
    </rPh>
    <rPh sb="33" eb="35">
      <t>カイゼン</t>
    </rPh>
    <rPh sb="35" eb="36">
      <t>トウ</t>
    </rPh>
    <rPh sb="36" eb="38">
      <t>カサン</t>
    </rPh>
    <rPh sb="41" eb="43">
      <t>テアテ</t>
    </rPh>
    <rPh sb="44" eb="45">
      <t>ノゾ</t>
    </rPh>
    <phoneticPr fontId="7"/>
  </si>
  <si>
    <t>役務費、委託料、使用料及び賃借料</t>
    <phoneticPr fontId="6"/>
  </si>
  <si>
    <t>　　下記の事項を全て確認した上で、雇用状況表を提出します。</t>
    <rPh sb="2" eb="4">
      <t>カキ</t>
    </rPh>
    <rPh sb="5" eb="7">
      <t>ジコウ</t>
    </rPh>
    <rPh sb="8" eb="9">
      <t>スベ</t>
    </rPh>
    <rPh sb="10" eb="12">
      <t>カクニン</t>
    </rPh>
    <rPh sb="14" eb="15">
      <t>ウエ</t>
    </rPh>
    <rPh sb="17" eb="22">
      <t>コヨウジョウキョウヒョウ</t>
    </rPh>
    <rPh sb="23" eb="25">
      <t>テイシュツ</t>
    </rPh>
    <phoneticPr fontId="6"/>
  </si>
  <si>
    <t>（雇用状況表と☑ありの別紙のご提出をもって審査させて頂きます。）</t>
    <rPh sb="1" eb="6">
      <t>コヨウジョウキョウヒョウ</t>
    </rPh>
    <rPh sb="11" eb="13">
      <t>ベッシ</t>
    </rPh>
    <rPh sb="15" eb="17">
      <t>テイシュツ</t>
    </rPh>
    <rPh sb="21" eb="23">
      <t>シンサ</t>
    </rPh>
    <rPh sb="26" eb="27">
      <t>イタダ</t>
    </rPh>
    <phoneticPr fontId="6"/>
  </si>
  <si>
    <t>&lt;雇用状況表全体について＞</t>
    <rPh sb="1" eb="6">
      <t>コヨウジョウキョウヒョウ</t>
    </rPh>
    <rPh sb="6" eb="8">
      <t>ゼンタイ</t>
    </rPh>
    <phoneticPr fontId="6"/>
  </si>
  <si>
    <t>○○</t>
    <phoneticPr fontId="7"/>
  </si>
  <si>
    <t>認定こども園●●</t>
    <rPh sb="0" eb="2">
      <t>ニンテイ</t>
    </rPh>
    <rPh sb="5" eb="6">
      <t>エン</t>
    </rPh>
    <phoneticPr fontId="7"/>
  </si>
  <si>
    <t>□□　■■</t>
    <phoneticPr fontId="7"/>
  </si>
  <si>
    <t>045-000-0000</t>
    <phoneticPr fontId="7"/>
  </si>
  <si>
    <t>◎◎　◎◎</t>
    <phoneticPr fontId="7"/>
  </si>
  <si>
    <t>□□　□□</t>
    <phoneticPr fontId="7"/>
  </si>
  <si>
    <t>平○幼二第00000号（神奈川県）、神奈川県-000000</t>
    <phoneticPr fontId="7"/>
  </si>
  <si>
    <t>★★　◎◎</t>
    <phoneticPr fontId="7"/>
  </si>
  <si>
    <t>(  看護師  )</t>
    <rPh sb="3" eb="6">
      <t>カンゴシ</t>
    </rPh>
    <phoneticPr fontId="7"/>
  </si>
  <si>
    <t>000000（看護師）</t>
    <phoneticPr fontId="7"/>
  </si>
  <si>
    <t>○○保育園</t>
    <rPh sb="2" eb="5">
      <t>ホイクエン</t>
    </rPh>
    <phoneticPr fontId="7"/>
  </si>
  <si>
    <t>☆☆　□□</t>
    <phoneticPr fontId="7"/>
  </si>
  <si>
    <t>○○　○○</t>
    <phoneticPr fontId="7"/>
  </si>
  <si>
    <t>平○幼二第00000号（神奈川県）</t>
    <phoneticPr fontId="7"/>
  </si>
  <si>
    <t>神奈川県-000000</t>
    <phoneticPr fontId="7"/>
  </si>
  <si>
    <t>△△　△△</t>
    <phoneticPr fontId="7"/>
  </si>
  <si>
    <t>平成○○年
４月１日</t>
    <rPh sb="0" eb="2">
      <t>ヘイセイ</t>
    </rPh>
    <phoneticPr fontId="7"/>
  </si>
  <si>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7"/>
  </si>
  <si>
    <t>▼▼　▼▼</t>
    <phoneticPr fontId="7"/>
  </si>
  <si>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7"/>
  </si>
  <si>
    <t>△△　▲▲</t>
    <phoneticPr fontId="6"/>
  </si>
  <si>
    <t>▲▲　▲▲</t>
    <phoneticPr fontId="7"/>
  </si>
  <si>
    <t>■■　■■</t>
    <phoneticPr fontId="7"/>
  </si>
  <si>
    <t>▲▲　☆☆</t>
    <phoneticPr fontId="7"/>
  </si>
  <si>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7"/>
  </si>
  <si>
    <t>○○　▲▲</t>
    <phoneticPr fontId="7"/>
  </si>
  <si>
    <t>◎◎　■■</t>
    <phoneticPr fontId="7"/>
  </si>
  <si>
    <t>■■　◎◎</t>
    <phoneticPr fontId="7"/>
  </si>
  <si>
    <t>□□　◎◎</t>
    <phoneticPr fontId="7"/>
  </si>
  <si>
    <t>★★　★★</t>
    <phoneticPr fontId="6"/>
  </si>
  <si>
    <t>☆☆☆</t>
    <phoneticPr fontId="6"/>
  </si>
  <si>
    <t>令和○○年
４月１日</t>
    <rPh sb="0" eb="1">
      <t>レイ</t>
    </rPh>
    <rPh sb="1" eb="2">
      <t>ワ</t>
    </rPh>
    <phoneticPr fontId="7"/>
  </si>
  <si>
    <t>令和○○年
４月１日</t>
    <rPh sb="0" eb="2">
      <t>レイワ</t>
    </rPh>
    <phoneticPr fontId="7"/>
  </si>
  <si>
    <r>
      <t>（栄養士登録番号：</t>
    </r>
    <r>
      <rPr>
        <b/>
        <sz val="11"/>
        <rFont val="ＭＳ Ｐ明朝"/>
        <family val="1"/>
        <charset val="128"/>
      </rPr>
      <t>000000</t>
    </r>
    <r>
      <rPr>
        <sz val="11"/>
        <rFont val="ＭＳ Ｐ明朝"/>
        <family val="1"/>
        <charset val="128"/>
      </rPr>
      <t>　）</t>
    </r>
    <rPh sb="1" eb="4">
      <t>エイヨウシ</t>
    </rPh>
    <phoneticPr fontId="7"/>
  </si>
  <si>
    <t>（栄養士登録番号：000000　）</t>
    <phoneticPr fontId="7"/>
  </si>
  <si>
    <t>令和〇〇年
４月１日</t>
    <rPh sb="0" eb="2">
      <t>レイワ</t>
    </rPh>
    <rPh sb="4" eb="5">
      <t>ネン</t>
    </rPh>
    <rPh sb="7" eb="8">
      <t>ガツ</t>
    </rPh>
    <rPh sb="9" eb="10">
      <t>ニチ</t>
    </rPh>
    <phoneticPr fontId="6"/>
  </si>
  <si>
    <t>★★　◎◎</t>
    <phoneticPr fontId="6"/>
  </si>
  <si>
    <t>（登録番号：000000）</t>
    <phoneticPr fontId="7"/>
  </si>
  <si>
    <t>令和○○年
４月１日</t>
    <rPh sb="0" eb="2">
      <t>レイワ</t>
    </rPh>
    <phoneticPr fontId="6"/>
  </si>
  <si>
    <t>○○　◎◎</t>
    <phoneticPr fontId="6"/>
  </si>
  <si>
    <t>令和○○年
４月１日</t>
    <rPh sb="0" eb="2">
      <t>レイワ</t>
    </rPh>
    <phoneticPr fontId="6"/>
  </si>
  <si>
    <t>神奈川県-000000：令和3年1月31日</t>
    <rPh sb="0" eb="4">
      <t>カナガワケン</t>
    </rPh>
    <rPh sb="12" eb="13">
      <t>レイ</t>
    </rPh>
    <rPh sb="13" eb="14">
      <t>ワ</t>
    </rPh>
    <rPh sb="15" eb="16">
      <t>ネン</t>
    </rPh>
    <rPh sb="17" eb="18">
      <t>ガツ</t>
    </rPh>
    <rPh sb="20" eb="21">
      <t>ニチ</t>
    </rPh>
    <phoneticPr fontId="7"/>
  </si>
  <si>
    <t>２年　11月</t>
    <rPh sb="1" eb="2">
      <t>ネン</t>
    </rPh>
    <rPh sb="5" eb="6">
      <t>ガツ</t>
    </rPh>
    <phoneticPr fontId="7"/>
  </si>
  <si>
    <t>２年　12月</t>
    <rPh sb="1" eb="2">
      <t>ネン</t>
    </rPh>
    <rPh sb="5" eb="6">
      <t>ガツ</t>
    </rPh>
    <phoneticPr fontId="7"/>
  </si>
  <si>
    <t>３年　 １月</t>
    <rPh sb="1" eb="2">
      <t>ネン</t>
    </rPh>
    <rPh sb="5" eb="6">
      <t>ガツ</t>
    </rPh>
    <phoneticPr fontId="7"/>
  </si>
  <si>
    <t>３年　１月</t>
    <rPh sb="1" eb="2">
      <t>ネン</t>
    </rPh>
    <rPh sb="4" eb="5">
      <t>ガツ</t>
    </rPh>
    <phoneticPr fontId="7"/>
  </si>
  <si>
    <t>３年　２月</t>
    <rPh sb="1" eb="2">
      <t>ネン</t>
    </rPh>
    <rPh sb="4" eb="5">
      <t>ガツ</t>
    </rPh>
    <phoneticPr fontId="7"/>
  </si>
  <si>
    <t>３年　 ３月</t>
    <rPh sb="1" eb="2">
      <t>ネン</t>
    </rPh>
    <rPh sb="5" eb="6">
      <t>ガツ</t>
    </rPh>
    <phoneticPr fontId="7"/>
  </si>
  <si>
    <t>令和３</t>
    <rPh sb="0" eb="2">
      <t>レイワ</t>
    </rPh>
    <phoneticPr fontId="6"/>
  </si>
  <si>
    <t>令和４</t>
    <rPh sb="0" eb="2">
      <t>レイワ</t>
    </rPh>
    <phoneticPr fontId="6"/>
  </si>
  <si>
    <t>（栄養士登録番号：　　　　　　　　　　　　　　）</t>
    <rPh sb="1" eb="4">
      <t>エイヨウシ</t>
    </rPh>
    <phoneticPr fontId="7"/>
  </si>
  <si>
    <t>（栄養士登録番号：　0000000　　　　　）</t>
    <rPh sb="1" eb="4">
      <t>エイヨウシ</t>
    </rPh>
    <phoneticPr fontId="7"/>
  </si>
  <si>
    <t>ｂ小数点第2位以下</t>
    <rPh sb="1" eb="4">
      <t>ショウスウテン</t>
    </rPh>
    <rPh sb="4" eb="5">
      <t>ダイ</t>
    </rPh>
    <rPh sb="6" eb="7">
      <t>イ</t>
    </rPh>
    <rPh sb="7" eb="9">
      <t>イカ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</si>
</sst>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0"/>
    <numFmt numFmtId="178" formatCode="0.0_ "/>
    <numFmt numFmtId="179" formatCode="#,##0_ "/>
  </numFmts>
  <fonts count="62">
    <font>
      <sz val="11"/>
      <color theme="1"/>
      <name val="ＭＳ Ｐゴシック"/>
      <family val="2"/>
      <scheme val="minor"/>
    </font>
    <font>
      <sz val="11"/>
      <color theme="1"/>
      <name val="ＭＳ Ｐゴシック"/>
      <family val="2"/>
      <scheme val="minor"/>
    </font>
    <font>
      <sz val="9"/>
      <color rgb="FF000000"/>
      <name val="MS UI Gothic"/>
      <family val="3"/>
      <charset val="128"/>
    </font>
    <font>
      <sz val="11"/>
      <color indexed="8"/>
      <name val="ＭＳ Ｐゴシック"/>
      <family val="3"/>
      <charset val="128"/>
    </font>
    <font>
      <sz val="11"/>
      <color rgb="FF000000"/>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4"/>
      <name val="HGS創英角ｺﾞｼｯｸUB"/>
      <family val="3"/>
      <charset val="128"/>
    </font>
    <font>
      <sz val="11"/>
      <name val="ＭＳ Ｐゴシック"/>
      <family val="3"/>
      <charset val="128"/>
    </font>
    <font>
      <u/>
      <sz val="16"/>
      <name val="HGS創英角ｺﾞｼｯｸUB"/>
      <family val="3"/>
      <charset val="128"/>
    </font>
    <font>
      <u/>
      <sz val="10"/>
      <name val="ＭＳ Ｐ明朝"/>
      <family val="1"/>
      <charset val="128"/>
    </font>
    <font>
      <sz val="16"/>
      <name val="HGS創英角ｺﾞｼｯｸUB"/>
      <family val="3"/>
      <charset val="128"/>
    </font>
    <font>
      <i/>
      <sz val="10"/>
      <name val="ＭＳ Ｐ明朝"/>
      <family val="1"/>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6"/>
      <name val="ＭＳ Ｐ明朝"/>
      <family val="1"/>
      <charset val="128"/>
    </font>
    <font>
      <sz val="10"/>
      <name val="HGｺﾞｼｯｸM"/>
      <family val="3"/>
      <charset val="128"/>
    </font>
    <font>
      <sz val="20"/>
      <name val="HGP創英角ｺﾞｼｯｸUB"/>
      <family val="3"/>
      <charset val="128"/>
    </font>
    <font>
      <sz val="8"/>
      <name val="HGS創英角ｺﾞｼｯｸUB"/>
      <family val="3"/>
      <charset val="128"/>
    </font>
    <font>
      <sz val="12"/>
      <name val="ＭＳ Ｐゴシック"/>
      <family val="3"/>
      <charset val="128"/>
    </font>
    <font>
      <sz val="9"/>
      <name val="HGS創英角ｺﾞｼｯｸUB"/>
      <family val="3"/>
      <charset val="128"/>
    </font>
    <font>
      <sz val="18"/>
      <name val="HGS創英角ｺﾞｼｯｸUB"/>
      <family val="3"/>
      <charset val="128"/>
    </font>
    <font>
      <sz val="11"/>
      <name val="HGS創英角ｺﾞｼｯｸUB"/>
      <family val="3"/>
      <charset val="128"/>
    </font>
    <font>
      <b/>
      <sz val="9"/>
      <color indexed="81"/>
      <name val="ＭＳ Ｐゴシック"/>
      <family val="3"/>
      <charset val="128"/>
    </font>
    <font>
      <sz val="9"/>
      <name val="ＭＳ 明朝"/>
      <family val="1"/>
      <charset val="128"/>
    </font>
    <font>
      <b/>
      <sz val="10"/>
      <name val="ＭＳ Ｐ明朝"/>
      <family val="1"/>
      <charset val="128"/>
    </font>
    <font>
      <sz val="11"/>
      <color rgb="FF006100"/>
      <name val="ＭＳ Ｐゴシック"/>
      <family val="2"/>
      <charset val="128"/>
      <scheme val="minor"/>
    </font>
    <font>
      <sz val="10"/>
      <color rgb="FFFF0000"/>
      <name val="ＭＳ Ｐ明朝"/>
      <family val="1"/>
      <charset val="128"/>
    </font>
    <font>
      <sz val="11"/>
      <name val="ＭＳ Ｐゴシック"/>
      <family val="3"/>
      <charset val="128"/>
      <scheme val="minor"/>
    </font>
    <font>
      <sz val="10"/>
      <color theme="1"/>
      <name val="ＭＳ Ｐ明朝"/>
      <family val="1"/>
      <charset val="128"/>
    </font>
    <font>
      <u/>
      <sz val="10"/>
      <color theme="1"/>
      <name val="ＭＳ Ｐ明朝"/>
      <family val="1"/>
      <charset val="128"/>
    </font>
    <font>
      <sz val="18"/>
      <color theme="1"/>
      <name val="HGS創英角ｺﾞｼｯｸUB"/>
      <family val="3"/>
      <charset val="128"/>
    </font>
    <font>
      <sz val="11"/>
      <color theme="1"/>
      <name val="ＭＳ Ｐ明朝"/>
      <family val="1"/>
      <charset val="128"/>
    </font>
    <font>
      <sz val="11"/>
      <color rgb="FFFF0000"/>
      <name val="ＭＳ Ｐ明朝"/>
      <family val="1"/>
      <charset val="128"/>
    </font>
    <font>
      <sz val="11"/>
      <color theme="1"/>
      <name val="ＭＳ Ｐゴシック"/>
      <family val="3"/>
      <charset val="128"/>
      <scheme val="minor"/>
    </font>
    <font>
      <b/>
      <sz val="11"/>
      <name val="ＭＳ Ｐゴシック"/>
      <family val="3"/>
      <charset val="128"/>
      <scheme val="minor"/>
    </font>
    <font>
      <b/>
      <sz val="11"/>
      <name val="ＭＳ Ｐ明朝"/>
      <family val="1"/>
      <charset val="128"/>
    </font>
    <font>
      <u/>
      <sz val="11"/>
      <name val="ＭＳ Ｐ明朝"/>
      <family val="1"/>
      <charset val="128"/>
    </font>
    <font>
      <sz val="10"/>
      <name val="ＭＳ Ｐゴシック"/>
      <family val="3"/>
      <charset val="128"/>
      <scheme val="minor"/>
    </font>
    <font>
      <sz val="10"/>
      <color theme="1"/>
      <name val="ＭＳ Ｐゴシック"/>
      <family val="2"/>
      <scheme val="minor"/>
    </font>
    <font>
      <b/>
      <u/>
      <sz val="10"/>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16"/>
      <color theme="1"/>
      <name val="HGS創英角ｺﾞｼｯｸUB"/>
      <family val="3"/>
      <charset val="128"/>
    </font>
    <font>
      <b/>
      <sz val="8"/>
      <color indexed="81"/>
      <name val="MS P ゴシック"/>
      <family val="3"/>
      <charset val="128"/>
    </font>
    <font>
      <sz val="8"/>
      <color indexed="81"/>
      <name val="MS P ゴシック"/>
      <family val="3"/>
      <charset val="128"/>
    </font>
    <font>
      <b/>
      <sz val="14"/>
      <name val="ＭＳ Ｐゴシック"/>
      <family val="3"/>
      <charset val="128"/>
      <scheme val="minor"/>
    </font>
    <font>
      <sz val="14"/>
      <color theme="1"/>
      <name val="ＭＳ Ｐゴシック"/>
      <family val="2"/>
      <scheme val="minor"/>
    </font>
    <font>
      <b/>
      <sz val="14"/>
      <color rgb="FFFF0000"/>
      <name val="ＭＳ Ｐゴシック"/>
      <family val="3"/>
      <charset val="128"/>
      <scheme val="minor"/>
    </font>
    <font>
      <sz val="14"/>
      <color rgb="FFFF0000"/>
      <name val="ＭＳ Ｐゴシック"/>
      <family val="3"/>
      <charset val="128"/>
      <scheme val="minor"/>
    </font>
    <font>
      <b/>
      <sz val="11"/>
      <name val="ＭＳ Ｐゴシック"/>
      <family val="3"/>
      <charset val="128"/>
      <scheme val="major"/>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rgb="FFFFFF00"/>
        <bgColor indexed="64"/>
      </patternFill>
    </fill>
    <fill>
      <patternFill patternType="solid">
        <fgColor theme="8"/>
        <bgColor indexed="64"/>
      </patternFill>
    </fill>
    <fill>
      <patternFill patternType="solid">
        <fgColor indexed="63"/>
        <bgColor indexed="64"/>
      </patternFill>
    </fill>
    <fill>
      <patternFill patternType="solid">
        <fgColor indexed="29"/>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indexed="27"/>
        <bgColor indexed="64"/>
      </patternFill>
    </fill>
    <fill>
      <patternFill patternType="solid">
        <fgColor rgb="FF33CCCC"/>
        <bgColor indexed="64"/>
      </patternFill>
    </fill>
    <fill>
      <patternFill patternType="solid">
        <fgColor theme="3" tint="0.79998168889431442"/>
        <bgColor indexed="64"/>
      </patternFill>
    </fill>
    <fill>
      <patternFill patternType="solid">
        <fgColor rgb="FF00B0F0"/>
        <bgColor indexed="64"/>
      </patternFill>
    </fill>
  </fills>
  <borders count="1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right style="dotted">
        <color indexed="64"/>
      </right>
      <top style="thin">
        <color indexed="64"/>
      </top>
      <bottom/>
      <diagonal/>
    </border>
    <border>
      <left/>
      <right style="dotted">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dotted">
        <color indexed="64"/>
      </right>
      <top style="dotted">
        <color indexed="64"/>
      </top>
      <bottom/>
      <diagonal/>
    </border>
    <border>
      <left style="dotted">
        <color indexed="64"/>
      </left>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dotted">
        <color indexed="64"/>
      </right>
      <top/>
      <bottom/>
      <diagonal/>
    </border>
    <border>
      <left style="dotted">
        <color indexed="64"/>
      </left>
      <right/>
      <top/>
      <bottom style="hair">
        <color indexed="64"/>
      </bottom>
      <diagonal/>
    </border>
    <border>
      <left style="dotted">
        <color indexed="64"/>
      </left>
      <right/>
      <top/>
      <bottom/>
      <diagonal/>
    </border>
    <border>
      <left style="hair">
        <color indexed="64"/>
      </left>
      <right/>
      <top/>
      <bottom/>
      <diagonal/>
    </border>
    <border>
      <left/>
      <right style="hair">
        <color indexed="64"/>
      </right>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style="dotted">
        <color indexed="64"/>
      </left>
      <right/>
      <top/>
      <bottom style="double">
        <color indexed="64"/>
      </bottom>
      <diagonal/>
    </border>
    <border>
      <left/>
      <right style="dotted">
        <color indexed="64"/>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dotted">
        <color indexed="64"/>
      </left>
      <right/>
      <top style="double">
        <color indexed="64"/>
      </top>
      <bottom/>
      <diagonal/>
    </border>
    <border>
      <left/>
      <right style="dotted">
        <color indexed="64"/>
      </right>
      <top style="double">
        <color indexed="64"/>
      </top>
      <bottom/>
      <diagonal/>
    </border>
    <border>
      <left/>
      <right/>
      <top style="double">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dotted">
        <color indexed="64"/>
      </right>
      <top style="thin">
        <color indexed="64"/>
      </top>
      <bottom/>
      <diagonal/>
    </border>
    <border>
      <left style="dotted">
        <color indexed="64"/>
      </left>
      <right/>
      <top style="thin">
        <color indexed="64"/>
      </top>
      <bottom/>
      <diagonal/>
    </border>
    <border>
      <left style="hair">
        <color indexed="64"/>
      </left>
      <right style="dotted">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style="dotted">
        <color indexed="64"/>
      </left>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thin">
        <color indexed="64"/>
      </right>
      <top style="thin">
        <color indexed="64"/>
      </top>
      <bottom/>
      <diagonal/>
    </border>
    <border>
      <left style="hair">
        <color indexed="64"/>
      </left>
      <right style="dotted">
        <color indexed="64"/>
      </right>
      <top style="thin">
        <color indexed="64"/>
      </top>
      <bottom style="thin">
        <color indexed="64"/>
      </bottom>
      <diagonal/>
    </border>
    <border>
      <left/>
      <right style="medium">
        <color indexed="64"/>
      </right>
      <top/>
      <bottom/>
      <diagonal/>
    </border>
    <border>
      <left style="hair">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hair">
        <color indexed="64"/>
      </left>
      <right style="thin">
        <color indexed="64"/>
      </right>
      <top/>
      <bottom style="medium">
        <color indexed="64"/>
      </bottom>
      <diagonal/>
    </border>
    <border>
      <left/>
      <right style="medium">
        <color indexed="64"/>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style="dashed">
        <color indexed="64"/>
      </left>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s>
  <cellStyleXfs count="4">
    <xf numFmtId="0" fontId="0" fillId="0" borderId="0"/>
    <xf numFmtId="0" fontId="3" fillId="0" borderId="0"/>
    <xf numFmtId="0" fontId="17" fillId="0" borderId="0">
      <alignment vertical="center"/>
    </xf>
    <xf numFmtId="0" fontId="1" fillId="0" borderId="0"/>
  </cellStyleXfs>
  <cellXfs count="1718">
    <xf numFmtId="0" fontId="0" fillId="0" borderId="0" xfId="0"/>
    <xf numFmtId="0" fontId="5" fillId="2" borderId="0" xfId="1" applyFont="1" applyFill="1" applyAlignment="1" applyProtection="1">
      <alignment vertical="center"/>
    </xf>
    <xf numFmtId="0" fontId="8" fillId="2" borderId="0" xfId="1" applyFont="1" applyFill="1" applyAlignment="1" applyProtection="1">
      <alignment vertical="center"/>
    </xf>
    <xf numFmtId="0" fontId="12" fillId="2" borderId="0" xfId="1" applyFont="1" applyFill="1" applyBorder="1" applyAlignment="1" applyProtection="1">
      <alignment horizontal="left" vertical="center"/>
    </xf>
    <xf numFmtId="0" fontId="12" fillId="2" borderId="0" xfId="1" applyFont="1" applyFill="1" applyAlignment="1" applyProtection="1">
      <alignment vertical="center"/>
    </xf>
    <xf numFmtId="0" fontId="8" fillId="2" borderId="0" xfId="1" applyFont="1" applyFill="1" applyBorder="1" applyAlignment="1" applyProtection="1">
      <alignment vertical="center"/>
    </xf>
    <xf numFmtId="0" fontId="12" fillId="2" borderId="0" xfId="1" applyFont="1" applyFill="1" applyBorder="1" applyAlignment="1" applyProtection="1">
      <alignment vertical="center"/>
    </xf>
    <xf numFmtId="0" fontId="8" fillId="2" borderId="0" xfId="1" applyFont="1" applyFill="1" applyAlignment="1" applyProtection="1">
      <alignment vertical="top" wrapText="1"/>
    </xf>
    <xf numFmtId="0" fontId="15" fillId="2" borderId="0" xfId="1" applyFont="1" applyFill="1" applyAlignment="1" applyProtection="1">
      <alignment vertical="center"/>
    </xf>
    <xf numFmtId="0" fontId="8" fillId="2" borderId="0" xfId="1" applyFont="1" applyFill="1" applyAlignment="1" applyProtection="1"/>
    <xf numFmtId="0" fontId="14" fillId="2" borderId="0" xfId="1" applyFont="1" applyFill="1" applyBorder="1" applyAlignment="1" applyProtection="1">
      <alignment vertical="top" shrinkToFit="1"/>
    </xf>
    <xf numFmtId="0" fontId="14" fillId="2" borderId="0" xfId="1" applyFont="1" applyFill="1" applyBorder="1" applyAlignment="1" applyProtection="1">
      <alignment horizontal="left" vertical="top" shrinkToFit="1"/>
    </xf>
    <xf numFmtId="0" fontId="8" fillId="2" borderId="0" xfId="1" applyFont="1" applyFill="1" applyAlignment="1" applyProtection="1">
      <alignment vertical="top"/>
    </xf>
    <xf numFmtId="0" fontId="8" fillId="2" borderId="0" xfId="1" applyFont="1" applyFill="1" applyBorder="1" applyAlignment="1" applyProtection="1">
      <alignment vertical="top"/>
    </xf>
    <xf numFmtId="0" fontId="8" fillId="2" borderId="0" xfId="1" applyFont="1" applyFill="1" applyBorder="1" applyAlignment="1" applyProtection="1">
      <alignment vertical="center" wrapText="1"/>
    </xf>
    <xf numFmtId="0" fontId="12" fillId="2" borderId="0" xfId="1" applyFont="1" applyFill="1" applyBorder="1" applyAlignment="1" applyProtection="1">
      <alignment vertical="top"/>
    </xf>
    <xf numFmtId="0" fontId="8" fillId="0" borderId="0" xfId="1" applyFont="1" applyFill="1" applyAlignment="1" applyProtection="1">
      <alignment vertical="center"/>
    </xf>
    <xf numFmtId="0" fontId="21" fillId="2" borderId="58" xfId="1" applyFont="1" applyFill="1" applyBorder="1" applyAlignment="1" applyProtection="1">
      <alignment vertical="center"/>
    </xf>
    <xf numFmtId="0" fontId="21" fillId="2" borderId="59" xfId="1" applyFont="1" applyFill="1" applyBorder="1" applyAlignment="1" applyProtection="1">
      <alignment vertical="center"/>
    </xf>
    <xf numFmtId="0" fontId="23" fillId="2" borderId="0" xfId="1" applyFont="1" applyFill="1" applyAlignment="1" applyProtection="1">
      <alignment vertical="center"/>
    </xf>
    <xf numFmtId="0" fontId="14" fillId="2" borderId="0" xfId="1" applyFont="1" applyFill="1" applyAlignment="1" applyProtection="1">
      <alignment vertical="center"/>
    </xf>
    <xf numFmtId="0" fontId="20" fillId="2" borderId="0" xfId="1" applyFont="1" applyFill="1" applyBorder="1" applyAlignment="1" applyProtection="1">
      <alignment vertical="center"/>
    </xf>
    <xf numFmtId="0" fontId="20" fillId="2" borderId="10" xfId="1" applyFont="1" applyFill="1" applyBorder="1" applyAlignment="1" applyProtection="1">
      <alignment vertical="center"/>
    </xf>
    <xf numFmtId="0" fontId="20" fillId="2" borderId="6" xfId="1" applyFont="1" applyFill="1" applyBorder="1" applyAlignment="1" applyProtection="1">
      <alignment vertical="center"/>
    </xf>
    <xf numFmtId="0" fontId="20" fillId="5" borderId="0" xfId="1" applyFont="1" applyFill="1" applyBorder="1" applyAlignment="1" applyProtection="1">
      <alignment vertical="center"/>
    </xf>
    <xf numFmtId="0" fontId="12" fillId="2" borderId="0" xfId="1" applyFont="1" applyFill="1" applyBorder="1" applyAlignment="1" applyProtection="1">
      <alignment vertical="center" wrapText="1"/>
    </xf>
    <xf numFmtId="0" fontId="12" fillId="2" borderId="13" xfId="1" applyFont="1" applyFill="1" applyBorder="1" applyAlignment="1" applyProtection="1">
      <alignment vertical="center" wrapText="1"/>
    </xf>
    <xf numFmtId="0" fontId="12" fillId="2" borderId="10" xfId="1" applyFont="1" applyFill="1" applyBorder="1" applyAlignment="1" applyProtection="1">
      <alignment vertical="center" wrapText="1"/>
    </xf>
    <xf numFmtId="0" fontId="12" fillId="2" borderId="11" xfId="1" applyFont="1" applyFill="1" applyBorder="1" applyAlignment="1" applyProtection="1">
      <alignment vertical="center" wrapText="1"/>
    </xf>
    <xf numFmtId="0" fontId="27" fillId="0" borderId="0" xfId="2" applyFont="1" applyProtection="1">
      <alignment vertical="center"/>
    </xf>
    <xf numFmtId="0" fontId="27" fillId="0" borderId="0" xfId="2" applyFont="1" applyAlignment="1" applyProtection="1">
      <alignment vertical="center"/>
    </xf>
    <xf numFmtId="1" fontId="27" fillId="0" borderId="0" xfId="2" applyNumberFormat="1" applyFont="1" applyAlignment="1" applyProtection="1">
      <alignment vertical="center"/>
    </xf>
    <xf numFmtId="177" fontId="27" fillId="0" borderId="0" xfId="2" applyNumberFormat="1" applyFont="1" applyAlignment="1" applyProtection="1">
      <alignment vertical="center"/>
    </xf>
    <xf numFmtId="0" fontId="12" fillId="2" borderId="0" xfId="1" applyFont="1" applyFill="1" applyBorder="1" applyAlignment="1" applyProtection="1">
      <alignment horizontal="center" vertical="center"/>
    </xf>
    <xf numFmtId="0" fontId="20" fillId="2" borderId="80" xfId="1" applyFont="1" applyFill="1" applyBorder="1" applyAlignment="1" applyProtection="1">
      <alignment vertical="center"/>
    </xf>
    <xf numFmtId="0" fontId="19" fillId="2" borderId="93" xfId="1" applyFont="1" applyFill="1" applyBorder="1" applyAlignment="1" applyProtection="1">
      <alignment vertical="center"/>
    </xf>
    <xf numFmtId="0" fontId="19" fillId="2" borderId="0" xfId="1" applyFont="1" applyFill="1" applyAlignment="1" applyProtection="1">
      <alignment vertical="center"/>
    </xf>
    <xf numFmtId="0" fontId="8" fillId="2" borderId="0" xfId="1" applyFont="1" applyFill="1" applyAlignment="1" applyProtection="1">
      <alignment vertical="center" wrapText="1"/>
    </xf>
    <xf numFmtId="0" fontId="8" fillId="2" borderId="13" xfId="1" applyFont="1" applyFill="1" applyBorder="1" applyAlignment="1" applyProtection="1">
      <alignment vertical="center"/>
    </xf>
    <xf numFmtId="0" fontId="15" fillId="2" borderId="0"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shrinkToFit="1"/>
    </xf>
    <xf numFmtId="2" fontId="20" fillId="2" borderId="0" xfId="1" applyNumberFormat="1" applyFont="1" applyFill="1" applyBorder="1" applyAlignment="1" applyProtection="1">
      <alignment horizontal="center" vertical="center"/>
    </xf>
    <xf numFmtId="2" fontId="20" fillId="3" borderId="0" xfId="1" applyNumberFormat="1" applyFont="1" applyFill="1" applyBorder="1" applyAlignment="1" applyProtection="1">
      <alignment horizontal="center" vertical="center"/>
    </xf>
    <xf numFmtId="0" fontId="8" fillId="2"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15" fillId="2" borderId="5" xfId="1" applyFont="1" applyFill="1" applyBorder="1" applyAlignment="1" applyProtection="1">
      <alignment vertical="center" shrinkToFit="1"/>
      <protection locked="0"/>
    </xf>
    <xf numFmtId="0" fontId="15" fillId="2" borderId="6" xfId="1" applyFont="1" applyFill="1" applyBorder="1" applyAlignment="1" applyProtection="1">
      <alignment vertical="center" shrinkToFit="1"/>
      <protection locked="0"/>
    </xf>
    <xf numFmtId="0" fontId="15" fillId="2" borderId="7" xfId="1" applyFont="1" applyFill="1" applyBorder="1" applyAlignment="1" applyProtection="1">
      <alignment vertical="center" shrinkToFit="1"/>
      <protection locked="0"/>
    </xf>
    <xf numFmtId="0" fontId="8" fillId="2" borderId="0" xfId="1" applyFont="1" applyFill="1" applyAlignment="1" applyProtection="1">
      <alignment vertical="center"/>
      <protection locked="0"/>
    </xf>
    <xf numFmtId="0" fontId="15" fillId="2" borderId="14" xfId="1" applyFont="1" applyFill="1" applyBorder="1" applyAlignment="1" applyProtection="1">
      <alignment vertical="center" shrinkToFit="1"/>
      <protection locked="0"/>
    </xf>
    <xf numFmtId="0" fontId="15" fillId="2" borderId="0" xfId="1" applyFont="1" applyFill="1" applyBorder="1" applyAlignment="1" applyProtection="1">
      <alignment vertical="center" shrinkToFit="1"/>
      <protection locked="0"/>
    </xf>
    <xf numFmtId="0" fontId="15" fillId="2" borderId="13" xfId="1" applyFont="1" applyFill="1" applyBorder="1" applyAlignment="1" applyProtection="1">
      <alignment vertical="center" shrinkToFit="1"/>
      <protection locked="0"/>
    </xf>
    <xf numFmtId="0" fontId="15" fillId="2" borderId="9" xfId="1" applyFont="1" applyFill="1" applyBorder="1" applyAlignment="1" applyProtection="1">
      <alignment vertical="center" shrinkToFit="1"/>
      <protection locked="0"/>
    </xf>
    <xf numFmtId="0" fontId="8" fillId="2" borderId="6" xfId="1" applyFont="1" applyFill="1" applyBorder="1" applyAlignment="1" applyProtection="1">
      <alignment vertical="top" wrapText="1"/>
    </xf>
    <xf numFmtId="0" fontId="8" fillId="2" borderId="0" xfId="1" applyFont="1" applyFill="1" applyBorder="1" applyAlignment="1" applyProtection="1">
      <alignment vertical="top" wrapText="1"/>
    </xf>
    <xf numFmtId="0" fontId="8" fillId="3" borderId="0" xfId="1" applyFont="1" applyFill="1" applyAlignment="1" applyProtection="1">
      <alignment vertical="center"/>
    </xf>
    <xf numFmtId="0" fontId="8" fillId="3" borderId="0" xfId="1" applyFont="1" applyFill="1" applyBorder="1" applyAlignment="1" applyProtection="1">
      <alignment vertical="top" wrapText="1"/>
    </xf>
    <xf numFmtId="0" fontId="10" fillId="3" borderId="0" xfId="1" applyFont="1" applyFill="1" applyBorder="1" applyAlignment="1" applyProtection="1">
      <alignment horizontal="center" vertical="center"/>
    </xf>
    <xf numFmtId="0" fontId="8" fillId="2" borderId="14" xfId="1" applyFont="1" applyFill="1" applyBorder="1" applyAlignment="1" applyProtection="1">
      <alignment vertical="center" wrapText="1"/>
      <protection locked="0"/>
    </xf>
    <xf numFmtId="0" fontId="8" fillId="2" borderId="14" xfId="1" applyFont="1" applyFill="1" applyBorder="1" applyAlignment="1" applyProtection="1">
      <alignment vertical="center"/>
      <protection locked="0"/>
    </xf>
    <xf numFmtId="2" fontId="8" fillId="3" borderId="0" xfId="1" applyNumberFormat="1" applyFont="1" applyFill="1" applyBorder="1" applyAlignment="1" applyProtection="1">
      <alignment vertical="center"/>
      <protection locked="0"/>
    </xf>
    <xf numFmtId="0" fontId="8" fillId="2" borderId="7" xfId="1" applyFont="1" applyFill="1" applyBorder="1" applyAlignment="1" applyProtection="1">
      <alignment vertical="center" wrapText="1"/>
    </xf>
    <xf numFmtId="0" fontId="8" fillId="2" borderId="13" xfId="1" applyFont="1" applyFill="1" applyBorder="1" applyAlignment="1" applyProtection="1">
      <alignment vertical="center" wrapText="1"/>
    </xf>
    <xf numFmtId="0" fontId="15" fillId="2" borderId="0" xfId="1" applyFont="1" applyFill="1" applyBorder="1" applyAlignment="1" applyProtection="1">
      <alignment horizontal="left" vertical="center"/>
    </xf>
    <xf numFmtId="0" fontId="11" fillId="2" borderId="0" xfId="1" applyFont="1" applyFill="1" applyBorder="1" applyAlignment="1" applyProtection="1">
      <alignment horizontal="center" vertical="center"/>
    </xf>
    <xf numFmtId="0" fontId="8" fillId="2" borderId="0" xfId="1" applyFont="1" applyFill="1" applyBorder="1" applyAlignment="1" applyProtection="1"/>
    <xf numFmtId="0" fontId="30" fillId="2" borderId="0" xfId="1" applyFont="1" applyFill="1" applyAlignment="1" applyProtection="1"/>
    <xf numFmtId="0" fontId="8" fillId="0" borderId="0" xfId="3" applyFont="1" applyProtection="1"/>
    <xf numFmtId="0" fontId="8" fillId="0" borderId="0" xfId="1" applyFont="1" applyFill="1" applyAlignment="1" applyProtection="1">
      <alignment vertical="center"/>
      <protection locked="0"/>
    </xf>
    <xf numFmtId="0" fontId="12" fillId="2" borderId="0" xfId="1" applyFont="1" applyFill="1" applyBorder="1" applyAlignment="1" applyProtection="1">
      <alignment horizontal="center" vertical="center"/>
      <protection locked="0"/>
    </xf>
    <xf numFmtId="0" fontId="15" fillId="2" borderId="0" xfId="1" applyFont="1" applyFill="1" applyBorder="1" applyAlignment="1" applyProtection="1">
      <alignment horizontal="left" vertical="top" wrapText="1"/>
    </xf>
    <xf numFmtId="0" fontId="15" fillId="0" borderId="0" xfId="1" applyFont="1" applyFill="1" applyBorder="1" applyAlignment="1" applyProtection="1">
      <alignment horizontal="left" vertical="top" wrapText="1"/>
    </xf>
    <xf numFmtId="0" fontId="12" fillId="0" borderId="0" xfId="1" applyFont="1" applyFill="1" applyBorder="1" applyAlignment="1" applyProtection="1">
      <alignment horizontal="center" vertical="center"/>
    </xf>
    <xf numFmtId="0" fontId="11" fillId="0" borderId="0" xfId="1" applyFont="1" applyFill="1" applyBorder="1" applyAlignment="1" applyProtection="1">
      <alignment horizontal="center" vertical="center"/>
      <protection locked="0"/>
    </xf>
    <xf numFmtId="0" fontId="8" fillId="0" borderId="0" xfId="3" applyFont="1" applyAlignment="1" applyProtection="1"/>
    <xf numFmtId="0" fontId="8" fillId="0" borderId="0" xfId="3" applyFont="1" applyBorder="1" applyProtection="1"/>
    <xf numFmtId="0" fontId="8" fillId="0" borderId="0" xfId="3" applyFont="1" applyFill="1" applyBorder="1" applyAlignment="1" applyProtection="1">
      <alignment vertical="center" wrapText="1"/>
    </xf>
    <xf numFmtId="0" fontId="5" fillId="0" borderId="0" xfId="3" applyFont="1" applyProtection="1"/>
    <xf numFmtId="0" fontId="32" fillId="0" borderId="0" xfId="1" applyFont="1" applyFill="1" applyBorder="1" applyAlignment="1" applyProtection="1">
      <alignment vertical="center"/>
    </xf>
    <xf numFmtId="0" fontId="8" fillId="0" borderId="0" xfId="1" applyFont="1" applyFill="1" applyBorder="1" applyAlignment="1" applyProtection="1">
      <alignment vertical="center"/>
    </xf>
    <xf numFmtId="0" fontId="5" fillId="0" borderId="0" xfId="3" applyFont="1" applyBorder="1" applyProtection="1"/>
    <xf numFmtId="0" fontId="5" fillId="0" borderId="0" xfId="3" applyFont="1" applyFill="1" applyProtection="1"/>
    <xf numFmtId="0" fontId="5" fillId="0" borderId="0" xfId="3" applyFont="1" applyFill="1" applyBorder="1" applyAlignment="1" applyProtection="1">
      <alignment horizontal="center" vertical="center" wrapText="1"/>
      <protection locked="0"/>
    </xf>
    <xf numFmtId="0" fontId="5" fillId="0" borderId="0" xfId="3" applyFont="1" applyFill="1" applyBorder="1" applyProtection="1"/>
    <xf numFmtId="0" fontId="8" fillId="0" borderId="0" xfId="3" applyFont="1" applyFill="1" applyProtection="1"/>
    <xf numFmtId="0" fontId="8" fillId="0" borderId="0" xfId="3" applyFont="1" applyBorder="1" applyAlignment="1" applyProtection="1">
      <alignment horizontal="left" vertical="center" shrinkToFit="1"/>
    </xf>
    <xf numFmtId="0" fontId="8" fillId="2" borderId="6" xfId="1" applyFont="1" applyFill="1" applyBorder="1" applyAlignment="1" applyProtection="1">
      <alignment vertical="center"/>
      <protection locked="0"/>
    </xf>
    <xf numFmtId="0" fontId="8" fillId="2" borderId="0" xfId="1" applyFont="1" applyFill="1" applyBorder="1" applyAlignment="1" applyProtection="1">
      <alignment horizontal="center" vertical="center" shrinkToFit="1"/>
    </xf>
    <xf numFmtId="2" fontId="9" fillId="2" borderId="0" xfId="1" applyNumberFormat="1" applyFont="1" applyFill="1" applyBorder="1" applyAlignment="1" applyProtection="1">
      <alignment horizontal="center" vertical="center"/>
    </xf>
    <xf numFmtId="2" fontId="9" fillId="3" borderId="0" xfId="1" applyNumberFormat="1" applyFont="1" applyFill="1" applyBorder="1" applyAlignment="1" applyProtection="1">
      <alignment horizontal="center" vertical="center"/>
    </xf>
    <xf numFmtId="0" fontId="8" fillId="2" borderId="0" xfId="1" applyFont="1" applyFill="1" applyBorder="1" applyAlignment="1" applyProtection="1">
      <alignment vertical="center" shrinkToFit="1"/>
    </xf>
    <xf numFmtId="0" fontId="15" fillId="2" borderId="14" xfId="1" applyFont="1" applyFill="1" applyBorder="1" applyAlignment="1" applyProtection="1"/>
    <xf numFmtId="0" fontId="15" fillId="2" borderId="0" xfId="1" applyFont="1" applyFill="1" applyBorder="1" applyAlignment="1" applyProtection="1"/>
    <xf numFmtId="0" fontId="32" fillId="0" borderId="14" xfId="1" applyFont="1" applyFill="1" applyBorder="1" applyAlignment="1" applyProtection="1">
      <alignment vertical="center"/>
    </xf>
    <xf numFmtId="0" fontId="8" fillId="2" borderId="0" xfId="1" applyFont="1" applyFill="1" applyBorder="1" applyAlignment="1" applyProtection="1">
      <alignment horizontal="left" vertical="center"/>
    </xf>
    <xf numFmtId="0" fontId="8" fillId="2" borderId="0" xfId="3" applyFont="1" applyFill="1" applyAlignment="1" applyProtection="1">
      <alignment vertical="center"/>
    </xf>
    <xf numFmtId="0" fontId="8" fillId="0" borderId="0" xfId="3" applyFont="1" applyFill="1" applyAlignment="1" applyProtection="1">
      <alignment vertical="center"/>
    </xf>
    <xf numFmtId="0" fontId="8" fillId="2" borderId="0" xfId="3" applyFont="1" applyFill="1" applyBorder="1" applyAlignment="1" applyProtection="1">
      <alignment vertical="center"/>
    </xf>
    <xf numFmtId="0" fontId="8" fillId="2" borderId="13" xfId="3" applyFont="1" applyFill="1" applyBorder="1" applyAlignment="1" applyProtection="1">
      <alignment vertical="center"/>
    </xf>
    <xf numFmtId="0" fontId="15" fillId="2" borderId="14" xfId="3" applyFont="1" applyFill="1" applyBorder="1" applyAlignment="1" applyProtection="1"/>
    <xf numFmtId="0" fontId="15" fillId="2" borderId="0" xfId="3" applyFont="1" applyFill="1" applyBorder="1" applyAlignment="1" applyProtection="1"/>
    <xf numFmtId="0" fontId="8" fillId="2" borderId="0" xfId="3" applyFont="1" applyFill="1" applyAlignment="1" applyProtection="1"/>
    <xf numFmtId="0" fontId="12" fillId="2" borderId="0" xfId="3" applyFont="1" applyFill="1" applyBorder="1" applyAlignment="1" applyProtection="1">
      <alignment horizontal="center" vertical="center" shrinkToFit="1"/>
    </xf>
    <xf numFmtId="0" fontId="8" fillId="0" borderId="0" xfId="3" applyFont="1"/>
    <xf numFmtId="0" fontId="5" fillId="0" borderId="0" xfId="3" applyFont="1" applyFill="1" applyProtection="1">
      <protection locked="0"/>
    </xf>
    <xf numFmtId="0" fontId="8" fillId="0" borderId="0" xfId="3" applyFont="1" applyFill="1" applyAlignment="1" applyProtection="1">
      <alignment vertical="center" wrapText="1"/>
    </xf>
    <xf numFmtId="0" fontId="8" fillId="0" borderId="13" xfId="3" applyFont="1" applyFill="1" applyBorder="1" applyAlignment="1" applyProtection="1">
      <alignment vertical="center" wrapText="1"/>
    </xf>
    <xf numFmtId="0" fontId="8" fillId="0" borderId="0" xfId="3" applyFont="1" applyFill="1" applyBorder="1" applyAlignment="1" applyProtection="1">
      <alignment vertical="center"/>
    </xf>
    <xf numFmtId="0" fontId="8" fillId="0" borderId="6" xfId="3" applyFont="1" applyFill="1" applyBorder="1" applyAlignment="1" applyProtection="1">
      <alignment vertical="center"/>
    </xf>
    <xf numFmtId="0" fontId="32" fillId="0" borderId="0" xfId="1" applyFont="1" applyFill="1" applyBorder="1" applyAlignment="1" applyProtection="1">
      <alignment horizontal="center" vertical="center"/>
    </xf>
    <xf numFmtId="0" fontId="8" fillId="0" borderId="0" xfId="3" applyFont="1" applyFill="1" applyBorder="1" applyProtection="1"/>
    <xf numFmtId="2" fontId="11" fillId="0" borderId="5" xfId="1" applyNumberFormat="1" applyFont="1" applyFill="1" applyBorder="1" applyAlignment="1" applyProtection="1">
      <alignment vertical="center" shrinkToFit="1"/>
      <protection locked="0"/>
    </xf>
    <xf numFmtId="2" fontId="11" fillId="0" borderId="6" xfId="1" applyNumberFormat="1" applyFont="1" applyFill="1" applyBorder="1" applyAlignment="1" applyProtection="1">
      <alignment vertical="center" shrinkToFit="1"/>
      <protection locked="0"/>
    </xf>
    <xf numFmtId="2" fontId="11" fillId="0" borderId="7" xfId="1" applyNumberFormat="1" applyFont="1" applyFill="1" applyBorder="1" applyAlignment="1" applyProtection="1">
      <alignment vertical="center" shrinkToFit="1"/>
      <protection locked="0"/>
    </xf>
    <xf numFmtId="0" fontId="8" fillId="2" borderId="14" xfId="1" applyFont="1" applyFill="1" applyBorder="1" applyAlignment="1" applyProtection="1">
      <alignment horizontal="center" vertical="center"/>
      <protection locked="0"/>
    </xf>
    <xf numFmtId="0" fontId="5" fillId="0" borderId="0" xfId="3" applyFont="1" applyFill="1" applyBorder="1" applyProtection="1">
      <protection locked="0"/>
    </xf>
    <xf numFmtId="2" fontId="11" fillId="0" borderId="9" xfId="1" applyNumberFormat="1" applyFont="1" applyFill="1" applyBorder="1" applyAlignment="1" applyProtection="1">
      <alignment vertical="center" shrinkToFit="1"/>
      <protection locked="0"/>
    </xf>
    <xf numFmtId="2" fontId="11" fillId="0" borderId="10" xfId="1" applyNumberFormat="1" applyFont="1" applyFill="1" applyBorder="1" applyAlignment="1" applyProtection="1">
      <alignment vertical="center" shrinkToFit="1"/>
      <protection locked="0"/>
    </xf>
    <xf numFmtId="2" fontId="11" fillId="0" borderId="11" xfId="1" applyNumberFormat="1" applyFont="1" applyFill="1" applyBorder="1" applyAlignment="1" applyProtection="1">
      <alignment vertical="center" shrinkToFit="1"/>
      <protection locked="0"/>
    </xf>
    <xf numFmtId="0" fontId="5" fillId="0" borderId="14" xfId="3" applyFont="1" applyFill="1" applyBorder="1" applyProtection="1">
      <protection locked="0"/>
    </xf>
    <xf numFmtId="0" fontId="8" fillId="0" borderId="0" xfId="3" applyFont="1" applyBorder="1" applyAlignment="1" applyProtection="1">
      <alignment horizontal="center" vertical="center" wrapText="1"/>
    </xf>
    <xf numFmtId="0" fontId="8" fillId="3" borderId="0" xfId="1" applyFont="1" applyFill="1" applyAlignment="1" applyProtection="1">
      <alignment horizontal="left" vertical="center" wrapText="1"/>
    </xf>
    <xf numFmtId="0" fontId="15" fillId="2" borderId="0" xfId="1" applyFont="1" applyFill="1" applyBorder="1" applyAlignment="1" applyProtection="1">
      <alignment horizontal="center"/>
    </xf>
    <xf numFmtId="0" fontId="8" fillId="3" borderId="0" xfId="1" applyFont="1" applyFill="1" applyBorder="1" applyAlignment="1" applyProtection="1">
      <alignment horizontal="center" vertical="center"/>
    </xf>
    <xf numFmtId="0" fontId="15" fillId="3" borderId="0" xfId="1" applyFont="1" applyFill="1" applyBorder="1" applyAlignment="1" applyProtection="1">
      <alignment horizontal="center"/>
    </xf>
    <xf numFmtId="0" fontId="8" fillId="2" borderId="0" xfId="1" applyFont="1" applyFill="1" applyBorder="1" applyAlignment="1" applyProtection="1">
      <alignment horizontal="left" vertical="top" wrapText="1"/>
    </xf>
    <xf numFmtId="2" fontId="11" fillId="0" borderId="0"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left" vertical="center" shrinkToFit="1"/>
    </xf>
    <xf numFmtId="0" fontId="15" fillId="3" borderId="0"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center" vertical="center" wrapText="1"/>
    </xf>
    <xf numFmtId="0" fontId="12" fillId="3" borderId="0" xfId="1" applyFont="1" applyFill="1" applyBorder="1" applyAlignment="1" applyProtection="1">
      <alignment horizontal="center" vertical="center"/>
    </xf>
    <xf numFmtId="0" fontId="8" fillId="2" borderId="0" xfId="1" applyFont="1" applyFill="1" applyAlignment="1" applyProtection="1">
      <alignment horizontal="left" vertical="top" wrapText="1"/>
    </xf>
    <xf numFmtId="0" fontId="8" fillId="2" borderId="0" xfId="1" applyFont="1" applyFill="1" applyAlignment="1" applyProtection="1">
      <alignment vertical="center" shrinkToFit="1"/>
    </xf>
    <xf numFmtId="0" fontId="8" fillId="2" borderId="0" xfId="1" applyFont="1" applyFill="1" applyBorder="1" applyAlignment="1" applyProtection="1">
      <alignment horizontal="center" vertical="center"/>
    </xf>
    <xf numFmtId="0" fontId="15" fillId="2" borderId="0" xfId="1" applyFont="1" applyFill="1" applyBorder="1" applyAlignment="1" applyProtection="1">
      <alignment horizontal="center" vertical="center"/>
    </xf>
    <xf numFmtId="0" fontId="15" fillId="2" borderId="13" xfId="1" applyFont="1" applyFill="1" applyBorder="1" applyAlignment="1" applyProtection="1">
      <alignment horizontal="center" vertical="center"/>
    </xf>
    <xf numFmtId="0" fontId="14" fillId="2" borderId="0" xfId="1" applyFont="1" applyFill="1" applyBorder="1" applyAlignment="1" applyProtection="1">
      <alignment horizontal="right" vertical="center" shrinkToFit="1"/>
    </xf>
    <xf numFmtId="0" fontId="8" fillId="2" borderId="0" xfId="1" applyFont="1" applyFill="1" applyAlignment="1" applyProtection="1">
      <alignment horizontal="left" vertical="center"/>
    </xf>
    <xf numFmtId="0" fontId="8" fillId="2" borderId="6" xfId="1" applyFont="1" applyFill="1" applyBorder="1" applyAlignment="1" applyProtection="1">
      <alignment vertical="center"/>
    </xf>
    <xf numFmtId="0" fontId="12" fillId="2" borderId="0" xfId="1" applyFont="1" applyFill="1" applyBorder="1" applyAlignment="1" applyProtection="1">
      <alignment horizontal="distributed" vertical="center" wrapText="1"/>
    </xf>
    <xf numFmtId="0" fontId="19" fillId="2" borderId="0" xfId="1" applyFont="1" applyFill="1" applyAlignment="1" applyProtection="1">
      <alignment horizontal="center" vertical="center" shrinkToFit="1"/>
    </xf>
    <xf numFmtId="0" fontId="8" fillId="2" borderId="0" xfId="1" applyFont="1" applyFill="1" applyBorder="1" applyAlignment="1" applyProtection="1">
      <alignment horizontal="center"/>
    </xf>
    <xf numFmtId="0" fontId="11" fillId="3" borderId="0" xfId="1" applyFont="1" applyFill="1" applyBorder="1" applyAlignment="1" applyProtection="1">
      <alignment horizontal="center" vertical="center"/>
    </xf>
    <xf numFmtId="0" fontId="12" fillId="2" borderId="13" xfId="1" applyFont="1" applyFill="1" applyBorder="1" applyAlignment="1" applyProtection="1">
      <alignment vertical="top"/>
    </xf>
    <xf numFmtId="0" fontId="12" fillId="2" borderId="0" xfId="1" applyFont="1" applyFill="1" applyAlignment="1" applyProtection="1">
      <alignment vertical="top"/>
    </xf>
    <xf numFmtId="0" fontId="12" fillId="2" borderId="26" xfId="1" applyFont="1" applyFill="1" applyBorder="1" applyAlignment="1" applyProtection="1">
      <alignment vertical="top"/>
    </xf>
    <xf numFmtId="0" fontId="8" fillId="0" borderId="0" xfId="3" applyFont="1" applyAlignment="1" applyProtection="1">
      <alignment horizontal="left"/>
    </xf>
    <xf numFmtId="0" fontId="19" fillId="0" borderId="0" xfId="3" applyFont="1" applyProtection="1"/>
    <xf numFmtId="0" fontId="8" fillId="2" borderId="6" xfId="1" applyFont="1" applyFill="1" applyBorder="1" applyAlignment="1" applyProtection="1">
      <alignment vertical="center" wrapText="1"/>
    </xf>
    <xf numFmtId="0" fontId="8" fillId="2" borderId="156" xfId="1" applyFont="1" applyFill="1" applyBorder="1" applyAlignment="1" applyProtection="1">
      <alignment vertical="center" wrapText="1"/>
    </xf>
    <xf numFmtId="0" fontId="8" fillId="2" borderId="156" xfId="1" applyFont="1" applyFill="1" applyBorder="1" applyAlignment="1" applyProtection="1">
      <alignment horizontal="center" vertical="center"/>
    </xf>
    <xf numFmtId="0" fontId="14" fillId="2" borderId="0" xfId="1" applyFont="1" applyFill="1" applyBorder="1" applyAlignment="1" applyProtection="1">
      <alignment horizontal="left" vertical="center" wrapText="1"/>
    </xf>
    <xf numFmtId="0" fontId="8" fillId="0" borderId="0" xfId="1" applyFont="1" applyFill="1" applyBorder="1" applyAlignment="1" applyProtection="1">
      <alignment horizontal="center" vertical="center"/>
    </xf>
    <xf numFmtId="0" fontId="8" fillId="0" borderId="0"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shrinkToFit="1"/>
    </xf>
    <xf numFmtId="0" fontId="8" fillId="0" borderId="0" xfId="3" applyFont="1" applyFill="1" applyBorder="1" applyAlignment="1" applyProtection="1">
      <alignment horizontal="center" vertical="center" wrapText="1"/>
      <protection locked="0"/>
    </xf>
    <xf numFmtId="0" fontId="8" fillId="0" borderId="0" xfId="3" applyFont="1" applyBorder="1" applyAlignment="1" applyProtection="1">
      <alignment vertical="center" shrinkToFit="1"/>
    </xf>
    <xf numFmtId="0" fontId="20" fillId="2" borderId="0" xfId="1" applyFont="1" applyFill="1" applyBorder="1" applyAlignment="1" applyProtection="1">
      <alignment horizontal="center" vertical="center"/>
    </xf>
    <xf numFmtId="0" fontId="9" fillId="2" borderId="0" xfId="1" applyFont="1" applyFill="1" applyBorder="1" applyAlignment="1" applyProtection="1">
      <alignment horizontal="center" vertical="center" wrapText="1" shrinkToFit="1"/>
    </xf>
    <xf numFmtId="0" fontId="9" fillId="2" borderId="0" xfId="1" applyFont="1" applyFill="1" applyBorder="1" applyAlignment="1" applyProtection="1">
      <alignment horizontal="center" vertical="center"/>
    </xf>
    <xf numFmtId="2" fontId="8" fillId="0" borderId="0" xfId="1" applyNumberFormat="1" applyFont="1" applyFill="1" applyBorder="1" applyAlignment="1" applyProtection="1">
      <alignment vertical="center"/>
    </xf>
    <xf numFmtId="0" fontId="38" fillId="2" borderId="0" xfId="1" applyFont="1" applyFill="1" applyAlignment="1" applyProtection="1">
      <alignment vertical="center"/>
    </xf>
    <xf numFmtId="0" fontId="11" fillId="2" borderId="6" xfId="1" applyFont="1" applyFill="1" applyBorder="1" applyAlignment="1" applyProtection="1">
      <alignment vertical="center"/>
      <protection locked="0"/>
    </xf>
    <xf numFmtId="0" fontId="8" fillId="3" borderId="0" xfId="1" applyFont="1" applyFill="1" applyBorder="1" applyAlignment="1" applyProtection="1">
      <alignment horizontal="center" vertical="center"/>
    </xf>
    <xf numFmtId="0" fontId="15" fillId="3" borderId="0" xfId="1" applyFont="1" applyFill="1" applyBorder="1" applyAlignment="1" applyProtection="1">
      <alignment horizontal="center" vertical="center" shrinkToFit="1"/>
      <protection locked="0"/>
    </xf>
    <xf numFmtId="0" fontId="8" fillId="0" borderId="0" xfId="1" applyFont="1" applyFill="1" applyBorder="1" applyAlignment="1" applyProtection="1">
      <alignment horizontal="center" vertical="center"/>
    </xf>
    <xf numFmtId="2" fontId="11" fillId="0" borderId="0" xfId="1" applyNumberFormat="1" applyFont="1" applyFill="1" applyBorder="1" applyAlignment="1" applyProtection="1">
      <alignment horizontal="center" vertical="center" shrinkToFit="1"/>
    </xf>
    <xf numFmtId="0" fontId="8" fillId="2" borderId="0" xfId="1" applyFont="1" applyFill="1" applyAlignment="1" applyProtection="1">
      <alignment horizontal="left" vertical="center"/>
    </xf>
    <xf numFmtId="0" fontId="39" fillId="2" borderId="0" xfId="3" applyFont="1" applyFill="1" applyAlignment="1" applyProtection="1">
      <alignment vertical="center"/>
      <protection locked="0"/>
    </xf>
    <xf numFmtId="0" fontId="12" fillId="2" borderId="6" xfId="1" applyFont="1" applyFill="1" applyBorder="1" applyAlignment="1" applyProtection="1">
      <alignment vertical="center"/>
    </xf>
    <xf numFmtId="0" fontId="12" fillId="3" borderId="6" xfId="1" applyFont="1" applyFill="1" applyBorder="1" applyAlignment="1" applyProtection="1">
      <alignment vertical="center"/>
    </xf>
    <xf numFmtId="0" fontId="12" fillId="2" borderId="2" xfId="1" applyFont="1" applyFill="1" applyBorder="1" applyAlignment="1" applyProtection="1">
      <alignment vertical="center"/>
    </xf>
    <xf numFmtId="0" fontId="12" fillId="2" borderId="3" xfId="1" applyFont="1" applyFill="1" applyBorder="1" applyAlignment="1" applyProtection="1">
      <alignment vertical="center"/>
    </xf>
    <xf numFmtId="0" fontId="40" fillId="2" borderId="0" xfId="1" applyFont="1" applyFill="1" applyAlignment="1" applyProtection="1">
      <alignment vertical="center"/>
    </xf>
    <xf numFmtId="0" fontId="12" fillId="3" borderId="0" xfId="1" applyFont="1" applyFill="1" applyBorder="1" applyAlignment="1" applyProtection="1">
      <alignment horizontal="center" vertical="center" shrinkToFit="1"/>
      <protection locked="0"/>
    </xf>
    <xf numFmtId="1" fontId="42" fillId="0" borderId="0" xfId="1" applyNumberFormat="1" applyFont="1" applyFill="1" applyBorder="1" applyAlignment="1" applyProtection="1">
      <alignment horizontal="center" vertical="center" wrapText="1" shrinkToFit="1"/>
    </xf>
    <xf numFmtId="2" fontId="43" fillId="0" borderId="0" xfId="1" applyNumberFormat="1" applyFont="1" applyFill="1" applyBorder="1" applyAlignment="1" applyProtection="1">
      <alignment horizontal="center" vertical="center" wrapText="1" shrinkToFit="1"/>
    </xf>
    <xf numFmtId="0" fontId="12" fillId="2" borderId="0" xfId="3" applyFont="1" applyFill="1" applyAlignment="1" applyProtection="1">
      <alignment vertical="center"/>
    </xf>
    <xf numFmtId="0" fontId="12" fillId="2" borderId="0" xfId="3" applyFont="1" applyFill="1" applyBorder="1" applyAlignment="1" applyProtection="1">
      <alignment vertical="center"/>
    </xf>
    <xf numFmtId="0" fontId="12" fillId="2" borderId="0" xfId="1" applyFont="1" applyFill="1" applyBorder="1" applyAlignment="1" applyProtection="1">
      <alignment horizontal="left" vertical="center" wrapText="1"/>
    </xf>
    <xf numFmtId="0" fontId="38" fillId="2" borderId="0" xfId="1" applyFont="1" applyFill="1" applyAlignment="1" applyProtection="1">
      <alignment vertical="center"/>
      <protection locked="0"/>
    </xf>
    <xf numFmtId="0" fontId="12" fillId="2" borderId="0" xfId="1" applyFont="1" applyFill="1" applyAlignment="1" applyProtection="1">
      <alignment vertical="center"/>
      <protection locked="0"/>
    </xf>
    <xf numFmtId="0" fontId="47" fillId="2" borderId="0" xfId="1" applyFont="1" applyFill="1" applyAlignment="1" applyProtection="1">
      <alignment vertical="center"/>
    </xf>
    <xf numFmtId="0" fontId="44" fillId="2" borderId="0" xfId="1" applyFont="1" applyFill="1" applyBorder="1" applyAlignment="1" applyProtection="1">
      <alignment vertical="center"/>
    </xf>
    <xf numFmtId="0" fontId="44" fillId="3" borderId="0" xfId="1" applyFont="1" applyFill="1" applyBorder="1" applyAlignment="1" applyProtection="1">
      <alignment horizontal="left" vertical="center" wrapText="1" shrinkToFit="1"/>
      <protection locked="0"/>
    </xf>
    <xf numFmtId="0" fontId="12" fillId="2" borderId="0" xfId="3" applyFont="1" applyFill="1" applyAlignment="1" applyProtection="1">
      <alignment horizontal="left" vertical="center"/>
    </xf>
    <xf numFmtId="0" fontId="43" fillId="0" borderId="0" xfId="0" applyFont="1" applyAlignment="1">
      <alignment vertical="center"/>
    </xf>
    <xf numFmtId="0" fontId="12" fillId="2" borderId="0" xfId="1" applyFont="1" applyFill="1" applyAlignment="1" applyProtection="1">
      <alignment horizontal="left" vertical="center" shrinkToFit="1"/>
    </xf>
    <xf numFmtId="0" fontId="12" fillId="0" borderId="0" xfId="3" applyFont="1" applyBorder="1" applyAlignment="1" applyProtection="1">
      <alignment vertical="center"/>
    </xf>
    <xf numFmtId="0" fontId="48" fillId="0" borderId="0" xfId="3" applyFont="1" applyBorder="1" applyAlignment="1" applyProtection="1">
      <alignment vertical="center"/>
    </xf>
    <xf numFmtId="0" fontId="49" fillId="2" borderId="0" xfId="1" applyFont="1" applyFill="1" applyAlignment="1" applyProtection="1">
      <alignment vertical="center"/>
      <protection locked="0"/>
    </xf>
    <xf numFmtId="0" fontId="49" fillId="2" borderId="0" xfId="1" applyFont="1" applyFill="1" applyAlignment="1" applyProtection="1">
      <alignment vertical="center"/>
    </xf>
    <xf numFmtId="0" fontId="49" fillId="0" borderId="0" xfId="1" applyFont="1" applyFill="1" applyAlignment="1" applyProtection="1">
      <alignment vertical="center"/>
    </xf>
    <xf numFmtId="0" fontId="39" fillId="2" borderId="0" xfId="1" applyFont="1" applyFill="1" applyProtection="1"/>
    <xf numFmtId="0" fontId="49" fillId="0" borderId="0" xfId="3" applyFont="1" applyFill="1" applyProtection="1"/>
    <xf numFmtId="0" fontId="39" fillId="0" borderId="0" xfId="3" applyFont="1" applyFill="1" applyBorder="1" applyAlignment="1" applyProtection="1">
      <alignment vertical="center" wrapText="1"/>
    </xf>
    <xf numFmtId="0" fontId="49" fillId="2" borderId="0" xfId="1" applyFont="1" applyFill="1" applyAlignment="1" applyProtection="1">
      <alignment horizontal="left" vertical="center"/>
      <protection locked="0"/>
    </xf>
    <xf numFmtId="0" fontId="39" fillId="2" borderId="0" xfId="1" applyFont="1" applyFill="1" applyBorder="1" applyAlignment="1" applyProtection="1">
      <alignment horizontal="left" vertical="center"/>
    </xf>
    <xf numFmtId="0" fontId="39" fillId="2" borderId="0" xfId="1" applyFont="1" applyFill="1" applyBorder="1" applyAlignment="1" applyProtection="1">
      <alignment vertical="center" shrinkToFit="1"/>
      <protection locked="0"/>
    </xf>
    <xf numFmtId="0" fontId="39" fillId="2" borderId="0" xfId="1" applyFont="1" applyFill="1" applyBorder="1" applyAlignment="1" applyProtection="1">
      <alignment vertical="center"/>
    </xf>
    <xf numFmtId="0" fontId="39" fillId="2" borderId="0" xfId="1" applyFont="1" applyFill="1" applyAlignment="1" applyProtection="1">
      <alignment vertical="center"/>
    </xf>
    <xf numFmtId="0" fontId="45" fillId="0" borderId="0" xfId="0" applyFont="1"/>
    <xf numFmtId="0" fontId="0" fillId="0" borderId="0" xfId="0" applyFont="1" applyAlignment="1">
      <alignment wrapText="1"/>
    </xf>
    <xf numFmtId="0" fontId="50" fillId="0" borderId="0" xfId="0" applyFont="1" applyAlignment="1"/>
    <xf numFmtId="0" fontId="40" fillId="2" borderId="0" xfId="1" applyFont="1" applyFill="1" applyAlignment="1" applyProtection="1">
      <alignment vertical="center"/>
      <protection locked="0"/>
    </xf>
    <xf numFmtId="0" fontId="40" fillId="0" borderId="0" xfId="3" applyFont="1" applyFill="1" applyProtection="1"/>
    <xf numFmtId="0" fontId="40" fillId="0" borderId="0" xfId="3" applyFont="1" applyFill="1"/>
    <xf numFmtId="0" fontId="53" fillId="0" borderId="0" xfId="3" applyFont="1" applyFill="1" applyProtection="1"/>
    <xf numFmtId="0" fontId="53" fillId="0" borderId="0" xfId="3" applyFont="1" applyFill="1"/>
    <xf numFmtId="0" fontId="40" fillId="0" borderId="0" xfId="3" applyFont="1" applyFill="1" applyAlignment="1" applyProtection="1">
      <alignment vertical="center"/>
    </xf>
    <xf numFmtId="0" fontId="57" fillId="5" borderId="0" xfId="1" applyFont="1" applyFill="1" applyAlignment="1" applyProtection="1">
      <alignment vertical="center"/>
      <protection locked="0"/>
    </xf>
    <xf numFmtId="0" fontId="13" fillId="5" borderId="0" xfId="1" applyFont="1" applyFill="1" applyAlignment="1" applyProtection="1">
      <alignment vertical="center"/>
      <protection locked="0"/>
    </xf>
    <xf numFmtId="0" fontId="58" fillId="0" borderId="0" xfId="0" applyFont="1"/>
    <xf numFmtId="0" fontId="57" fillId="3" borderId="0" xfId="1" applyFont="1" applyFill="1" applyAlignment="1" applyProtection="1">
      <alignment vertical="center"/>
      <protection locked="0"/>
    </xf>
    <xf numFmtId="0" fontId="13" fillId="3" borderId="0" xfId="1" applyFont="1" applyFill="1" applyAlignment="1" applyProtection="1">
      <alignment vertical="center"/>
      <protection locked="0"/>
    </xf>
    <xf numFmtId="0" fontId="58" fillId="3" borderId="0" xfId="0" applyFont="1" applyFill="1"/>
    <xf numFmtId="0" fontId="59" fillId="0" borderId="0" xfId="0" applyFont="1"/>
    <xf numFmtId="0" fontId="60" fillId="0" borderId="0" xfId="0" applyFont="1"/>
    <xf numFmtId="0" fontId="8" fillId="0" borderId="0" xfId="3" applyFont="1" applyBorder="1" applyAlignment="1" applyProtection="1">
      <alignment horizontal="center" vertical="center" wrapText="1"/>
    </xf>
    <xf numFmtId="0" fontId="8" fillId="3" borderId="0" xfId="1" applyFont="1" applyFill="1" applyAlignment="1" applyProtection="1">
      <alignment horizontal="left" vertical="center" wrapText="1"/>
    </xf>
    <xf numFmtId="0" fontId="15" fillId="2" borderId="0" xfId="1" applyFont="1" applyFill="1" applyBorder="1" applyAlignment="1" applyProtection="1">
      <alignment horizontal="center"/>
    </xf>
    <xf numFmtId="0" fontId="8" fillId="3" borderId="0" xfId="1" applyFont="1" applyFill="1" applyBorder="1" applyAlignment="1" applyProtection="1">
      <alignment horizontal="center" vertical="center"/>
    </xf>
    <xf numFmtId="0" fontId="15" fillId="3" borderId="0" xfId="1" applyFont="1" applyFill="1" applyBorder="1" applyAlignment="1" applyProtection="1">
      <alignment horizontal="center"/>
    </xf>
    <xf numFmtId="2" fontId="11" fillId="0" borderId="0"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center" vertical="center" wrapText="1"/>
    </xf>
    <xf numFmtId="0" fontId="12" fillId="3" borderId="0" xfId="1" applyFont="1" applyFill="1" applyBorder="1" applyAlignment="1" applyProtection="1">
      <alignment horizontal="center" vertical="center"/>
    </xf>
    <xf numFmtId="0" fontId="15" fillId="3" borderId="0" xfId="1" applyFont="1" applyFill="1" applyBorder="1" applyAlignment="1" applyProtection="1">
      <alignment horizontal="center" vertical="center" shrinkToFit="1"/>
      <protection locked="0"/>
    </xf>
    <xf numFmtId="0" fontId="8" fillId="0" borderId="0" xfId="1" applyFont="1" applyFill="1" applyBorder="1" applyAlignment="1" applyProtection="1">
      <alignment horizontal="center" vertical="center"/>
    </xf>
    <xf numFmtId="0" fontId="8" fillId="2" borderId="0" xfId="1" applyFont="1" applyFill="1" applyBorder="1" applyAlignment="1" applyProtection="1">
      <alignment horizontal="center"/>
    </xf>
    <xf numFmtId="0" fontId="15" fillId="2" borderId="13" xfId="1" applyFont="1" applyFill="1" applyBorder="1" applyAlignment="1" applyProtection="1">
      <alignment horizontal="center" vertical="center"/>
    </xf>
    <xf numFmtId="0" fontId="8" fillId="2" borderId="0" xfId="1" applyFont="1" applyFill="1" applyBorder="1" applyAlignment="1" applyProtection="1">
      <alignment horizontal="left" vertical="top" wrapText="1"/>
    </xf>
    <xf numFmtId="0" fontId="8" fillId="2" borderId="0" xfId="1" applyFont="1" applyFill="1" applyBorder="1" applyAlignment="1" applyProtection="1">
      <alignment horizontal="left" vertical="center" shrinkToFit="1"/>
    </xf>
    <xf numFmtId="0" fontId="8" fillId="2" borderId="0" xfId="1" applyFont="1" applyFill="1" applyBorder="1" applyAlignment="1" applyProtection="1">
      <alignment horizontal="center" vertical="center"/>
    </xf>
    <xf numFmtId="0" fontId="15" fillId="2" borderId="0" xfId="1" applyFont="1" applyFill="1" applyBorder="1" applyAlignment="1" applyProtection="1">
      <alignment horizontal="center" vertical="center"/>
    </xf>
    <xf numFmtId="0" fontId="14" fillId="2" borderId="0" xfId="1" applyFont="1" applyFill="1" applyBorder="1" applyAlignment="1" applyProtection="1">
      <alignment horizontal="right" vertical="center" shrinkToFit="1"/>
    </xf>
    <xf numFmtId="0" fontId="8" fillId="2" borderId="6" xfId="1" applyFont="1" applyFill="1" applyBorder="1" applyAlignment="1" applyProtection="1">
      <alignment vertical="center"/>
    </xf>
    <xf numFmtId="0" fontId="12" fillId="2" borderId="0" xfId="1" applyFont="1" applyFill="1" applyBorder="1" applyAlignment="1" applyProtection="1">
      <alignment horizontal="distributed" vertical="center" wrapText="1"/>
    </xf>
    <xf numFmtId="0" fontId="19" fillId="2" borderId="0" xfId="1" applyFont="1" applyFill="1" applyAlignment="1" applyProtection="1">
      <alignment horizontal="center" vertical="center" shrinkToFit="1"/>
    </xf>
    <xf numFmtId="0" fontId="11" fillId="3" borderId="0" xfId="1" applyFont="1" applyFill="1" applyBorder="1" applyAlignment="1" applyProtection="1">
      <alignment horizontal="center" vertical="center"/>
    </xf>
    <xf numFmtId="0" fontId="11" fillId="2" borderId="6" xfId="1" applyFont="1" applyFill="1" applyBorder="1" applyAlignment="1" applyProtection="1">
      <alignment vertical="center"/>
      <protection locked="0"/>
    </xf>
    <xf numFmtId="0" fontId="8" fillId="0" borderId="0"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shrinkToFit="1"/>
    </xf>
    <xf numFmtId="1" fontId="42" fillId="0" borderId="0" xfId="1" applyNumberFormat="1" applyFont="1" applyFill="1" applyBorder="1" applyAlignment="1" applyProtection="1">
      <alignment horizontal="center" vertical="center" wrapText="1" shrinkToFit="1"/>
    </xf>
    <xf numFmtId="2" fontId="43" fillId="0" borderId="0" xfId="1" applyNumberFormat="1" applyFont="1" applyFill="1" applyBorder="1" applyAlignment="1" applyProtection="1">
      <alignment horizontal="center" vertical="center" wrapText="1" shrinkToFit="1"/>
    </xf>
    <xf numFmtId="0" fontId="12" fillId="2" borderId="0" xfId="1" applyFont="1" applyFill="1" applyBorder="1" applyAlignment="1" applyProtection="1">
      <alignment horizontal="center" vertical="center"/>
    </xf>
    <xf numFmtId="0" fontId="5" fillId="0" borderId="0" xfId="3" applyFont="1" applyFill="1" applyBorder="1" applyProtection="1">
      <protection locked="0"/>
    </xf>
    <xf numFmtId="0" fontId="12" fillId="0" borderId="0" xfId="1" applyFont="1" applyFill="1" applyBorder="1" applyAlignment="1" applyProtection="1">
      <alignment horizontal="center" vertical="center"/>
    </xf>
    <xf numFmtId="0" fontId="8" fillId="0" borderId="0" xfId="1" applyFont="1" applyFill="1" applyBorder="1" applyAlignment="1" applyProtection="1">
      <alignment vertical="center"/>
    </xf>
    <xf numFmtId="0" fontId="15" fillId="0" borderId="0" xfId="1" applyFont="1" applyFill="1" applyBorder="1" applyAlignment="1" applyProtection="1">
      <alignment horizontal="left" vertical="top" wrapText="1"/>
    </xf>
    <xf numFmtId="0" fontId="11" fillId="0" borderId="0" xfId="1" applyFont="1" applyFill="1" applyBorder="1" applyAlignment="1" applyProtection="1">
      <alignment horizontal="center" vertical="center"/>
      <protection locked="0"/>
    </xf>
    <xf numFmtId="0" fontId="5" fillId="0" borderId="0" xfId="3" applyFont="1" applyFill="1" applyBorder="1" applyAlignment="1" applyProtection="1">
      <alignment horizontal="center" vertical="center" wrapText="1"/>
      <protection locked="0"/>
    </xf>
    <xf numFmtId="0" fontId="8" fillId="0" borderId="0" xfId="3" applyFont="1" applyFill="1" applyBorder="1" applyAlignment="1" applyProtection="1">
      <alignment horizontal="center" vertical="center" wrapText="1"/>
      <protection locked="0"/>
    </xf>
    <xf numFmtId="0" fontId="32" fillId="0" borderId="0" xfId="1" applyFont="1" applyFill="1" applyBorder="1" applyAlignment="1" applyProtection="1">
      <alignment horizontal="center" vertical="center"/>
    </xf>
    <xf numFmtId="0" fontId="53" fillId="5" borderId="1" xfId="3" applyFont="1" applyFill="1" applyBorder="1" applyAlignment="1" applyProtection="1">
      <alignment horizontal="center"/>
    </xf>
    <xf numFmtId="0" fontId="53" fillId="5" borderId="2" xfId="3" applyFont="1" applyFill="1" applyBorder="1" applyAlignment="1" applyProtection="1">
      <alignment horizontal="center"/>
    </xf>
    <xf numFmtId="0" fontId="53" fillId="5" borderId="3" xfId="3" applyFont="1" applyFill="1" applyBorder="1" applyAlignment="1" applyProtection="1">
      <alignment horizontal="center"/>
    </xf>
    <xf numFmtId="179" fontId="54" fillId="5" borderId="4" xfId="3" applyNumberFormat="1" applyFont="1" applyFill="1" applyBorder="1" applyAlignment="1" applyProtection="1">
      <alignment horizontal="center" vertical="center"/>
      <protection locked="0"/>
    </xf>
    <xf numFmtId="0" fontId="40" fillId="0" borderId="0" xfId="3" applyFont="1" applyFill="1" applyAlignment="1" applyProtection="1">
      <alignment horizontal="left" vertical="center" shrinkToFit="1"/>
    </xf>
    <xf numFmtId="0" fontId="40" fillId="2" borderId="0" xfId="1" applyFont="1" applyFill="1" applyAlignment="1" applyProtection="1">
      <alignment horizontal="left" vertical="center" shrinkToFit="1"/>
    </xf>
    <xf numFmtId="2" fontId="11" fillId="3" borderId="4" xfId="1" applyNumberFormat="1" applyFont="1" applyFill="1" applyBorder="1" applyAlignment="1" applyProtection="1">
      <alignment horizontal="center" vertical="center" shrinkToFit="1"/>
      <protection locked="0"/>
    </xf>
    <xf numFmtId="0" fontId="11" fillId="2" borderId="5" xfId="1" applyFont="1" applyFill="1" applyBorder="1" applyAlignment="1" applyProtection="1">
      <alignment horizontal="center" vertical="center" shrinkToFit="1"/>
      <protection locked="0"/>
    </xf>
    <xf numFmtId="0" fontId="11" fillId="2" borderId="6"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shrinkToFit="1"/>
      <protection locked="0"/>
    </xf>
    <xf numFmtId="0" fontId="11" fillId="2" borderId="14" xfId="1" applyFont="1" applyFill="1" applyBorder="1" applyAlignment="1" applyProtection="1">
      <alignment horizontal="center" vertical="center" shrinkToFit="1"/>
      <protection locked="0"/>
    </xf>
    <xf numFmtId="0" fontId="11" fillId="2" borderId="0" xfId="1" applyFont="1" applyFill="1" applyBorder="1" applyAlignment="1" applyProtection="1">
      <alignment horizontal="center" vertical="center" shrinkToFit="1"/>
      <protection locked="0"/>
    </xf>
    <xf numFmtId="0" fontId="11" fillId="2" borderId="13" xfId="1" applyFont="1" applyFill="1" applyBorder="1" applyAlignment="1" applyProtection="1">
      <alignment horizontal="center" vertical="center" shrinkToFit="1"/>
      <protection locked="0"/>
    </xf>
    <xf numFmtId="0" fontId="11" fillId="2" borderId="9" xfId="1" applyFont="1" applyFill="1" applyBorder="1" applyAlignment="1" applyProtection="1">
      <alignment horizontal="center" vertical="center" shrinkToFit="1"/>
      <protection locked="0"/>
    </xf>
    <xf numFmtId="0" fontId="11" fillId="2" borderId="10" xfId="1" applyFont="1" applyFill="1" applyBorder="1" applyAlignment="1" applyProtection="1">
      <alignment horizontal="center" vertical="center" shrinkToFit="1"/>
      <protection locked="0"/>
    </xf>
    <xf numFmtId="0" fontId="11" fillId="2" borderId="11" xfId="1" applyFont="1" applyFill="1" applyBorder="1" applyAlignment="1" applyProtection="1">
      <alignment horizontal="center" vertical="center" shrinkToFit="1"/>
      <protection locked="0"/>
    </xf>
    <xf numFmtId="2" fontId="11" fillId="5" borderId="5" xfId="1" applyNumberFormat="1" applyFont="1" applyFill="1" applyBorder="1" applyAlignment="1" applyProtection="1">
      <alignment horizontal="center" vertical="center" shrinkToFit="1"/>
      <protection locked="0"/>
    </xf>
    <xf numFmtId="2" fontId="11" fillId="5" borderId="6" xfId="1" applyNumberFormat="1" applyFont="1" applyFill="1" applyBorder="1" applyAlignment="1" applyProtection="1">
      <alignment horizontal="center" vertical="center" shrinkToFit="1"/>
      <protection locked="0"/>
    </xf>
    <xf numFmtId="2" fontId="11" fillId="5" borderId="7" xfId="1" applyNumberFormat="1" applyFont="1" applyFill="1" applyBorder="1" applyAlignment="1" applyProtection="1">
      <alignment horizontal="center" vertical="center" shrinkToFit="1"/>
      <protection locked="0"/>
    </xf>
    <xf numFmtId="2" fontId="11" fillId="5" borderId="14" xfId="1" applyNumberFormat="1" applyFont="1" applyFill="1" applyBorder="1" applyAlignment="1" applyProtection="1">
      <alignment horizontal="center" vertical="center" shrinkToFit="1"/>
      <protection locked="0"/>
    </xf>
    <xf numFmtId="2" fontId="11" fillId="5" borderId="0" xfId="1" applyNumberFormat="1" applyFont="1" applyFill="1" applyBorder="1" applyAlignment="1" applyProtection="1">
      <alignment horizontal="center" vertical="center" shrinkToFit="1"/>
      <protection locked="0"/>
    </xf>
    <xf numFmtId="2" fontId="11" fillId="5" borderId="13" xfId="1" applyNumberFormat="1" applyFont="1" applyFill="1" applyBorder="1" applyAlignment="1" applyProtection="1">
      <alignment horizontal="center" vertical="center" shrinkToFit="1"/>
      <protection locked="0"/>
    </xf>
    <xf numFmtId="2" fontId="11" fillId="5" borderId="9" xfId="1" applyNumberFormat="1" applyFont="1" applyFill="1" applyBorder="1" applyAlignment="1" applyProtection="1">
      <alignment horizontal="center" vertical="center" shrinkToFit="1"/>
      <protection locked="0"/>
    </xf>
    <xf numFmtId="2" fontId="11" fillId="5" borderId="10" xfId="1" applyNumberFormat="1" applyFont="1" applyFill="1" applyBorder="1" applyAlignment="1" applyProtection="1">
      <alignment horizontal="center" vertical="center" shrinkToFit="1"/>
      <protection locked="0"/>
    </xf>
    <xf numFmtId="2" fontId="11" fillId="5" borderId="11" xfId="1" applyNumberFormat="1" applyFont="1" applyFill="1" applyBorder="1" applyAlignment="1" applyProtection="1">
      <alignment horizontal="center" vertical="center" shrinkToFit="1"/>
      <protection locked="0"/>
    </xf>
    <xf numFmtId="0" fontId="12" fillId="3" borderId="134" xfId="1" applyFont="1" applyFill="1" applyBorder="1" applyAlignment="1" applyProtection="1">
      <alignment horizontal="center" vertical="center" shrinkToFit="1"/>
      <protection locked="0"/>
    </xf>
    <xf numFmtId="0" fontId="12" fillId="3" borderId="135" xfId="1" applyFont="1" applyFill="1" applyBorder="1" applyAlignment="1" applyProtection="1">
      <alignment horizontal="center" vertical="center" shrinkToFit="1"/>
      <protection locked="0"/>
    </xf>
    <xf numFmtId="0" fontId="12" fillId="3" borderId="136" xfId="1" applyFont="1" applyFill="1" applyBorder="1" applyAlignment="1" applyProtection="1">
      <alignment horizontal="center" vertical="center" shrinkToFit="1"/>
      <protection locked="0"/>
    </xf>
    <xf numFmtId="0" fontId="8" fillId="3" borderId="5" xfId="1" applyFont="1" applyFill="1" applyBorder="1" applyAlignment="1" applyProtection="1">
      <alignment horizontal="center" vertical="center"/>
    </xf>
    <xf numFmtId="0" fontId="8" fillId="3" borderId="6" xfId="1" applyFont="1" applyFill="1" applyBorder="1" applyAlignment="1" applyProtection="1">
      <alignment horizontal="center" vertical="center"/>
    </xf>
    <xf numFmtId="0" fontId="8" fillId="3" borderId="7" xfId="1" applyFont="1" applyFill="1" applyBorder="1" applyAlignment="1" applyProtection="1">
      <alignment horizontal="center" vertical="center"/>
    </xf>
    <xf numFmtId="0" fontId="8" fillId="3" borderId="14" xfId="1" applyFont="1" applyFill="1" applyBorder="1" applyAlignment="1" applyProtection="1">
      <alignment horizontal="center" vertical="center"/>
    </xf>
    <xf numFmtId="0" fontId="8" fillId="3" borderId="0" xfId="1" applyFont="1" applyFill="1" applyBorder="1" applyAlignment="1" applyProtection="1">
      <alignment horizontal="center" vertical="center"/>
    </xf>
    <xf numFmtId="0" fontId="8" fillId="3" borderId="13" xfId="1" applyFont="1" applyFill="1" applyBorder="1" applyAlignment="1" applyProtection="1">
      <alignment horizontal="center" vertical="center"/>
    </xf>
    <xf numFmtId="0" fontId="8" fillId="3" borderId="9" xfId="1" applyFont="1" applyFill="1" applyBorder="1" applyAlignment="1" applyProtection="1">
      <alignment horizontal="center" vertical="center"/>
    </xf>
    <xf numFmtId="0" fontId="8" fillId="3" borderId="10" xfId="1" applyFont="1" applyFill="1" applyBorder="1" applyAlignment="1" applyProtection="1">
      <alignment horizontal="center" vertical="center"/>
    </xf>
    <xf numFmtId="0" fontId="8" fillId="3" borderId="11" xfId="1" applyFont="1" applyFill="1" applyBorder="1" applyAlignment="1" applyProtection="1">
      <alignment horizontal="center" vertical="center"/>
    </xf>
    <xf numFmtId="0" fontId="12" fillId="0" borderId="4" xfId="1" applyFont="1" applyBorder="1" applyAlignment="1" applyProtection="1">
      <alignment horizontal="center" vertical="center" wrapText="1" shrinkToFit="1"/>
    </xf>
    <xf numFmtId="0" fontId="12" fillId="0" borderId="4" xfId="1" applyFont="1" applyBorder="1" applyAlignment="1" applyProtection="1">
      <alignment horizontal="center" vertical="center" shrinkToFit="1"/>
    </xf>
    <xf numFmtId="0" fontId="12" fillId="0" borderId="3" xfId="1" applyFont="1" applyBorder="1" applyAlignment="1" applyProtection="1">
      <alignment horizontal="center" vertical="center" shrinkToFit="1"/>
    </xf>
    <xf numFmtId="0" fontId="8" fillId="2" borderId="5" xfId="1" applyFont="1" applyFill="1" applyBorder="1" applyAlignment="1" applyProtection="1">
      <alignment horizontal="center" vertical="center" wrapText="1"/>
    </xf>
    <xf numFmtId="0" fontId="14" fillId="2" borderId="4" xfId="1" applyFont="1" applyFill="1" applyBorder="1" applyAlignment="1" applyProtection="1">
      <alignment horizontal="left" vertical="center" wrapText="1"/>
    </xf>
    <xf numFmtId="1" fontId="42" fillId="0" borderId="0" xfId="1" applyNumberFormat="1" applyFont="1" applyFill="1" applyBorder="1" applyAlignment="1" applyProtection="1">
      <alignment horizontal="center" vertical="center" wrapText="1" shrinkToFit="1"/>
    </xf>
    <xf numFmtId="2" fontId="43" fillId="0" borderId="0" xfId="1" applyNumberFormat="1" applyFont="1" applyFill="1" applyBorder="1" applyAlignment="1" applyProtection="1">
      <alignment horizontal="center" vertical="center" wrapText="1" shrinkToFit="1"/>
    </xf>
    <xf numFmtId="2" fontId="43" fillId="3" borderId="4" xfId="1" applyNumberFormat="1" applyFont="1" applyFill="1" applyBorder="1" applyAlignment="1" applyProtection="1">
      <alignment horizontal="center" vertical="center" wrapText="1" shrinkToFit="1"/>
    </xf>
    <xf numFmtId="2" fontId="11" fillId="4" borderId="5" xfId="1" applyNumberFormat="1" applyFont="1" applyFill="1" applyBorder="1" applyAlignment="1" applyProtection="1">
      <alignment horizontal="center" vertical="center" shrinkToFit="1"/>
      <protection locked="0"/>
    </xf>
    <xf numFmtId="2" fontId="11" fillId="4" borderId="6" xfId="1" applyNumberFormat="1" applyFont="1" applyFill="1" applyBorder="1" applyAlignment="1" applyProtection="1">
      <alignment horizontal="center" vertical="center" shrinkToFit="1"/>
      <protection locked="0"/>
    </xf>
    <xf numFmtId="2" fontId="11" fillId="4" borderId="7" xfId="1" applyNumberFormat="1" applyFont="1" applyFill="1" applyBorder="1" applyAlignment="1" applyProtection="1">
      <alignment horizontal="center" vertical="center" shrinkToFit="1"/>
      <protection locked="0"/>
    </xf>
    <xf numFmtId="2" fontId="11" fillId="4" borderId="14" xfId="1" applyNumberFormat="1" applyFont="1" applyFill="1" applyBorder="1" applyAlignment="1" applyProtection="1">
      <alignment horizontal="center" vertical="center" shrinkToFit="1"/>
      <protection locked="0"/>
    </xf>
    <xf numFmtId="2" fontId="11" fillId="4" borderId="0" xfId="1" applyNumberFormat="1" applyFont="1" applyFill="1" applyBorder="1" applyAlignment="1" applyProtection="1">
      <alignment horizontal="center" vertical="center" shrinkToFit="1"/>
      <protection locked="0"/>
    </xf>
    <xf numFmtId="2" fontId="11" fillId="4" borderId="13" xfId="1" applyNumberFormat="1" applyFont="1" applyFill="1" applyBorder="1" applyAlignment="1" applyProtection="1">
      <alignment horizontal="center" vertical="center" shrinkToFit="1"/>
      <protection locked="0"/>
    </xf>
    <xf numFmtId="2" fontId="11" fillId="4" borderId="9" xfId="1" applyNumberFormat="1" applyFont="1" applyFill="1" applyBorder="1" applyAlignment="1" applyProtection="1">
      <alignment horizontal="center" vertical="center" shrinkToFit="1"/>
      <protection locked="0"/>
    </xf>
    <xf numFmtId="2" fontId="11" fillId="4" borderId="10" xfId="1" applyNumberFormat="1" applyFont="1" applyFill="1" applyBorder="1" applyAlignment="1" applyProtection="1">
      <alignment horizontal="center" vertical="center" shrinkToFit="1"/>
      <protection locked="0"/>
    </xf>
    <xf numFmtId="2" fontId="11" fillId="4" borderId="11" xfId="1" applyNumberFormat="1" applyFont="1" applyFill="1" applyBorder="1" applyAlignment="1" applyProtection="1">
      <alignment horizontal="center" vertical="center" shrinkToFit="1"/>
      <protection locked="0"/>
    </xf>
    <xf numFmtId="0" fontId="14" fillId="3" borderId="4" xfId="1" applyFont="1" applyFill="1" applyBorder="1" applyAlignment="1" applyProtection="1">
      <alignment horizontal="center" vertical="center" wrapText="1"/>
    </xf>
    <xf numFmtId="0" fontId="14" fillId="3" borderId="1" xfId="1"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shrinkToFit="1"/>
      <protection locked="0"/>
    </xf>
    <xf numFmtId="0" fontId="15" fillId="0" borderId="0"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left" vertical="center" shrinkToFit="1"/>
    </xf>
    <xf numFmtId="0" fontId="20" fillId="3" borderId="5" xfId="1" applyFont="1" applyFill="1" applyBorder="1" applyAlignment="1" applyProtection="1">
      <alignment horizontal="center" vertical="center"/>
      <protection locked="0"/>
    </xf>
    <xf numFmtId="0" fontId="20" fillId="3" borderId="6" xfId="1" applyFont="1" applyFill="1" applyBorder="1" applyAlignment="1" applyProtection="1">
      <alignment horizontal="center" vertical="center"/>
      <protection locked="0"/>
    </xf>
    <xf numFmtId="0" fontId="20" fillId="3" borderId="7" xfId="1" applyFont="1" applyFill="1" applyBorder="1" applyAlignment="1" applyProtection="1">
      <alignment horizontal="center" vertical="center"/>
      <protection locked="0"/>
    </xf>
    <xf numFmtId="0" fontId="20" fillId="2" borderId="9" xfId="1" applyFont="1" applyFill="1" applyBorder="1" applyAlignment="1" applyProtection="1">
      <alignment horizontal="center" vertical="center"/>
      <protection locked="0"/>
    </xf>
    <xf numFmtId="0" fontId="20" fillId="2" borderId="10" xfId="1" applyFont="1" applyFill="1" applyBorder="1" applyAlignment="1" applyProtection="1">
      <alignment horizontal="center" vertical="center"/>
      <protection locked="0"/>
    </xf>
    <xf numFmtId="0" fontId="20" fillId="2" borderId="11" xfId="1" applyFont="1" applyFill="1" applyBorder="1" applyAlignment="1" applyProtection="1">
      <alignment horizontal="center" vertical="center"/>
      <protection locked="0"/>
    </xf>
    <xf numFmtId="0" fontId="9" fillId="3" borderId="5" xfId="1" applyFont="1" applyFill="1" applyBorder="1" applyAlignment="1" applyProtection="1">
      <alignment horizontal="center" vertical="center" wrapText="1" shrinkToFit="1"/>
      <protection locked="0"/>
    </xf>
    <xf numFmtId="0" fontId="9" fillId="3" borderId="6" xfId="1" applyFont="1" applyFill="1" applyBorder="1" applyAlignment="1" applyProtection="1">
      <alignment horizontal="center" vertical="center" shrinkToFit="1"/>
      <protection locked="0"/>
    </xf>
    <xf numFmtId="0" fontId="9" fillId="3" borderId="7" xfId="1" applyFont="1" applyFill="1" applyBorder="1" applyAlignment="1" applyProtection="1">
      <alignment horizontal="center" vertical="center" shrinkToFit="1"/>
      <protection locked="0"/>
    </xf>
    <xf numFmtId="0" fontId="9" fillId="3" borderId="9" xfId="1" applyFont="1" applyFill="1" applyBorder="1" applyAlignment="1" applyProtection="1">
      <alignment horizontal="center" vertical="center" shrinkToFit="1"/>
      <protection locked="0"/>
    </xf>
    <xf numFmtId="0" fontId="9" fillId="3" borderId="10" xfId="1" applyFont="1" applyFill="1" applyBorder="1" applyAlignment="1" applyProtection="1">
      <alignment horizontal="center" vertical="center" shrinkToFit="1"/>
      <protection locked="0"/>
    </xf>
    <xf numFmtId="0" fontId="9" fillId="3" borderId="11" xfId="1" applyFont="1" applyFill="1" applyBorder="1" applyAlignment="1" applyProtection="1">
      <alignment horizontal="center" vertical="center" shrinkToFit="1"/>
      <protection locked="0"/>
    </xf>
    <xf numFmtId="2" fontId="11" fillId="3" borderId="5" xfId="1" applyNumberFormat="1" applyFont="1" applyFill="1" applyBorder="1" applyAlignment="1" applyProtection="1">
      <alignment horizontal="center" vertical="center" shrinkToFit="1"/>
      <protection locked="0"/>
    </xf>
    <xf numFmtId="2" fontId="11" fillId="3" borderId="6" xfId="1" applyNumberFormat="1" applyFont="1" applyFill="1" applyBorder="1" applyAlignment="1" applyProtection="1">
      <alignment horizontal="center" vertical="center" shrinkToFit="1"/>
      <protection locked="0"/>
    </xf>
    <xf numFmtId="2" fontId="11" fillId="3" borderId="7" xfId="1" applyNumberFormat="1" applyFont="1" applyFill="1" applyBorder="1" applyAlignment="1" applyProtection="1">
      <alignment horizontal="center" vertical="center" shrinkToFit="1"/>
      <protection locked="0"/>
    </xf>
    <xf numFmtId="2" fontId="11" fillId="3" borderId="9" xfId="1" applyNumberFormat="1" applyFont="1" applyFill="1" applyBorder="1" applyAlignment="1" applyProtection="1">
      <alignment horizontal="center" vertical="center" shrinkToFit="1"/>
      <protection locked="0"/>
    </xf>
    <xf numFmtId="2" fontId="11" fillId="3" borderId="10" xfId="1" applyNumberFormat="1" applyFont="1" applyFill="1" applyBorder="1" applyAlignment="1" applyProtection="1">
      <alignment horizontal="center" vertical="center" shrinkToFit="1"/>
      <protection locked="0"/>
    </xf>
    <xf numFmtId="2" fontId="11" fillId="3" borderId="11" xfId="1" applyNumberFormat="1" applyFont="1" applyFill="1" applyBorder="1" applyAlignment="1" applyProtection="1">
      <alignment horizontal="center" vertical="center" shrinkToFit="1"/>
      <protection locked="0"/>
    </xf>
    <xf numFmtId="1" fontId="11" fillId="3" borderId="4" xfId="1" applyNumberFormat="1" applyFont="1" applyFill="1" applyBorder="1" applyAlignment="1" applyProtection="1">
      <alignment horizontal="center" vertical="center" shrinkToFit="1"/>
      <protection locked="0"/>
    </xf>
    <xf numFmtId="2" fontId="11" fillId="11" borderId="4" xfId="1" applyNumberFormat="1" applyFont="1" applyFill="1" applyBorder="1" applyAlignment="1" applyProtection="1">
      <alignment horizontal="center" vertical="center" shrinkToFit="1"/>
    </xf>
    <xf numFmtId="0" fontId="15" fillId="3" borderId="5" xfId="1" applyFont="1" applyFill="1" applyBorder="1" applyAlignment="1" applyProtection="1">
      <alignment horizontal="center" vertical="center" shrinkToFit="1"/>
      <protection locked="0"/>
    </xf>
    <xf numFmtId="0" fontId="15" fillId="3" borderId="6" xfId="1" applyFont="1" applyFill="1" applyBorder="1" applyAlignment="1" applyProtection="1">
      <alignment horizontal="center" vertical="center" shrinkToFit="1"/>
      <protection locked="0"/>
    </xf>
    <xf numFmtId="0" fontId="15" fillId="3" borderId="7" xfId="1" applyFont="1" applyFill="1" applyBorder="1" applyAlignment="1" applyProtection="1">
      <alignment horizontal="center" vertical="center" shrinkToFit="1"/>
      <protection locked="0"/>
    </xf>
    <xf numFmtId="0" fontId="15" fillId="3" borderId="14" xfId="1" applyFont="1" applyFill="1" applyBorder="1" applyAlignment="1" applyProtection="1">
      <alignment horizontal="center" vertical="center" shrinkToFit="1"/>
      <protection locked="0"/>
    </xf>
    <xf numFmtId="0" fontId="15" fillId="3" borderId="0" xfId="1" applyFont="1" applyFill="1" applyBorder="1" applyAlignment="1" applyProtection="1">
      <alignment horizontal="center" vertical="center" shrinkToFit="1"/>
      <protection locked="0"/>
    </xf>
    <xf numFmtId="0" fontId="15" fillId="3" borderId="13" xfId="1" applyFont="1" applyFill="1" applyBorder="1" applyAlignment="1" applyProtection="1">
      <alignment horizontal="center" vertical="center" shrinkToFit="1"/>
      <protection locked="0"/>
    </xf>
    <xf numFmtId="0" fontId="15" fillId="3" borderId="9" xfId="1" applyFont="1" applyFill="1" applyBorder="1" applyAlignment="1" applyProtection="1">
      <alignment horizontal="center" vertical="center" shrinkToFit="1"/>
      <protection locked="0"/>
    </xf>
    <xf numFmtId="0" fontId="15" fillId="3" borderId="10" xfId="1" applyFont="1" applyFill="1" applyBorder="1" applyAlignment="1" applyProtection="1">
      <alignment horizontal="center" vertical="center" shrinkToFit="1"/>
      <protection locked="0"/>
    </xf>
    <xf numFmtId="0" fontId="15" fillId="3" borderId="11" xfId="1" applyFont="1" applyFill="1" applyBorder="1" applyAlignment="1" applyProtection="1">
      <alignment horizontal="center" vertical="center" shrinkToFit="1"/>
      <protection locked="0"/>
    </xf>
    <xf numFmtId="0" fontId="8" fillId="2" borderId="9" xfId="3" applyFont="1" applyFill="1" applyBorder="1" applyAlignment="1" applyProtection="1">
      <alignment horizontal="center" vertical="center" shrinkToFit="1"/>
    </xf>
    <xf numFmtId="0" fontId="8" fillId="2" borderId="10" xfId="3" applyFont="1" applyFill="1" applyBorder="1" applyAlignment="1" applyProtection="1">
      <alignment horizontal="center" vertical="center" shrinkToFit="1"/>
    </xf>
    <xf numFmtId="0" fontId="8" fillId="2" borderId="11" xfId="3" applyFont="1" applyFill="1" applyBorder="1" applyAlignment="1" applyProtection="1">
      <alignment horizontal="center" vertical="center" shrinkToFit="1"/>
    </xf>
    <xf numFmtId="0" fontId="15" fillId="2" borderId="5" xfId="1" applyFont="1" applyFill="1" applyBorder="1" applyAlignment="1" applyProtection="1">
      <alignment horizontal="left" vertical="center" shrinkToFit="1"/>
      <protection locked="0"/>
    </xf>
    <xf numFmtId="0" fontId="15" fillId="2" borderId="6" xfId="1" applyFont="1" applyFill="1" applyBorder="1" applyAlignment="1" applyProtection="1">
      <alignment horizontal="left" vertical="center" shrinkToFit="1"/>
      <protection locked="0"/>
    </xf>
    <xf numFmtId="0" fontId="15" fillId="2" borderId="7" xfId="1" applyFont="1" applyFill="1" applyBorder="1" applyAlignment="1" applyProtection="1">
      <alignment horizontal="left" vertical="center" shrinkToFit="1"/>
      <protection locked="0"/>
    </xf>
    <xf numFmtId="0" fontId="15" fillId="2" borderId="14" xfId="1" applyFont="1" applyFill="1" applyBorder="1" applyAlignment="1" applyProtection="1">
      <alignment horizontal="left" vertical="center" shrinkToFit="1"/>
      <protection locked="0"/>
    </xf>
    <xf numFmtId="0" fontId="15" fillId="2" borderId="0" xfId="1" applyFont="1" applyFill="1" applyBorder="1" applyAlignment="1" applyProtection="1">
      <alignment horizontal="left" vertical="center" shrinkToFit="1"/>
      <protection locked="0"/>
    </xf>
    <xf numFmtId="0" fontId="15" fillId="2" borderId="13" xfId="1" applyFont="1" applyFill="1" applyBorder="1" applyAlignment="1" applyProtection="1">
      <alignment horizontal="left" vertical="center" shrinkToFit="1"/>
      <protection locked="0"/>
    </xf>
    <xf numFmtId="0" fontId="15" fillId="2" borderId="9" xfId="1" applyFont="1" applyFill="1" applyBorder="1" applyAlignment="1" applyProtection="1">
      <alignment horizontal="left" vertical="center" shrinkToFit="1"/>
      <protection locked="0"/>
    </xf>
    <xf numFmtId="0" fontId="15" fillId="2" borderId="10" xfId="1" applyFont="1" applyFill="1" applyBorder="1" applyAlignment="1" applyProtection="1">
      <alignment horizontal="left" vertical="center" shrinkToFit="1"/>
      <protection locked="0"/>
    </xf>
    <xf numFmtId="0" fontId="15" fillId="2" borderId="11" xfId="1" applyFont="1" applyFill="1" applyBorder="1" applyAlignment="1" applyProtection="1">
      <alignment horizontal="left" vertical="center" shrinkToFit="1"/>
      <protection locked="0"/>
    </xf>
    <xf numFmtId="0" fontId="20" fillId="2" borderId="5" xfId="3" applyFont="1" applyFill="1" applyBorder="1" applyAlignment="1" applyProtection="1">
      <alignment horizontal="center" vertical="center"/>
      <protection locked="0"/>
    </xf>
    <xf numFmtId="0" fontId="20" fillId="2" borderId="6" xfId="3" applyFont="1" applyFill="1" applyBorder="1" applyAlignment="1" applyProtection="1">
      <alignment horizontal="center" vertical="center"/>
      <protection locked="0"/>
    </xf>
    <xf numFmtId="0" fontId="20" fillId="2" borderId="7" xfId="3" applyFont="1" applyFill="1" applyBorder="1" applyAlignment="1" applyProtection="1">
      <alignment horizontal="center" vertical="center"/>
      <protection locked="0"/>
    </xf>
    <xf numFmtId="0" fontId="20" fillId="2" borderId="47" xfId="3" applyFont="1" applyFill="1" applyBorder="1" applyAlignment="1" applyProtection="1">
      <alignment horizontal="center" vertical="center"/>
      <protection locked="0"/>
    </xf>
    <xf numFmtId="0" fontId="20" fillId="2" borderId="48" xfId="3" applyFont="1" applyFill="1" applyBorder="1" applyAlignment="1" applyProtection="1">
      <alignment horizontal="center" vertical="center"/>
      <protection locked="0"/>
    </xf>
    <xf numFmtId="0" fontId="20" fillId="2" borderId="133" xfId="3" applyFont="1" applyFill="1" applyBorder="1" applyAlignment="1" applyProtection="1">
      <alignment horizontal="center" vertical="center"/>
      <protection locked="0"/>
    </xf>
    <xf numFmtId="0" fontId="9" fillId="2" borderId="5" xfId="3" applyFont="1" applyFill="1" applyBorder="1" applyAlignment="1" applyProtection="1">
      <alignment horizontal="center" vertical="center" wrapText="1" shrinkToFit="1"/>
      <protection locked="0"/>
    </xf>
    <xf numFmtId="0" fontId="9" fillId="2" borderId="6" xfId="3" applyFont="1" applyFill="1" applyBorder="1" applyAlignment="1" applyProtection="1">
      <alignment horizontal="center" vertical="center" wrapText="1" shrinkToFit="1"/>
      <protection locked="0"/>
    </xf>
    <xf numFmtId="0" fontId="9" fillId="2" borderId="7" xfId="3" applyFont="1" applyFill="1" applyBorder="1" applyAlignment="1" applyProtection="1">
      <alignment horizontal="center" vertical="center" wrapText="1" shrinkToFit="1"/>
      <protection locked="0"/>
    </xf>
    <xf numFmtId="0" fontId="9" fillId="2" borderId="14" xfId="3" applyFont="1" applyFill="1" applyBorder="1" applyAlignment="1" applyProtection="1">
      <alignment horizontal="center" vertical="center" wrapText="1" shrinkToFit="1"/>
      <protection locked="0"/>
    </xf>
    <xf numFmtId="0" fontId="9" fillId="2" borderId="0" xfId="3" applyFont="1" applyFill="1" applyBorder="1" applyAlignment="1" applyProtection="1">
      <alignment horizontal="center" vertical="center" wrapText="1" shrinkToFit="1"/>
      <protection locked="0"/>
    </xf>
    <xf numFmtId="0" fontId="9" fillId="2" borderId="13" xfId="3" applyFont="1" applyFill="1" applyBorder="1" applyAlignment="1" applyProtection="1">
      <alignment horizontal="center" vertical="center" wrapText="1" shrinkToFit="1"/>
      <protection locked="0"/>
    </xf>
    <xf numFmtId="0" fontId="9" fillId="2" borderId="9" xfId="3" applyFont="1" applyFill="1" applyBorder="1" applyAlignment="1" applyProtection="1">
      <alignment horizontal="center" vertical="center" wrapText="1" shrinkToFit="1"/>
      <protection locked="0"/>
    </xf>
    <xf numFmtId="0" fontId="9" fillId="2" borderId="10" xfId="3" applyFont="1" applyFill="1" applyBorder="1" applyAlignment="1" applyProtection="1">
      <alignment horizontal="center" vertical="center" wrapText="1" shrinkToFit="1"/>
      <protection locked="0"/>
    </xf>
    <xf numFmtId="0" fontId="9" fillId="2" borderId="11" xfId="3" applyFont="1" applyFill="1" applyBorder="1" applyAlignment="1" applyProtection="1">
      <alignment horizontal="center" vertical="center" wrapText="1" shrinkToFit="1"/>
      <protection locked="0"/>
    </xf>
    <xf numFmtId="2" fontId="11" fillId="2" borderId="5" xfId="3" applyNumberFormat="1" applyFont="1" applyFill="1" applyBorder="1" applyAlignment="1" applyProtection="1">
      <alignment horizontal="center" vertical="center" shrinkToFit="1"/>
      <protection locked="0"/>
    </xf>
    <xf numFmtId="2" fontId="11" fillId="2" borderId="6" xfId="3" applyNumberFormat="1" applyFont="1" applyFill="1" applyBorder="1" applyAlignment="1" applyProtection="1">
      <alignment horizontal="center" vertical="center" shrinkToFit="1"/>
      <protection locked="0"/>
    </xf>
    <xf numFmtId="2" fontId="11" fillId="2" borderId="7" xfId="3" applyNumberFormat="1" applyFont="1" applyFill="1" applyBorder="1" applyAlignment="1" applyProtection="1">
      <alignment horizontal="center" vertical="center" shrinkToFit="1"/>
      <protection locked="0"/>
    </xf>
    <xf numFmtId="2" fontId="11" fillId="2" borderId="14" xfId="3" applyNumberFormat="1" applyFont="1" applyFill="1" applyBorder="1" applyAlignment="1" applyProtection="1">
      <alignment horizontal="center" vertical="center" shrinkToFit="1"/>
      <protection locked="0"/>
    </xf>
    <xf numFmtId="2" fontId="11" fillId="3" borderId="0" xfId="3" applyNumberFormat="1" applyFont="1" applyFill="1" applyBorder="1" applyAlignment="1" applyProtection="1">
      <alignment horizontal="center" vertical="center" shrinkToFit="1"/>
      <protection locked="0"/>
    </xf>
    <xf numFmtId="2" fontId="11" fillId="2" borderId="13" xfId="3" applyNumberFormat="1" applyFont="1" applyFill="1" applyBorder="1" applyAlignment="1" applyProtection="1">
      <alignment horizontal="center" vertical="center" shrinkToFit="1"/>
      <protection locked="0"/>
    </xf>
    <xf numFmtId="2" fontId="11" fillId="2" borderId="9" xfId="3" applyNumberFormat="1" applyFont="1" applyFill="1" applyBorder="1" applyAlignment="1" applyProtection="1">
      <alignment horizontal="center" vertical="center" shrinkToFit="1"/>
      <protection locked="0"/>
    </xf>
    <xf numFmtId="2" fontId="11" fillId="2" borderId="10" xfId="3" applyNumberFormat="1" applyFont="1" applyFill="1" applyBorder="1" applyAlignment="1" applyProtection="1">
      <alignment horizontal="center" vertical="center" shrinkToFit="1"/>
      <protection locked="0"/>
    </xf>
    <xf numFmtId="2" fontId="11" fillId="2" borderId="11" xfId="3" applyNumberFormat="1" applyFont="1" applyFill="1" applyBorder="1" applyAlignment="1" applyProtection="1">
      <alignment horizontal="center" vertical="center" shrinkToFit="1"/>
      <protection locked="0"/>
    </xf>
    <xf numFmtId="2" fontId="35" fillId="0" borderId="0" xfId="1" applyNumberFormat="1" applyFont="1" applyFill="1" applyBorder="1" applyAlignment="1" applyProtection="1">
      <alignment horizontal="center" vertical="center" shrinkToFit="1"/>
    </xf>
    <xf numFmtId="2" fontId="35" fillId="0" borderId="10" xfId="1" applyNumberFormat="1" applyFont="1" applyFill="1" applyBorder="1" applyAlignment="1" applyProtection="1">
      <alignment horizontal="center" vertical="center" shrinkToFit="1"/>
    </xf>
    <xf numFmtId="0" fontId="20" fillId="3" borderId="14" xfId="1" applyFont="1" applyFill="1" applyBorder="1" applyAlignment="1" applyProtection="1">
      <alignment horizontal="center" vertical="center"/>
      <protection locked="0"/>
    </xf>
    <xf numFmtId="0" fontId="20" fillId="3" borderId="0" xfId="1" applyFont="1" applyFill="1" applyBorder="1" applyAlignment="1" applyProtection="1">
      <alignment horizontal="center" vertical="center"/>
      <protection locked="0"/>
    </xf>
    <xf numFmtId="0" fontId="20" fillId="3" borderId="13" xfId="1" applyFont="1" applyFill="1" applyBorder="1" applyAlignment="1" applyProtection="1">
      <alignment horizontal="center" vertical="center"/>
      <protection locked="0"/>
    </xf>
    <xf numFmtId="0" fontId="20" fillId="2" borderId="14" xfId="1" applyFont="1" applyFill="1" applyBorder="1" applyAlignment="1" applyProtection="1">
      <alignment horizontal="center" vertical="center"/>
      <protection locked="0"/>
    </xf>
    <xf numFmtId="0" fontId="20" fillId="2" borderId="13" xfId="1" applyFont="1" applyFill="1" applyBorder="1" applyAlignment="1" applyProtection="1">
      <alignment horizontal="center" vertical="center"/>
      <protection locked="0"/>
    </xf>
    <xf numFmtId="0" fontId="33" fillId="2" borderId="5" xfId="1" applyFont="1" applyFill="1" applyBorder="1" applyAlignment="1" applyProtection="1">
      <alignment horizontal="center" vertical="center" wrapText="1"/>
      <protection locked="0"/>
    </xf>
    <xf numFmtId="0" fontId="33" fillId="2" borderId="6" xfId="1" applyFont="1" applyFill="1" applyBorder="1" applyAlignment="1" applyProtection="1">
      <alignment horizontal="center" vertical="center"/>
      <protection locked="0"/>
    </xf>
    <xf numFmtId="0" fontId="33" fillId="2" borderId="7" xfId="1" applyFont="1" applyFill="1" applyBorder="1" applyAlignment="1" applyProtection="1">
      <alignment horizontal="center" vertical="center"/>
      <protection locked="0"/>
    </xf>
    <xf numFmtId="0" fontId="33" fillId="2" borderId="14" xfId="1" applyFont="1" applyFill="1" applyBorder="1" applyAlignment="1" applyProtection="1">
      <alignment horizontal="center" vertical="center" wrapText="1"/>
      <protection locked="0"/>
    </xf>
    <xf numFmtId="0" fontId="33" fillId="2" borderId="0" xfId="1" applyFont="1" applyFill="1" applyBorder="1" applyAlignment="1" applyProtection="1">
      <alignment horizontal="center" vertical="center"/>
      <protection locked="0"/>
    </xf>
    <xf numFmtId="0" fontId="33" fillId="2" borderId="13" xfId="1" applyFont="1" applyFill="1" applyBorder="1" applyAlignment="1" applyProtection="1">
      <alignment horizontal="center" vertical="center"/>
      <protection locked="0"/>
    </xf>
    <xf numFmtId="0" fontId="33" fillId="2" borderId="14" xfId="1" applyFont="1" applyFill="1" applyBorder="1" applyAlignment="1" applyProtection="1">
      <alignment horizontal="center" vertical="center"/>
      <protection locked="0"/>
    </xf>
    <xf numFmtId="0" fontId="33" fillId="2" borderId="9" xfId="1" applyFont="1" applyFill="1" applyBorder="1" applyAlignment="1" applyProtection="1">
      <alignment horizontal="center" vertical="center"/>
      <protection locked="0"/>
    </xf>
    <xf numFmtId="0" fontId="33" fillId="2" borderId="10" xfId="1" applyFont="1" applyFill="1" applyBorder="1" applyAlignment="1" applyProtection="1">
      <alignment horizontal="center" vertical="center"/>
      <protection locked="0"/>
    </xf>
    <xf numFmtId="0" fontId="33" fillId="2" borderId="11" xfId="1" applyFont="1" applyFill="1" applyBorder="1" applyAlignment="1" applyProtection="1">
      <alignment horizontal="center" vertical="center"/>
      <protection locked="0"/>
    </xf>
    <xf numFmtId="2" fontId="11" fillId="3" borderId="14" xfId="1" applyNumberFormat="1" applyFont="1" applyFill="1" applyBorder="1" applyAlignment="1" applyProtection="1">
      <alignment horizontal="center" vertical="center" shrinkToFit="1"/>
      <protection locked="0"/>
    </xf>
    <xf numFmtId="2" fontId="11" fillId="3" borderId="0" xfId="1" applyNumberFormat="1" applyFont="1" applyFill="1" applyBorder="1" applyAlignment="1" applyProtection="1">
      <alignment horizontal="center" vertical="center" shrinkToFit="1"/>
      <protection locked="0"/>
    </xf>
    <xf numFmtId="2" fontId="11" fillId="3" borderId="13" xfId="1" applyNumberFormat="1" applyFont="1" applyFill="1" applyBorder="1" applyAlignment="1" applyProtection="1">
      <alignment horizontal="center" vertical="center" shrinkToFit="1"/>
      <protection locked="0"/>
    </xf>
    <xf numFmtId="0" fontId="40" fillId="3" borderId="0" xfId="1" applyFont="1" applyFill="1" applyBorder="1" applyAlignment="1" applyProtection="1">
      <alignment horizontal="center" vertical="center"/>
    </xf>
    <xf numFmtId="1" fontId="42" fillId="3" borderId="0" xfId="1" applyNumberFormat="1" applyFont="1" applyFill="1" applyBorder="1" applyAlignment="1" applyProtection="1">
      <alignment horizontal="center" vertical="center" wrapText="1" shrinkToFit="1"/>
    </xf>
    <xf numFmtId="2" fontId="43" fillId="3" borderId="0" xfId="1" applyNumberFormat="1" applyFont="1" applyFill="1" applyBorder="1" applyAlignment="1" applyProtection="1">
      <alignment horizontal="center" vertical="center" wrapText="1" shrinkToFit="1"/>
    </xf>
    <xf numFmtId="2" fontId="11" fillId="13" borderId="5" xfId="1" applyNumberFormat="1" applyFont="1" applyFill="1" applyBorder="1" applyAlignment="1" applyProtection="1">
      <alignment horizontal="center" vertical="center" shrinkToFit="1"/>
    </xf>
    <xf numFmtId="2" fontId="11" fillId="13" borderId="6" xfId="1" applyNumberFormat="1" applyFont="1" applyFill="1" applyBorder="1" applyAlignment="1" applyProtection="1">
      <alignment horizontal="center" vertical="center" shrinkToFit="1"/>
    </xf>
    <xf numFmtId="2" fontId="11" fillId="13" borderId="7" xfId="1" applyNumberFormat="1" applyFont="1" applyFill="1" applyBorder="1" applyAlignment="1" applyProtection="1">
      <alignment horizontal="center" vertical="center" shrinkToFit="1"/>
    </xf>
    <xf numFmtId="2" fontId="11" fillId="13" borderId="14" xfId="1" applyNumberFormat="1" applyFont="1" applyFill="1" applyBorder="1" applyAlignment="1" applyProtection="1">
      <alignment horizontal="center" vertical="center" shrinkToFit="1"/>
    </xf>
    <xf numFmtId="2" fontId="11" fillId="13" borderId="0" xfId="1" applyNumberFormat="1" applyFont="1" applyFill="1" applyBorder="1" applyAlignment="1" applyProtection="1">
      <alignment horizontal="center" vertical="center" shrinkToFit="1"/>
    </xf>
    <xf numFmtId="2" fontId="11" fillId="13" borderId="13" xfId="1" applyNumberFormat="1" applyFont="1" applyFill="1" applyBorder="1" applyAlignment="1" applyProtection="1">
      <alignment horizontal="center" vertical="center" shrinkToFit="1"/>
    </xf>
    <xf numFmtId="2" fontId="11" fillId="13" borderId="9" xfId="1" applyNumberFormat="1" applyFont="1" applyFill="1" applyBorder="1" applyAlignment="1" applyProtection="1">
      <alignment horizontal="center" vertical="center" shrinkToFit="1"/>
    </xf>
    <xf numFmtId="2" fontId="11" fillId="13" borderId="10" xfId="1" applyNumberFormat="1" applyFont="1" applyFill="1" applyBorder="1" applyAlignment="1" applyProtection="1">
      <alignment horizontal="center" vertical="center" shrinkToFit="1"/>
    </xf>
    <xf numFmtId="2" fontId="11" fillId="13" borderId="11" xfId="1" applyNumberFormat="1" applyFont="1" applyFill="1" applyBorder="1" applyAlignment="1" applyProtection="1">
      <alignment horizontal="center" vertical="center" shrinkToFit="1"/>
    </xf>
    <xf numFmtId="0" fontId="20" fillId="3" borderId="47" xfId="1" applyFont="1" applyFill="1" applyBorder="1" applyAlignment="1" applyProtection="1">
      <alignment horizontal="center" vertical="center"/>
      <protection locked="0"/>
    </xf>
    <xf numFmtId="0" fontId="20" fillId="3" borderId="48" xfId="1" applyFont="1" applyFill="1" applyBorder="1" applyAlignment="1" applyProtection="1">
      <alignment horizontal="center" vertical="center"/>
      <protection locked="0"/>
    </xf>
    <xf numFmtId="0" fontId="20" fillId="3" borderId="133" xfId="1" applyFont="1" applyFill="1" applyBorder="1" applyAlignment="1" applyProtection="1">
      <alignment horizontal="center" vertical="center"/>
      <protection locked="0"/>
    </xf>
    <xf numFmtId="14" fontId="31" fillId="3" borderId="4" xfId="1" applyNumberFormat="1" applyFont="1" applyFill="1" applyBorder="1" applyAlignment="1" applyProtection="1">
      <alignment horizontal="center" vertical="center"/>
      <protection locked="0"/>
    </xf>
    <xf numFmtId="0" fontId="31" fillId="3" borderId="4" xfId="1" applyFont="1" applyFill="1" applyBorder="1" applyAlignment="1" applyProtection="1">
      <alignment horizontal="center" vertical="center"/>
      <protection locked="0"/>
    </xf>
    <xf numFmtId="0" fontId="12" fillId="3" borderId="134" xfId="1" applyFont="1" applyFill="1" applyBorder="1" applyAlignment="1" applyProtection="1">
      <alignment horizontal="center" vertical="center"/>
      <protection locked="0"/>
    </xf>
    <xf numFmtId="0" fontId="12" fillId="3" borderId="135" xfId="1" applyFont="1" applyFill="1" applyBorder="1" applyAlignment="1" applyProtection="1">
      <alignment horizontal="center" vertical="center"/>
      <protection locked="0"/>
    </xf>
    <xf numFmtId="0" fontId="5" fillId="0" borderId="4" xfId="3" applyFont="1" applyBorder="1" applyAlignment="1" applyProtection="1">
      <alignment horizontal="center" vertical="center" wrapText="1"/>
      <protection locked="0"/>
    </xf>
    <xf numFmtId="0" fontId="11" fillId="0" borderId="4" xfId="3" applyFont="1" applyBorder="1" applyAlignment="1" applyProtection="1">
      <alignment horizontal="center" vertical="center" wrapText="1"/>
      <protection locked="0"/>
    </xf>
    <xf numFmtId="0" fontId="11" fillId="0" borderId="8" xfId="3" applyFont="1" applyBorder="1" applyAlignment="1" applyProtection="1">
      <alignment horizontal="center" vertical="center" wrapText="1"/>
      <protection locked="0"/>
    </xf>
    <xf numFmtId="14" fontId="31" fillId="0" borderId="4" xfId="3" applyNumberFormat="1" applyFont="1" applyBorder="1" applyAlignment="1" applyProtection="1">
      <alignment horizontal="center" vertical="center" shrinkToFit="1"/>
      <protection locked="0"/>
    </xf>
    <xf numFmtId="0" fontId="31" fillId="0" borderId="4" xfId="3" applyFont="1" applyBorder="1" applyAlignment="1" applyProtection="1">
      <alignment horizontal="center" vertical="center" shrinkToFit="1"/>
      <protection locked="0"/>
    </xf>
    <xf numFmtId="2" fontId="11" fillId="0" borderId="4" xfId="3" applyNumberFormat="1" applyFont="1" applyBorder="1" applyAlignment="1" applyProtection="1">
      <alignment horizontal="center" vertical="center" wrapText="1"/>
      <protection locked="0"/>
    </xf>
    <xf numFmtId="2" fontId="11" fillId="0" borderId="4" xfId="3" applyNumberFormat="1" applyFont="1" applyBorder="1" applyAlignment="1" applyProtection="1">
      <alignment horizontal="center" vertical="center" shrinkToFit="1"/>
      <protection locked="0"/>
    </xf>
    <xf numFmtId="2" fontId="28" fillId="5" borderId="4" xfId="3" applyNumberFormat="1" applyFont="1" applyFill="1" applyBorder="1" applyAlignment="1" applyProtection="1">
      <alignment horizontal="center" vertical="center" shrinkToFit="1"/>
      <protection locked="0"/>
    </xf>
    <xf numFmtId="0" fontId="12" fillId="3" borderId="9" xfId="1" applyFont="1" applyFill="1" applyBorder="1" applyAlignment="1" applyProtection="1">
      <alignment horizontal="center" vertical="center"/>
      <protection locked="0"/>
    </xf>
    <xf numFmtId="0" fontId="12" fillId="3" borderId="10" xfId="1" applyFont="1" applyFill="1" applyBorder="1" applyAlignment="1" applyProtection="1">
      <alignment horizontal="center" vertical="center"/>
      <protection locked="0"/>
    </xf>
    <xf numFmtId="0" fontId="12" fillId="3" borderId="11" xfId="1" applyFont="1" applyFill="1" applyBorder="1" applyAlignment="1" applyProtection="1">
      <alignment horizontal="center" vertical="center"/>
      <protection locked="0"/>
    </xf>
    <xf numFmtId="0" fontId="8" fillId="0" borderId="0"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shrinkToFit="1"/>
    </xf>
    <xf numFmtId="0" fontId="8" fillId="0" borderId="0" xfId="1" applyFont="1" applyFill="1" applyBorder="1" applyAlignment="1" applyProtection="1">
      <alignment horizontal="center" vertical="center"/>
    </xf>
    <xf numFmtId="0" fontId="8" fillId="0" borderId="4" xfId="3" applyFont="1" applyBorder="1" applyAlignment="1" applyProtection="1">
      <alignment horizontal="center" vertical="center" wrapText="1"/>
    </xf>
    <xf numFmtId="0" fontId="15" fillId="0" borderId="5" xfId="3" applyFont="1" applyBorder="1" applyAlignment="1" applyProtection="1">
      <alignment horizontal="center" vertical="center" wrapText="1"/>
    </xf>
    <xf numFmtId="0" fontId="15" fillId="0" borderId="6" xfId="3" applyFont="1" applyBorder="1" applyAlignment="1" applyProtection="1">
      <alignment horizontal="center" vertical="center" wrapText="1"/>
    </xf>
    <xf numFmtId="0" fontId="15" fillId="0" borderId="7" xfId="3" applyFont="1" applyBorder="1" applyAlignment="1" applyProtection="1">
      <alignment horizontal="center" vertical="center" wrapText="1"/>
    </xf>
    <xf numFmtId="0" fontId="15" fillId="0" borderId="14" xfId="3" applyFont="1" applyBorder="1" applyAlignment="1" applyProtection="1">
      <alignment horizontal="center" vertical="center" wrapText="1"/>
    </xf>
    <xf numFmtId="0" fontId="15" fillId="0" borderId="0" xfId="3" applyFont="1" applyBorder="1" applyAlignment="1" applyProtection="1">
      <alignment horizontal="center" vertical="center" wrapText="1"/>
    </xf>
    <xf numFmtId="0" fontId="15" fillId="0" borderId="13" xfId="3" applyFont="1" applyBorder="1" applyAlignment="1" applyProtection="1">
      <alignment horizontal="center" vertical="center" wrapText="1"/>
    </xf>
    <xf numFmtId="0" fontId="15" fillId="0" borderId="9" xfId="3" applyFont="1" applyBorder="1" applyAlignment="1" applyProtection="1">
      <alignment horizontal="center" vertical="center" wrapText="1"/>
    </xf>
    <xf numFmtId="0" fontId="15" fillId="0" borderId="10" xfId="3" applyFont="1" applyBorder="1" applyAlignment="1" applyProtection="1">
      <alignment horizontal="center" vertical="center" wrapText="1"/>
    </xf>
    <xf numFmtId="0" fontId="15" fillId="0" borderId="11" xfId="3" applyFont="1" applyBorder="1" applyAlignment="1" applyProtection="1">
      <alignment horizontal="center" vertical="center" wrapText="1"/>
    </xf>
    <xf numFmtId="0" fontId="8" fillId="0" borderId="5" xfId="3" applyFont="1" applyBorder="1" applyAlignment="1" applyProtection="1">
      <alignment horizontal="center" vertical="center" wrapText="1"/>
    </xf>
    <xf numFmtId="0" fontId="8" fillId="0" borderId="6" xfId="3" applyFont="1" applyBorder="1" applyAlignment="1" applyProtection="1">
      <alignment horizontal="center" vertical="center" wrapText="1"/>
    </xf>
    <xf numFmtId="0" fontId="8" fillId="0" borderId="7" xfId="3" applyFont="1" applyBorder="1" applyAlignment="1" applyProtection="1">
      <alignment horizontal="center" vertical="center" wrapText="1"/>
    </xf>
    <xf numFmtId="0" fontId="8" fillId="0" borderId="14" xfId="3" applyFont="1" applyBorder="1" applyAlignment="1" applyProtection="1">
      <alignment horizontal="center" vertical="center" wrapText="1"/>
    </xf>
    <xf numFmtId="0" fontId="8" fillId="0" borderId="0" xfId="3" applyFont="1" applyBorder="1" applyAlignment="1" applyProtection="1">
      <alignment horizontal="center" vertical="center" wrapText="1"/>
    </xf>
    <xf numFmtId="0" fontId="8" fillId="0" borderId="13" xfId="3" applyFont="1" applyBorder="1" applyAlignment="1" applyProtection="1">
      <alignment horizontal="center" vertical="center" wrapText="1"/>
    </xf>
    <xf numFmtId="0" fontId="8" fillId="0" borderId="9" xfId="3" applyFont="1" applyBorder="1" applyAlignment="1" applyProtection="1">
      <alignment horizontal="center" vertical="center" wrapText="1"/>
    </xf>
    <xf numFmtId="0" fontId="8" fillId="0" borderId="10" xfId="3" applyFont="1" applyBorder="1" applyAlignment="1" applyProtection="1">
      <alignment horizontal="center" vertical="center" wrapText="1"/>
    </xf>
    <xf numFmtId="0" fontId="8" fillId="0" borderId="11" xfId="3" applyFont="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14"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13" xfId="1" applyFont="1" applyFill="1" applyBorder="1" applyAlignment="1" applyProtection="1">
      <alignment horizontal="center" vertical="center" wrapText="1"/>
    </xf>
    <xf numFmtId="0" fontId="8" fillId="2" borderId="9" xfId="1" applyFont="1" applyFill="1" applyBorder="1" applyAlignment="1" applyProtection="1">
      <alignment horizontal="center" vertical="center" wrapText="1"/>
    </xf>
    <xf numFmtId="0" fontId="8" fillId="2" borderId="10" xfId="1" applyFont="1" applyFill="1" applyBorder="1" applyAlignment="1" applyProtection="1">
      <alignment horizontal="center" vertical="center" wrapText="1"/>
    </xf>
    <xf numFmtId="0" fontId="8"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protection locked="0"/>
    </xf>
    <xf numFmtId="0" fontId="11" fillId="3" borderId="0" xfId="1" applyFont="1" applyFill="1" applyBorder="1" applyAlignment="1" applyProtection="1">
      <alignment horizontal="center" vertical="center"/>
    </xf>
    <xf numFmtId="0" fontId="11" fillId="2" borderId="10" xfId="1" applyFont="1" applyFill="1" applyBorder="1" applyAlignment="1" applyProtection="1">
      <alignment horizontal="center" vertical="center"/>
    </xf>
    <xf numFmtId="0" fontId="11" fillId="2" borderId="5" xfId="1" applyFont="1" applyFill="1" applyBorder="1" applyAlignment="1" applyProtection="1">
      <alignment vertical="center"/>
      <protection locked="0"/>
    </xf>
    <xf numFmtId="0" fontId="11" fillId="2" borderId="6" xfId="1" applyFont="1" applyFill="1" applyBorder="1" applyAlignment="1" applyProtection="1">
      <alignment vertical="center"/>
      <protection locked="0"/>
    </xf>
    <xf numFmtId="0" fontId="11" fillId="2" borderId="7" xfId="1" applyFont="1" applyFill="1" applyBorder="1" applyAlignment="1" applyProtection="1">
      <alignment vertical="center"/>
      <protection locked="0"/>
    </xf>
    <xf numFmtId="0" fontId="11" fillId="2" borderId="14" xfId="1" applyFont="1" applyFill="1" applyBorder="1" applyAlignment="1" applyProtection="1">
      <alignment vertical="center"/>
      <protection locked="0"/>
    </xf>
    <xf numFmtId="0" fontId="11" fillId="3" borderId="0" xfId="1" applyFont="1" applyFill="1" applyBorder="1" applyAlignment="1" applyProtection="1">
      <alignment vertical="center"/>
      <protection locked="0"/>
    </xf>
    <xf numFmtId="0" fontId="11" fillId="2" borderId="13" xfId="1" applyFont="1" applyFill="1" applyBorder="1" applyAlignment="1" applyProtection="1">
      <alignment vertical="center"/>
      <protection locked="0"/>
    </xf>
    <xf numFmtId="0" fontId="11" fillId="2" borderId="9" xfId="1" applyFont="1" applyFill="1" applyBorder="1" applyAlignment="1" applyProtection="1">
      <alignment vertical="center"/>
      <protection locked="0"/>
    </xf>
    <xf numFmtId="0" fontId="11" fillId="2" borderId="10" xfId="1" applyFont="1" applyFill="1" applyBorder="1" applyAlignment="1" applyProtection="1">
      <alignment vertical="center"/>
      <protection locked="0"/>
    </xf>
    <xf numFmtId="0" fontId="11" fillId="2" borderId="11" xfId="1" applyFont="1" applyFill="1" applyBorder="1" applyAlignment="1" applyProtection="1">
      <alignment vertical="center"/>
      <protection locked="0"/>
    </xf>
    <xf numFmtId="0" fontId="13" fillId="2" borderId="0" xfId="1" applyFont="1" applyFill="1" applyAlignment="1" applyProtection="1">
      <alignment horizontal="center" vertical="center"/>
    </xf>
    <xf numFmtId="0" fontId="13" fillId="2" borderId="13" xfId="1" applyFont="1" applyFill="1" applyBorder="1" applyAlignment="1" applyProtection="1">
      <alignment horizontal="center" vertical="center"/>
    </xf>
    <xf numFmtId="0" fontId="13" fillId="2" borderId="14" xfId="1" applyFont="1" applyFill="1" applyBorder="1" applyAlignment="1" applyProtection="1">
      <alignment horizontal="left" vertical="center"/>
    </xf>
    <xf numFmtId="0" fontId="13" fillId="2" borderId="0" xfId="1" applyFont="1" applyFill="1" applyBorder="1" applyAlignment="1" applyProtection="1">
      <alignment horizontal="left" vertical="center"/>
    </xf>
    <xf numFmtId="0" fontId="8" fillId="2" borderId="1" xfId="1" applyFont="1" applyFill="1" applyBorder="1" applyAlignment="1" applyProtection="1">
      <alignment horizontal="center" vertical="center" shrinkToFit="1"/>
    </xf>
    <xf numFmtId="0" fontId="8" fillId="2" borderId="2" xfId="1" applyFont="1" applyFill="1" applyBorder="1" applyAlignment="1" applyProtection="1">
      <alignment horizontal="center" vertical="center" shrinkToFit="1"/>
    </xf>
    <xf numFmtId="0" fontId="8" fillId="2" borderId="3" xfId="1" applyFont="1" applyFill="1" applyBorder="1" applyAlignment="1" applyProtection="1">
      <alignment horizontal="center" vertical="center" shrinkToFit="1"/>
    </xf>
    <xf numFmtId="176" fontId="9" fillId="2" borderId="4" xfId="1" applyNumberFormat="1" applyFont="1" applyFill="1" applyBorder="1" applyAlignment="1" applyProtection="1">
      <alignment horizontal="center" vertical="center"/>
      <protection locked="0"/>
    </xf>
    <xf numFmtId="0" fontId="8" fillId="2" borderId="4" xfId="1" applyFont="1" applyFill="1" applyBorder="1" applyAlignment="1" applyProtection="1">
      <alignment horizontal="center" vertical="center" shrinkToFit="1"/>
    </xf>
    <xf numFmtId="0" fontId="9" fillId="2" borderId="4"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8" fillId="2" borderId="3" xfId="1" applyFont="1" applyFill="1" applyBorder="1" applyAlignment="1" applyProtection="1">
      <alignment horizontal="center" vertical="center"/>
    </xf>
    <xf numFmtId="0" fontId="8" fillId="3" borderId="4" xfId="1" applyFont="1" applyFill="1" applyBorder="1" applyAlignment="1" applyProtection="1">
      <alignment horizontal="center" vertical="center"/>
    </xf>
    <xf numFmtId="0" fontId="10" fillId="2" borderId="4" xfId="1" applyFont="1" applyFill="1" applyBorder="1" applyAlignment="1" applyProtection="1">
      <alignment horizontal="center" vertical="center"/>
      <protection locked="0"/>
    </xf>
    <xf numFmtId="0" fontId="8" fillId="2" borderId="8" xfId="1" applyFont="1" applyFill="1" applyBorder="1" applyAlignment="1" applyProtection="1">
      <alignment horizontal="center" vertical="center"/>
    </xf>
    <xf numFmtId="0" fontId="9" fillId="2" borderId="8" xfId="1" applyFont="1" applyFill="1" applyBorder="1" applyAlignment="1" applyProtection="1">
      <alignment horizontal="center" vertical="center"/>
      <protection locked="0"/>
    </xf>
    <xf numFmtId="0" fontId="8" fillId="2" borderId="12" xfId="1" applyFont="1" applyFill="1" applyBorder="1" applyAlignment="1" applyProtection="1">
      <alignment horizontal="center" vertical="center"/>
    </xf>
    <xf numFmtId="0" fontId="15" fillId="2" borderId="5" xfId="1" applyFont="1" applyFill="1" applyBorder="1" applyAlignment="1" applyProtection="1">
      <alignment horizontal="center" vertical="center" wrapText="1"/>
    </xf>
    <xf numFmtId="0" fontId="15" fillId="2" borderId="6" xfId="1" applyFont="1" applyFill="1" applyBorder="1" applyAlignment="1" applyProtection="1">
      <alignment horizontal="center" vertical="center" wrapText="1"/>
    </xf>
    <xf numFmtId="0" fontId="15" fillId="2" borderId="7" xfId="1" applyFont="1" applyFill="1" applyBorder="1" applyAlignment="1" applyProtection="1">
      <alignment horizontal="center" vertical="center" wrapText="1"/>
    </xf>
    <xf numFmtId="0" fontId="15" fillId="2" borderId="14"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wrapText="1"/>
    </xf>
    <xf numFmtId="0" fontId="15" fillId="2" borderId="13" xfId="1" applyFont="1" applyFill="1" applyBorder="1" applyAlignment="1" applyProtection="1">
      <alignment horizontal="center" vertical="center" wrapText="1"/>
    </xf>
    <xf numFmtId="178" fontId="11" fillId="4" borderId="5" xfId="1" applyNumberFormat="1" applyFont="1" applyFill="1" applyBorder="1" applyAlignment="1" applyProtection="1">
      <alignment horizontal="center" vertical="center" shrinkToFit="1"/>
    </xf>
    <xf numFmtId="0" fontId="11" fillId="4" borderId="6" xfId="1" applyFont="1" applyFill="1" applyBorder="1" applyAlignment="1" applyProtection="1">
      <alignment horizontal="center" vertical="center" shrinkToFit="1"/>
    </xf>
    <xf numFmtId="0" fontId="11" fillId="4" borderId="14" xfId="1" applyFont="1" applyFill="1" applyBorder="1" applyAlignment="1" applyProtection="1">
      <alignment horizontal="center" vertical="center" shrinkToFit="1"/>
    </xf>
    <xf numFmtId="0" fontId="11" fillId="4" borderId="0" xfId="1" applyFont="1" applyFill="1" applyBorder="1" applyAlignment="1" applyProtection="1">
      <alignment horizontal="center" vertical="center" shrinkToFit="1"/>
    </xf>
    <xf numFmtId="0" fontId="11" fillId="4" borderId="15" xfId="1" applyFont="1" applyFill="1" applyBorder="1" applyAlignment="1" applyProtection="1">
      <alignment horizontal="center" vertical="center" shrinkToFit="1"/>
    </xf>
    <xf numFmtId="0" fontId="11" fillId="4" borderId="16" xfId="1" applyFont="1" applyFill="1" applyBorder="1" applyAlignment="1" applyProtection="1">
      <alignment horizontal="center" vertical="center" shrinkToFit="1"/>
    </xf>
    <xf numFmtId="0" fontId="8" fillId="2" borderId="6" xfId="1" applyFont="1" applyFill="1" applyBorder="1" applyAlignment="1" applyProtection="1">
      <alignment horizontal="center"/>
    </xf>
    <xf numFmtId="0" fontId="8" fillId="2" borderId="7" xfId="1" applyFont="1" applyFill="1" applyBorder="1" applyAlignment="1" applyProtection="1">
      <alignment horizontal="center"/>
    </xf>
    <xf numFmtId="0" fontId="8" fillId="2" borderId="0" xfId="1" applyFont="1" applyFill="1" applyAlignment="1" applyProtection="1">
      <alignment horizontal="left" vertical="center" wrapText="1"/>
    </xf>
    <xf numFmtId="0" fontId="8" fillId="2" borderId="13" xfId="1" applyFont="1" applyFill="1" applyBorder="1" applyAlignment="1" applyProtection="1">
      <alignment horizontal="left" vertical="center" wrapText="1"/>
    </xf>
    <xf numFmtId="0" fontId="14" fillId="2" borderId="14" xfId="1" applyFont="1" applyFill="1" applyBorder="1" applyAlignment="1" applyProtection="1">
      <alignment horizontal="center" vertical="center" wrapText="1"/>
    </xf>
    <xf numFmtId="0" fontId="14" fillId="2" borderId="0" xfId="1" applyFont="1" applyFill="1" applyBorder="1" applyAlignment="1" applyProtection="1">
      <alignment horizontal="center" vertical="center" wrapText="1"/>
    </xf>
    <xf numFmtId="0" fontId="14" fillId="2" borderId="13" xfId="1" applyFont="1" applyFill="1" applyBorder="1" applyAlignment="1" applyProtection="1">
      <alignment horizontal="center" vertical="center" wrapText="1"/>
    </xf>
    <xf numFmtId="0" fontId="8" fillId="3" borderId="16" xfId="1" applyFont="1" applyFill="1" applyBorder="1" applyAlignment="1" applyProtection="1">
      <alignment horizontal="center" vertical="center"/>
    </xf>
    <xf numFmtId="0" fontId="8" fillId="2" borderId="17" xfId="1" applyFont="1" applyFill="1" applyBorder="1" applyAlignment="1" applyProtection="1">
      <alignment horizontal="center" vertical="center"/>
    </xf>
    <xf numFmtId="0" fontId="15" fillId="2" borderId="10" xfId="1" applyFont="1" applyFill="1" applyBorder="1" applyAlignment="1" applyProtection="1">
      <alignment horizontal="center" vertical="center"/>
    </xf>
    <xf numFmtId="0" fontId="15" fillId="2" borderId="11" xfId="1" applyFont="1" applyFill="1" applyBorder="1" applyAlignment="1" applyProtection="1">
      <alignment horizontal="center" vertical="center"/>
    </xf>
    <xf numFmtId="0" fontId="12" fillId="2" borderId="10" xfId="1"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shrinkToFit="1"/>
    </xf>
    <xf numFmtId="0" fontId="14" fillId="2" borderId="6" xfId="1" applyFont="1" applyFill="1" applyBorder="1" applyAlignment="1" applyProtection="1">
      <alignment vertical="top" shrinkToFit="1"/>
    </xf>
    <xf numFmtId="0" fontId="14" fillId="2" borderId="6" xfId="1" applyFont="1" applyFill="1" applyBorder="1" applyAlignment="1" applyProtection="1">
      <alignment horizontal="left" vertical="top" shrinkToFit="1"/>
    </xf>
    <xf numFmtId="2" fontId="10" fillId="4" borderId="5" xfId="1" applyNumberFormat="1" applyFont="1" applyFill="1" applyBorder="1" applyAlignment="1" applyProtection="1">
      <alignment horizontal="center" vertical="center" shrinkToFit="1"/>
    </xf>
    <xf numFmtId="2" fontId="10" fillId="4" borderId="6" xfId="1" applyNumberFormat="1" applyFont="1" applyFill="1" applyBorder="1" applyAlignment="1" applyProtection="1">
      <alignment horizontal="center" vertical="center" shrinkToFit="1"/>
    </xf>
    <xf numFmtId="2" fontId="10" fillId="4" borderId="14" xfId="1" applyNumberFormat="1" applyFont="1" applyFill="1" applyBorder="1" applyAlignment="1" applyProtection="1">
      <alignment horizontal="center" vertical="center" shrinkToFit="1"/>
    </xf>
    <xf numFmtId="2" fontId="10" fillId="4" borderId="0" xfId="1" applyNumberFormat="1" applyFont="1" applyFill="1" applyBorder="1" applyAlignment="1" applyProtection="1">
      <alignment horizontal="center" vertical="center" shrinkToFit="1"/>
    </xf>
    <xf numFmtId="2" fontId="10" fillId="4" borderId="9" xfId="1" applyNumberFormat="1" applyFont="1" applyFill="1" applyBorder="1" applyAlignment="1" applyProtection="1">
      <alignment horizontal="center" vertical="center" shrinkToFit="1"/>
    </xf>
    <xf numFmtId="2" fontId="10" fillId="4" borderId="10" xfId="1" applyNumberFormat="1" applyFont="1" applyFill="1" applyBorder="1" applyAlignment="1" applyProtection="1">
      <alignment horizontal="center" vertical="center" shrinkToFit="1"/>
    </xf>
    <xf numFmtId="0" fontId="15" fillId="2" borderId="6" xfId="1" applyFont="1" applyFill="1" applyBorder="1" applyAlignment="1" applyProtection="1">
      <alignment horizontal="center" vertical="center"/>
    </xf>
    <xf numFmtId="0" fontId="15" fillId="2" borderId="7" xfId="1" applyFont="1" applyFill="1" applyBorder="1" applyAlignment="1" applyProtection="1">
      <alignment horizontal="center" vertical="center"/>
    </xf>
    <xf numFmtId="0" fontId="15" fillId="2" borderId="0" xfId="1" applyFont="1" applyFill="1" applyAlignment="1" applyProtection="1">
      <alignment horizontal="center" vertical="center"/>
    </xf>
    <xf numFmtId="0" fontId="15" fillId="2" borderId="13" xfId="1" applyFont="1" applyFill="1" applyBorder="1" applyAlignment="1" applyProtection="1">
      <alignment horizontal="center" vertical="center"/>
    </xf>
    <xf numFmtId="0" fontId="14" fillId="2" borderId="5" xfId="1" applyFont="1" applyFill="1" applyBorder="1" applyAlignment="1" applyProtection="1">
      <alignment vertical="center" wrapText="1"/>
    </xf>
    <xf numFmtId="0" fontId="14" fillId="2" borderId="6" xfId="1" applyFont="1" applyFill="1" applyBorder="1" applyAlignment="1" applyProtection="1">
      <alignment vertical="center" wrapText="1"/>
    </xf>
    <xf numFmtId="0" fontId="14" fillId="2" borderId="7" xfId="1" applyFont="1" applyFill="1" applyBorder="1" applyAlignment="1" applyProtection="1">
      <alignment vertical="center" wrapText="1"/>
    </xf>
    <xf numFmtId="0" fontId="14" fillId="2" borderId="14" xfId="1" applyFont="1" applyFill="1" applyBorder="1" applyAlignment="1" applyProtection="1">
      <alignment vertical="center" wrapText="1"/>
    </xf>
    <xf numFmtId="0" fontId="14" fillId="2" borderId="0" xfId="1" applyFont="1" applyFill="1" applyAlignment="1" applyProtection="1">
      <alignment vertical="center" wrapText="1"/>
    </xf>
    <xf numFmtId="0" fontId="14" fillId="2" borderId="13" xfId="1" applyFont="1" applyFill="1" applyBorder="1" applyAlignment="1" applyProtection="1">
      <alignment vertical="center" wrapText="1"/>
    </xf>
    <xf numFmtId="0" fontId="14" fillId="2" borderId="9" xfId="1" applyFont="1" applyFill="1" applyBorder="1" applyAlignment="1" applyProtection="1">
      <alignment vertical="center" wrapText="1"/>
    </xf>
    <xf numFmtId="0" fontId="14" fillId="2" borderId="10" xfId="1" applyFont="1" applyFill="1" applyBorder="1" applyAlignment="1" applyProtection="1">
      <alignment vertical="center" wrapText="1"/>
    </xf>
    <xf numFmtId="0" fontId="14" fillId="2" borderId="11" xfId="1" applyFont="1" applyFill="1" applyBorder="1" applyAlignment="1" applyProtection="1">
      <alignment vertical="center" wrapText="1"/>
    </xf>
    <xf numFmtId="0" fontId="15" fillId="2" borderId="5" xfId="1" applyFont="1" applyFill="1" applyBorder="1" applyAlignment="1" applyProtection="1">
      <alignment horizontal="center" vertical="center"/>
    </xf>
    <xf numFmtId="177" fontId="11" fillId="4" borderId="14" xfId="1" applyNumberFormat="1" applyFont="1" applyFill="1" applyBorder="1" applyAlignment="1" applyProtection="1">
      <alignment horizontal="center" vertical="center" shrinkToFit="1"/>
    </xf>
    <xf numFmtId="177" fontId="11" fillId="4" borderId="0" xfId="1" applyNumberFormat="1" applyFont="1" applyFill="1" applyAlignment="1" applyProtection="1">
      <alignment horizontal="center" vertical="center" shrinkToFit="1"/>
    </xf>
    <xf numFmtId="177" fontId="11" fillId="4" borderId="9" xfId="1" applyNumberFormat="1" applyFont="1" applyFill="1" applyBorder="1" applyAlignment="1" applyProtection="1">
      <alignment horizontal="center" vertical="center" shrinkToFit="1"/>
    </xf>
    <xf numFmtId="177" fontId="11" fillId="4" borderId="10" xfId="1" applyNumberFormat="1" applyFont="1" applyFill="1" applyBorder="1" applyAlignment="1" applyProtection="1">
      <alignment horizontal="center" vertical="center" shrinkToFit="1"/>
    </xf>
    <xf numFmtId="0" fontId="11" fillId="4" borderId="5" xfId="1" applyFont="1" applyFill="1" applyBorder="1" applyAlignment="1" applyProtection="1">
      <alignment horizontal="center" vertical="center" shrinkToFit="1"/>
    </xf>
    <xf numFmtId="0" fontId="11" fillId="4" borderId="0" xfId="1" applyFont="1" applyFill="1" applyAlignment="1" applyProtection="1">
      <alignment horizontal="center" vertical="center" shrinkToFit="1"/>
    </xf>
    <xf numFmtId="0" fontId="11" fillId="4" borderId="9" xfId="1" applyFont="1" applyFill="1" applyBorder="1" applyAlignment="1" applyProtection="1">
      <alignment horizontal="center" vertical="center" shrinkToFit="1"/>
    </xf>
    <xf numFmtId="0" fontId="11" fillId="4" borderId="10" xfId="1" applyFont="1" applyFill="1" applyBorder="1" applyAlignment="1" applyProtection="1">
      <alignment horizontal="center" vertical="center" shrinkToFit="1"/>
    </xf>
    <xf numFmtId="0" fontId="15" fillId="3" borderId="0" xfId="1" applyFont="1" applyFill="1" applyBorder="1" applyAlignment="1" applyProtection="1">
      <alignment horizontal="center" vertical="center"/>
    </xf>
    <xf numFmtId="0" fontId="14" fillId="2" borderId="0" xfId="1" applyFont="1" applyFill="1" applyBorder="1" applyAlignment="1" applyProtection="1">
      <alignment vertical="center" wrapText="1"/>
    </xf>
    <xf numFmtId="0" fontId="16" fillId="4" borderId="0"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xf>
    <xf numFmtId="0" fontId="17" fillId="0" borderId="0" xfId="1" applyFont="1" applyBorder="1" applyAlignment="1" applyProtection="1">
      <alignment horizontal="center" vertical="center"/>
    </xf>
    <xf numFmtId="0" fontId="15" fillId="2" borderId="21" xfId="1" applyFont="1" applyFill="1" applyBorder="1" applyAlignment="1" applyProtection="1">
      <alignment horizontal="center" vertical="center"/>
    </xf>
    <xf numFmtId="0" fontId="17" fillId="0" borderId="0" xfId="1" applyFont="1" applyFill="1" applyBorder="1" applyAlignment="1" applyProtection="1">
      <alignment horizontal="center" vertical="center" shrinkToFit="1"/>
    </xf>
    <xf numFmtId="0" fontId="16" fillId="0" borderId="0" xfId="1" applyFont="1" applyFill="1" applyBorder="1" applyAlignment="1" applyProtection="1">
      <alignment horizontal="center" vertical="center"/>
    </xf>
    <xf numFmtId="0" fontId="17" fillId="0" borderId="0" xfId="1" applyFont="1" applyFill="1" applyBorder="1" applyAlignment="1" applyProtection="1">
      <alignment horizontal="center" vertical="center"/>
    </xf>
    <xf numFmtId="178" fontId="11" fillId="4" borderId="0"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center"/>
    </xf>
    <xf numFmtId="0" fontId="14" fillId="2" borderId="25"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xf>
    <xf numFmtId="0" fontId="14" fillId="2" borderId="27" xfId="1" applyFont="1" applyFill="1" applyBorder="1" applyAlignment="1" applyProtection="1">
      <alignment horizontal="center" vertical="center" wrapText="1"/>
    </xf>
    <xf numFmtId="0" fontId="14" fillId="2" borderId="19" xfId="1" applyFont="1" applyFill="1" applyBorder="1" applyAlignment="1" applyProtection="1">
      <alignment horizontal="center" vertical="center" wrapText="1"/>
    </xf>
    <xf numFmtId="0" fontId="14" fillId="2" borderId="28" xfId="1" applyFont="1" applyFill="1" applyBorder="1" applyAlignment="1" applyProtection="1">
      <alignment horizontal="center" vertical="center" wrapText="1"/>
    </xf>
    <xf numFmtId="0" fontId="17" fillId="0" borderId="30" xfId="1" applyFont="1" applyBorder="1" applyAlignment="1" applyProtection="1">
      <alignment horizontal="center" vertical="center"/>
    </xf>
    <xf numFmtId="0" fontId="17" fillId="0" borderId="31" xfId="1" applyFont="1" applyBorder="1" applyAlignment="1" applyProtection="1">
      <alignment horizontal="center" vertical="center"/>
    </xf>
    <xf numFmtId="0" fontId="17" fillId="0" borderId="32" xfId="1" applyFont="1" applyBorder="1" applyAlignment="1" applyProtection="1">
      <alignment horizontal="center" vertical="center"/>
    </xf>
    <xf numFmtId="0" fontId="16" fillId="5" borderId="18" xfId="1" applyFont="1" applyFill="1" applyBorder="1" applyAlignment="1" applyProtection="1">
      <alignment horizontal="center" vertical="center" wrapText="1"/>
    </xf>
    <xf numFmtId="0" fontId="16" fillId="5" borderId="19" xfId="1" applyFont="1" applyFill="1" applyBorder="1" applyAlignment="1" applyProtection="1">
      <alignment horizontal="center" vertical="center" wrapText="1"/>
    </xf>
    <xf numFmtId="0" fontId="16" fillId="5" borderId="33" xfId="1" applyFont="1" applyFill="1" applyBorder="1" applyAlignment="1" applyProtection="1">
      <alignment horizontal="center" vertical="center" wrapText="1"/>
    </xf>
    <xf numFmtId="0" fontId="16" fillId="5" borderId="31"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xf>
    <xf numFmtId="0" fontId="8" fillId="2" borderId="29" xfId="1" applyFont="1" applyFill="1" applyBorder="1" applyAlignment="1" applyProtection="1">
      <alignment horizontal="center" vertical="center"/>
    </xf>
    <xf numFmtId="0" fontId="17" fillId="0" borderId="34" xfId="1" applyFont="1" applyBorder="1" applyAlignment="1" applyProtection="1">
      <alignment horizontal="center" vertical="center"/>
    </xf>
    <xf numFmtId="0" fontId="14" fillId="2" borderId="18" xfId="1" applyFont="1" applyFill="1" applyBorder="1" applyAlignment="1" applyProtection="1">
      <alignment horizontal="center" vertical="center" wrapText="1"/>
    </xf>
    <xf numFmtId="0" fontId="17" fillId="0" borderId="9" xfId="1" applyFont="1" applyBorder="1" applyAlignment="1" applyProtection="1">
      <alignment horizontal="center" vertical="center"/>
    </xf>
    <xf numFmtId="0" fontId="17" fillId="0" borderId="10" xfId="1" applyFont="1" applyBorder="1" applyAlignment="1" applyProtection="1">
      <alignment horizontal="center" vertical="center"/>
    </xf>
    <xf numFmtId="2" fontId="16" fillId="4" borderId="14" xfId="1" applyNumberFormat="1" applyFont="1" applyFill="1" applyBorder="1" applyAlignment="1" applyProtection="1">
      <alignment horizontal="center" vertical="center" wrapText="1"/>
    </xf>
    <xf numFmtId="0" fontId="16" fillId="4" borderId="9" xfId="1" applyFont="1" applyFill="1" applyBorder="1" applyAlignment="1" applyProtection="1">
      <alignment horizontal="center" vertical="center"/>
    </xf>
    <xf numFmtId="0" fontId="16" fillId="4" borderId="10" xfId="1" applyFont="1" applyFill="1" applyBorder="1" applyAlignment="1" applyProtection="1">
      <alignment horizontal="center" vertical="center"/>
    </xf>
    <xf numFmtId="0" fontId="8" fillId="2" borderId="13" xfId="1" applyFont="1" applyFill="1" applyBorder="1" applyAlignment="1" applyProtection="1">
      <alignment horizontal="center" vertical="center"/>
    </xf>
    <xf numFmtId="0" fontId="17" fillId="0" borderId="11" xfId="1" applyFont="1" applyBorder="1" applyAlignment="1" applyProtection="1">
      <alignment horizontal="center" vertical="center"/>
    </xf>
    <xf numFmtId="0" fontId="8" fillId="3" borderId="0" xfId="1" applyFont="1" applyFill="1" applyAlignment="1" applyProtection="1">
      <alignment horizontal="left" vertical="center" wrapText="1"/>
    </xf>
    <xf numFmtId="0" fontId="15" fillId="2" borderId="20" xfId="1" applyFont="1" applyFill="1" applyBorder="1" applyAlignment="1" applyProtection="1">
      <alignment horizontal="center" vertical="center" wrapText="1"/>
    </xf>
    <xf numFmtId="0" fontId="15" fillId="2" borderId="21" xfId="1" applyFont="1" applyFill="1" applyBorder="1" applyAlignment="1" applyProtection="1">
      <alignment horizontal="center" vertical="center" wrapText="1"/>
    </xf>
    <xf numFmtId="0" fontId="15" fillId="2" borderId="22" xfId="1" applyFont="1" applyFill="1" applyBorder="1" applyAlignment="1" applyProtection="1">
      <alignment horizontal="center" vertical="center" wrapText="1"/>
    </xf>
    <xf numFmtId="0" fontId="15" fillId="2" borderId="25" xfId="1" applyFont="1" applyFill="1" applyBorder="1" applyAlignment="1" applyProtection="1">
      <alignment horizontal="center" vertical="center" wrapText="1"/>
    </xf>
    <xf numFmtId="178" fontId="11" fillId="5" borderId="23" xfId="1" applyNumberFormat="1" applyFont="1" applyFill="1" applyBorder="1" applyAlignment="1" applyProtection="1">
      <alignment horizontal="center" vertical="center" shrinkToFit="1"/>
    </xf>
    <xf numFmtId="0" fontId="11" fillId="5" borderId="21" xfId="1" applyFont="1" applyFill="1" applyBorder="1" applyAlignment="1" applyProtection="1">
      <alignment horizontal="center" vertical="center" shrinkToFit="1"/>
    </xf>
    <xf numFmtId="0" fontId="11" fillId="5" borderId="14" xfId="1" applyFont="1" applyFill="1" applyBorder="1" applyAlignment="1" applyProtection="1">
      <alignment horizontal="center" vertical="center" shrinkToFit="1"/>
    </xf>
    <xf numFmtId="0" fontId="11" fillId="5" borderId="0" xfId="1" applyFont="1" applyFill="1" applyBorder="1" applyAlignment="1" applyProtection="1">
      <alignment horizontal="center" vertical="center" shrinkToFit="1"/>
    </xf>
    <xf numFmtId="0" fontId="11" fillId="5" borderId="15" xfId="1" applyFont="1" applyFill="1" applyBorder="1" applyAlignment="1" applyProtection="1">
      <alignment horizontal="center" vertical="center" shrinkToFit="1"/>
    </xf>
    <xf numFmtId="0" fontId="11" fillId="5" borderId="16" xfId="1" applyFont="1" applyFill="1" applyBorder="1" applyAlignment="1" applyProtection="1">
      <alignment horizontal="center" vertical="center" shrinkToFit="1"/>
    </xf>
    <xf numFmtId="0" fontId="8" fillId="2" borderId="21" xfId="1" applyFont="1" applyFill="1" applyBorder="1" applyAlignment="1" applyProtection="1">
      <alignment horizontal="center"/>
    </xf>
    <xf numFmtId="0" fontId="8" fillId="2" borderId="24" xfId="1" applyFont="1" applyFill="1" applyBorder="1" applyAlignment="1" applyProtection="1">
      <alignment horizontal="center"/>
    </xf>
    <xf numFmtId="0" fontId="12" fillId="2" borderId="37" xfId="1" applyFont="1" applyFill="1" applyBorder="1" applyAlignment="1" applyProtection="1">
      <alignment horizontal="center" vertical="center"/>
    </xf>
    <xf numFmtId="0" fontId="12" fillId="2" borderId="38" xfId="1" applyFont="1" applyFill="1" applyBorder="1" applyAlignment="1" applyProtection="1">
      <alignment horizontal="center" vertical="center"/>
    </xf>
    <xf numFmtId="0" fontId="12" fillId="2" borderId="39" xfId="1" applyFont="1" applyFill="1" applyBorder="1" applyAlignment="1" applyProtection="1">
      <alignment horizontal="center" vertical="center"/>
    </xf>
    <xf numFmtId="0" fontId="12" fillId="2" borderId="18" xfId="1" applyFont="1" applyFill="1" applyBorder="1" applyAlignment="1" applyProtection="1">
      <alignment horizontal="center" vertical="center" shrinkToFit="1"/>
    </xf>
    <xf numFmtId="0" fontId="12" fillId="2" borderId="19" xfId="1" applyFont="1" applyFill="1" applyBorder="1" applyAlignment="1" applyProtection="1">
      <alignment horizontal="center" vertical="center" shrinkToFit="1"/>
    </xf>
    <xf numFmtId="0" fontId="12" fillId="2" borderId="40" xfId="1" applyFont="1" applyFill="1" applyBorder="1" applyAlignment="1" applyProtection="1">
      <alignment horizontal="center" vertical="center" shrinkToFit="1"/>
    </xf>
    <xf numFmtId="0" fontId="12" fillId="2" borderId="47" xfId="1" applyFont="1" applyFill="1" applyBorder="1" applyAlignment="1" applyProtection="1">
      <alignment horizontal="center" vertical="center" shrinkToFit="1"/>
    </xf>
    <xf numFmtId="0" fontId="12" fillId="2" borderId="48" xfId="1" applyFont="1" applyFill="1" applyBorder="1" applyAlignment="1" applyProtection="1">
      <alignment horizontal="center" vertical="center" shrinkToFit="1"/>
    </xf>
    <xf numFmtId="0" fontId="12" fillId="2" borderId="49" xfId="1" applyFont="1" applyFill="1" applyBorder="1" applyAlignment="1" applyProtection="1">
      <alignment horizontal="center" vertical="center" shrinkToFit="1"/>
    </xf>
    <xf numFmtId="0" fontId="12" fillId="2" borderId="41" xfId="1" applyFont="1" applyFill="1" applyBorder="1" applyAlignment="1" applyProtection="1">
      <alignment horizontal="center" vertical="center" shrinkToFit="1"/>
    </xf>
    <xf numFmtId="0" fontId="12" fillId="2" borderId="50" xfId="1" applyFont="1" applyFill="1" applyBorder="1" applyAlignment="1" applyProtection="1">
      <alignment horizontal="center" vertical="center" shrinkToFit="1"/>
    </xf>
    <xf numFmtId="0" fontId="12" fillId="3" borderId="0" xfId="1" applyFont="1" applyFill="1" applyBorder="1" applyAlignment="1" applyProtection="1">
      <alignment horizontal="center" vertical="center" shrinkToFit="1"/>
    </xf>
    <xf numFmtId="0" fontId="15" fillId="2" borderId="41" xfId="1" applyFont="1" applyFill="1" applyBorder="1" applyAlignment="1" applyProtection="1">
      <alignment horizontal="center" vertical="center" wrapText="1" shrinkToFit="1"/>
    </xf>
    <xf numFmtId="0" fontId="15" fillId="2" borderId="19" xfId="1" applyFont="1" applyFill="1" applyBorder="1" applyAlignment="1" applyProtection="1">
      <alignment horizontal="center" vertical="center" wrapText="1" shrinkToFit="1"/>
    </xf>
    <xf numFmtId="0" fontId="15" fillId="2" borderId="40" xfId="1" applyFont="1" applyFill="1" applyBorder="1" applyAlignment="1" applyProtection="1">
      <alignment horizontal="center" vertical="center" wrapText="1" shrinkToFit="1"/>
    </xf>
    <xf numFmtId="0" fontId="15" fillId="2" borderId="51" xfId="1" applyFont="1" applyFill="1" applyBorder="1" applyAlignment="1" applyProtection="1">
      <alignment horizontal="center" vertical="center" wrapText="1" shrinkToFit="1"/>
    </xf>
    <xf numFmtId="0" fontId="15" fillId="2" borderId="0" xfId="1" applyFont="1" applyFill="1" applyBorder="1" applyAlignment="1" applyProtection="1">
      <alignment horizontal="center" vertical="center" wrapText="1" shrinkToFit="1"/>
    </xf>
    <xf numFmtId="0" fontId="15" fillId="2" borderId="49" xfId="1" applyFont="1" applyFill="1" applyBorder="1" applyAlignment="1" applyProtection="1">
      <alignment horizontal="center" vertical="center" wrapText="1" shrinkToFit="1"/>
    </xf>
    <xf numFmtId="0" fontId="15" fillId="2" borderId="60" xfId="1" applyFont="1" applyFill="1" applyBorder="1" applyAlignment="1" applyProtection="1">
      <alignment horizontal="center" vertical="center" wrapText="1" shrinkToFit="1"/>
    </xf>
    <xf numFmtId="0" fontId="15" fillId="2" borderId="31" xfId="1" applyFont="1" applyFill="1" applyBorder="1" applyAlignment="1" applyProtection="1">
      <alignment horizontal="center" vertical="center" wrapText="1" shrinkToFit="1"/>
    </xf>
    <xf numFmtId="0" fontId="15" fillId="2" borderId="61" xfId="1" applyFont="1" applyFill="1" applyBorder="1" applyAlignment="1" applyProtection="1">
      <alignment horizontal="center" vertical="center" wrapText="1" shrinkToFit="1"/>
    </xf>
    <xf numFmtId="0" fontId="8" fillId="2" borderId="42" xfId="1" applyFont="1" applyFill="1" applyBorder="1" applyAlignment="1" applyProtection="1">
      <alignment horizontal="center" vertical="center"/>
    </xf>
    <xf numFmtId="0" fontId="8" fillId="2" borderId="43" xfId="1" applyFont="1" applyFill="1" applyBorder="1" applyAlignment="1" applyProtection="1">
      <alignment horizontal="center" vertical="center"/>
    </xf>
    <xf numFmtId="0" fontId="8" fillId="2" borderId="44" xfId="1" applyFont="1" applyFill="1" applyBorder="1" applyAlignment="1" applyProtection="1">
      <alignment horizontal="center" vertical="center"/>
    </xf>
    <xf numFmtId="0" fontId="8" fillId="2" borderId="52" xfId="1" applyFont="1" applyFill="1" applyBorder="1" applyAlignment="1" applyProtection="1">
      <alignment horizontal="center" vertical="center"/>
    </xf>
    <xf numFmtId="0" fontId="8" fillId="2" borderId="53" xfId="1" applyFont="1" applyFill="1" applyBorder="1" applyAlignment="1" applyProtection="1">
      <alignment horizontal="center" vertical="center"/>
    </xf>
    <xf numFmtId="0" fontId="8" fillId="2" borderId="59" xfId="1" applyFont="1" applyFill="1" applyBorder="1" applyAlignment="1" applyProtection="1">
      <alignment horizontal="center" vertical="center"/>
    </xf>
    <xf numFmtId="0" fontId="8" fillId="2" borderId="31" xfId="1" applyFont="1" applyFill="1" applyBorder="1" applyAlignment="1" applyProtection="1">
      <alignment horizontal="center" vertical="center"/>
    </xf>
    <xf numFmtId="0" fontId="8" fillId="2" borderId="62" xfId="1" applyFont="1" applyFill="1" applyBorder="1" applyAlignment="1" applyProtection="1">
      <alignment horizontal="center" vertical="center"/>
    </xf>
    <xf numFmtId="0" fontId="8" fillId="2" borderId="31" xfId="1" applyFont="1" applyFill="1" applyBorder="1" applyAlignment="1" applyProtection="1">
      <alignment horizontal="center" vertical="center" wrapText="1"/>
    </xf>
    <xf numFmtId="0" fontId="8" fillId="2" borderId="32" xfId="1" applyFont="1" applyFill="1" applyBorder="1" applyAlignment="1" applyProtection="1">
      <alignment horizontal="center" vertical="center" wrapText="1"/>
    </xf>
    <xf numFmtId="0" fontId="20" fillId="6" borderId="45" xfId="1" applyFont="1" applyFill="1" applyBorder="1" applyAlignment="1" applyProtection="1">
      <alignment horizontal="right" vertical="center" shrinkToFit="1"/>
      <protection locked="0"/>
    </xf>
    <xf numFmtId="0" fontId="20" fillId="6" borderId="43" xfId="1" applyFont="1" applyFill="1" applyBorder="1" applyAlignment="1" applyProtection="1">
      <alignment horizontal="right" vertical="center" shrinkToFit="1"/>
      <protection locked="0"/>
    </xf>
    <xf numFmtId="0" fontId="20" fillId="6" borderId="33" xfId="1" applyFont="1" applyFill="1" applyBorder="1" applyAlignment="1" applyProtection="1">
      <alignment horizontal="right" vertical="center" shrinkToFit="1"/>
      <protection locked="0"/>
    </xf>
    <xf numFmtId="0" fontId="20" fillId="6" borderId="31" xfId="1" applyFont="1" applyFill="1" applyBorder="1" applyAlignment="1" applyProtection="1">
      <alignment horizontal="right" vertical="center" shrinkToFit="1"/>
      <protection locked="0"/>
    </xf>
    <xf numFmtId="0" fontId="15" fillId="2" borderId="46" xfId="1" applyFont="1" applyFill="1" applyBorder="1" applyAlignment="1" applyProtection="1">
      <alignment horizontal="center" vertical="center"/>
    </xf>
    <xf numFmtId="0" fontId="15" fillId="2" borderId="32" xfId="1" applyFont="1" applyFill="1" applyBorder="1" applyAlignment="1" applyProtection="1">
      <alignment horizontal="center" vertical="center"/>
    </xf>
    <xf numFmtId="0" fontId="21" fillId="2" borderId="54" xfId="1" applyFont="1" applyFill="1" applyBorder="1" applyAlignment="1" applyProtection="1">
      <alignment horizontal="center" vertical="center"/>
    </xf>
    <xf numFmtId="0" fontId="21" fillId="2" borderId="55" xfId="1" applyFont="1" applyFill="1" applyBorder="1" applyAlignment="1" applyProtection="1">
      <alignment horizontal="center" vertical="center"/>
    </xf>
    <xf numFmtId="0" fontId="21" fillId="2" borderId="56" xfId="1" applyFont="1" applyFill="1" applyBorder="1" applyAlignment="1" applyProtection="1">
      <alignment horizontal="center" vertical="center"/>
    </xf>
    <xf numFmtId="0" fontId="12" fillId="3" borderId="7" xfId="1" applyFont="1" applyFill="1" applyBorder="1" applyAlignment="1" applyProtection="1">
      <alignment horizontal="center" vertical="center"/>
    </xf>
    <xf numFmtId="0" fontId="12" fillId="3" borderId="14" xfId="1" applyFont="1" applyFill="1" applyBorder="1" applyAlignment="1" applyProtection="1">
      <alignment horizontal="center" vertical="center"/>
    </xf>
    <xf numFmtId="0" fontId="12" fillId="3" borderId="13" xfId="1" applyFont="1" applyFill="1" applyBorder="1" applyAlignment="1" applyProtection="1">
      <alignment horizontal="center" vertical="center"/>
    </xf>
    <xf numFmtId="0" fontId="12" fillId="2" borderId="33" xfId="1" applyFont="1" applyFill="1" applyBorder="1" applyAlignment="1" applyProtection="1">
      <alignment horizontal="center" vertical="center"/>
    </xf>
    <xf numFmtId="0" fontId="12" fillId="2" borderId="32" xfId="1" applyFont="1" applyFill="1" applyBorder="1" applyAlignment="1" applyProtection="1">
      <alignment horizontal="center" vertical="center"/>
    </xf>
    <xf numFmtId="0" fontId="12" fillId="3" borderId="6" xfId="1" applyFont="1" applyFill="1" applyBorder="1" applyAlignment="1" applyProtection="1">
      <alignment horizontal="center" vertical="center"/>
    </xf>
    <xf numFmtId="0" fontId="12" fillId="3" borderId="0" xfId="1" applyFont="1" applyFill="1" applyBorder="1" applyAlignment="1" applyProtection="1">
      <alignment horizontal="center" vertical="center"/>
    </xf>
    <xf numFmtId="0" fontId="12" fillId="2" borderId="31" xfId="1" applyFont="1" applyFill="1" applyBorder="1" applyAlignment="1" applyProtection="1">
      <alignment horizontal="center" vertical="center"/>
    </xf>
    <xf numFmtId="0" fontId="18" fillId="5" borderId="5" xfId="1" applyFont="1" applyFill="1" applyBorder="1" applyAlignment="1" applyProtection="1">
      <alignment horizontal="right" vertical="center" shrinkToFit="1"/>
    </xf>
    <xf numFmtId="0" fontId="18" fillId="5" borderId="6" xfId="1" applyFont="1" applyFill="1" applyBorder="1" applyAlignment="1" applyProtection="1">
      <alignment horizontal="right" vertical="center" shrinkToFit="1"/>
    </xf>
    <xf numFmtId="0" fontId="18" fillId="5" borderId="15" xfId="1" applyFont="1" applyFill="1" applyBorder="1" applyAlignment="1" applyProtection="1">
      <alignment horizontal="right" vertical="center" shrinkToFit="1"/>
    </xf>
    <xf numFmtId="0" fontId="18" fillId="5" borderId="16" xfId="1" applyFont="1" applyFill="1" applyBorder="1" applyAlignment="1" applyProtection="1">
      <alignment horizontal="right" vertical="center" shrinkToFit="1"/>
    </xf>
    <xf numFmtId="0" fontId="8" fillId="2" borderId="6" xfId="1" applyFont="1" applyFill="1" applyBorder="1" applyAlignment="1" applyProtection="1">
      <alignment horizontal="left" vertical="center"/>
    </xf>
    <xf numFmtId="0" fontId="19" fillId="2" borderId="6" xfId="1" applyFont="1" applyFill="1" applyBorder="1" applyAlignment="1" applyProtection="1">
      <alignment horizontal="left" vertical="center"/>
    </xf>
    <xf numFmtId="0" fontId="19" fillId="2" borderId="35" xfId="1" applyFont="1" applyFill="1" applyBorder="1" applyAlignment="1" applyProtection="1">
      <alignment horizontal="left" vertical="center"/>
    </xf>
    <xf numFmtId="0" fontId="19" fillId="2" borderId="16" xfId="1" applyFont="1" applyFill="1" applyBorder="1" applyAlignment="1" applyProtection="1">
      <alignment horizontal="left" vertical="center"/>
    </xf>
    <xf numFmtId="0" fontId="19" fillId="2" borderId="36" xfId="1" applyFont="1" applyFill="1" applyBorder="1" applyAlignment="1" applyProtection="1">
      <alignment horizontal="left" vertical="center"/>
    </xf>
    <xf numFmtId="0" fontId="21" fillId="2" borderId="57" xfId="1" applyFont="1" applyFill="1" applyBorder="1" applyAlignment="1" applyProtection="1">
      <alignment horizontal="center" vertical="center"/>
    </xf>
    <xf numFmtId="0" fontId="21" fillId="2" borderId="57" xfId="1" applyFont="1" applyFill="1" applyBorder="1" applyAlignment="1" applyProtection="1">
      <alignment horizontal="center" vertical="center" shrinkToFit="1"/>
    </xf>
    <xf numFmtId="0" fontId="21" fillId="2" borderId="55" xfId="1" applyFont="1" applyFill="1" applyBorder="1" applyAlignment="1" applyProtection="1">
      <alignment horizontal="center" vertical="center" shrinkToFit="1"/>
    </xf>
    <xf numFmtId="0" fontId="12" fillId="3" borderId="11" xfId="1" applyFont="1" applyFill="1" applyBorder="1" applyAlignment="1" applyProtection="1">
      <alignment horizontal="center" vertical="center"/>
    </xf>
    <xf numFmtId="0" fontId="20" fillId="2" borderId="63" xfId="1" applyFont="1" applyFill="1" applyBorder="1" applyAlignment="1" applyProtection="1">
      <alignment horizontal="center" vertical="center" shrinkToFit="1"/>
      <protection locked="0"/>
    </xf>
    <xf numFmtId="0" fontId="20" fillId="2" borderId="21" xfId="1" applyFont="1" applyFill="1" applyBorder="1" applyAlignment="1" applyProtection="1">
      <alignment horizontal="center" vertical="center" shrinkToFit="1"/>
      <protection locked="0"/>
    </xf>
    <xf numFmtId="0" fontId="20" fillId="2" borderId="64" xfId="1" applyFont="1" applyFill="1" applyBorder="1" applyAlignment="1" applyProtection="1">
      <alignment horizontal="center" vertical="center" shrinkToFit="1"/>
      <protection locked="0"/>
    </xf>
    <xf numFmtId="0" fontId="20" fillId="2" borderId="69" xfId="1" applyFont="1" applyFill="1" applyBorder="1" applyAlignment="1" applyProtection="1">
      <alignment horizontal="center" vertical="center" shrinkToFit="1"/>
      <protection locked="0"/>
    </xf>
    <xf numFmtId="0" fontId="20" fillId="2" borderId="10" xfId="1" applyFont="1" applyFill="1" applyBorder="1" applyAlignment="1" applyProtection="1">
      <alignment horizontal="center" vertical="center" shrinkToFit="1"/>
      <protection locked="0"/>
    </xf>
    <xf numFmtId="0" fontId="20" fillId="2" borderId="70" xfId="1" applyFont="1" applyFill="1" applyBorder="1" applyAlignment="1" applyProtection="1">
      <alignment horizontal="center" vertical="center" shrinkToFit="1"/>
      <protection locked="0"/>
    </xf>
    <xf numFmtId="0" fontId="15" fillId="2" borderId="65" xfId="1" applyFont="1" applyFill="1" applyBorder="1" applyAlignment="1" applyProtection="1">
      <alignment horizontal="center" vertical="center"/>
    </xf>
    <xf numFmtId="0" fontId="15" fillId="2" borderId="71" xfId="1" applyFont="1" applyFill="1" applyBorder="1" applyAlignment="1" applyProtection="1">
      <alignment horizontal="center" vertical="center"/>
    </xf>
    <xf numFmtId="0" fontId="20" fillId="2" borderId="23" xfId="1" applyFont="1" applyFill="1" applyBorder="1" applyAlignment="1" applyProtection="1">
      <alignment horizontal="center" vertical="center" shrinkToFit="1"/>
      <protection locked="0"/>
    </xf>
    <xf numFmtId="0" fontId="20" fillId="2" borderId="9" xfId="1" applyFont="1" applyFill="1" applyBorder="1" applyAlignment="1" applyProtection="1">
      <alignment horizontal="center" vertical="center" shrinkToFit="1"/>
      <protection locked="0"/>
    </xf>
    <xf numFmtId="0" fontId="20" fillId="2" borderId="66" xfId="1" applyFont="1" applyFill="1" applyBorder="1" applyAlignment="1" applyProtection="1">
      <alignment horizontal="center" vertical="center" shrinkToFit="1"/>
      <protection locked="0"/>
    </xf>
    <xf numFmtId="0" fontId="20" fillId="2" borderId="72" xfId="1" applyFont="1" applyFill="1" applyBorder="1" applyAlignment="1" applyProtection="1">
      <alignment horizontal="center" vertical="center" shrinkToFit="1"/>
      <protection locked="0"/>
    </xf>
    <xf numFmtId="0" fontId="8" fillId="2" borderId="23" xfId="1" applyFont="1" applyFill="1" applyBorder="1" applyAlignment="1" applyProtection="1">
      <alignment horizontal="center" vertical="center" textRotation="255" wrapText="1"/>
    </xf>
    <xf numFmtId="0" fontId="8" fillId="2" borderId="21" xfId="1" applyFont="1" applyFill="1" applyBorder="1" applyAlignment="1" applyProtection="1">
      <alignment horizontal="center" vertical="center" textRotation="255" wrapText="1"/>
    </xf>
    <xf numFmtId="0" fontId="8" fillId="2" borderId="14" xfId="1" applyFont="1" applyFill="1" applyBorder="1" applyAlignment="1" applyProtection="1">
      <alignment horizontal="center" vertical="center" textRotation="255" wrapText="1"/>
    </xf>
    <xf numFmtId="0" fontId="8" fillId="2" borderId="0" xfId="1" applyFont="1" applyFill="1" applyBorder="1" applyAlignment="1" applyProtection="1">
      <alignment horizontal="center" vertical="center" textRotation="255" wrapText="1"/>
    </xf>
    <xf numFmtId="0" fontId="8" fillId="2" borderId="79" xfId="1" applyFont="1" applyFill="1" applyBorder="1" applyAlignment="1" applyProtection="1">
      <alignment horizontal="center" vertical="center" textRotation="255" wrapText="1"/>
    </xf>
    <xf numFmtId="0" fontId="8" fillId="2" borderId="80" xfId="1" applyFont="1" applyFill="1" applyBorder="1" applyAlignment="1" applyProtection="1">
      <alignment horizontal="center" vertical="center" textRotation="255" wrapText="1"/>
    </xf>
    <xf numFmtId="0" fontId="8" fillId="2" borderId="14" xfId="1" applyFont="1" applyFill="1" applyBorder="1" applyAlignment="1" applyProtection="1">
      <alignment horizontal="distributed" vertical="center"/>
    </xf>
    <xf numFmtId="0" fontId="12" fillId="2" borderId="0" xfId="1" applyFont="1" applyFill="1" applyBorder="1" applyAlignment="1" applyProtection="1">
      <alignment horizontal="distributed" vertical="center"/>
    </xf>
    <xf numFmtId="0" fontId="12" fillId="2" borderId="13" xfId="1" applyFont="1" applyFill="1" applyBorder="1" applyAlignment="1" applyProtection="1">
      <alignment horizontal="distributed" vertical="center"/>
    </xf>
    <xf numFmtId="0" fontId="12" fillId="2" borderId="9" xfId="1" applyFont="1" applyFill="1" applyBorder="1" applyAlignment="1" applyProtection="1">
      <alignment horizontal="distributed" vertical="center"/>
    </xf>
    <xf numFmtId="0" fontId="12" fillId="2" borderId="10" xfId="1" applyFont="1" applyFill="1" applyBorder="1" applyAlignment="1" applyProtection="1">
      <alignment horizontal="distributed" vertical="center"/>
    </xf>
    <xf numFmtId="0" fontId="12" fillId="2" borderId="11" xfId="1" applyFont="1" applyFill="1" applyBorder="1" applyAlignment="1" applyProtection="1">
      <alignment horizontal="distributed" vertical="center"/>
    </xf>
    <xf numFmtId="0" fontId="8" fillId="2" borderId="23" xfId="1" applyFont="1" applyFill="1" applyBorder="1" applyAlignment="1" applyProtection="1">
      <alignment horizontal="center" vertical="center"/>
    </xf>
    <xf numFmtId="0" fontId="8" fillId="2" borderId="21" xfId="1" applyFont="1" applyFill="1" applyBorder="1" applyAlignment="1" applyProtection="1">
      <alignment horizontal="center" vertical="center"/>
    </xf>
    <xf numFmtId="0" fontId="8" fillId="2" borderId="22" xfId="1" applyFont="1" applyFill="1" applyBorder="1" applyAlignment="1" applyProtection="1">
      <alignment horizontal="center" vertical="center"/>
    </xf>
    <xf numFmtId="0" fontId="20" fillId="2" borderId="14" xfId="1" applyFont="1" applyFill="1" applyBorder="1" applyAlignment="1" applyProtection="1">
      <alignment horizontal="right" vertical="center" shrinkToFit="1"/>
      <protection locked="0"/>
    </xf>
    <xf numFmtId="0" fontId="20" fillId="2" borderId="0" xfId="1" applyFont="1" applyFill="1" applyBorder="1" applyAlignment="1" applyProtection="1">
      <alignment horizontal="right" vertical="center" shrinkToFit="1"/>
      <protection locked="0"/>
    </xf>
    <xf numFmtId="0" fontId="8" fillId="2" borderId="5" xfId="1" applyFont="1" applyFill="1" applyBorder="1" applyAlignment="1" applyProtection="1">
      <alignment horizontal="distributed" vertical="center"/>
    </xf>
    <xf numFmtId="0" fontId="12" fillId="2" borderId="6" xfId="1" applyFont="1" applyFill="1" applyBorder="1" applyAlignment="1" applyProtection="1">
      <alignment horizontal="distributed" vertical="center"/>
    </xf>
    <xf numFmtId="0" fontId="12" fillId="2" borderId="7" xfId="1" applyFont="1" applyFill="1" applyBorder="1" applyAlignment="1" applyProtection="1">
      <alignment horizontal="distributed" vertical="center"/>
    </xf>
    <xf numFmtId="0" fontId="20" fillId="2" borderId="1" xfId="1" applyFont="1" applyFill="1" applyBorder="1" applyAlignment="1" applyProtection="1">
      <alignment horizontal="right" vertical="center" shrinkToFit="1"/>
      <protection locked="0"/>
    </xf>
    <xf numFmtId="0" fontId="20" fillId="2" borderId="2" xfId="1" applyFont="1" applyFill="1" applyBorder="1" applyAlignment="1" applyProtection="1">
      <alignment horizontal="right" vertical="center" shrinkToFit="1"/>
      <protection locked="0"/>
    </xf>
    <xf numFmtId="0" fontId="15" fillId="2" borderId="3" xfId="1" applyFont="1" applyFill="1" applyBorder="1" applyAlignment="1" applyProtection="1">
      <alignment horizontal="center" vertical="center"/>
    </xf>
    <xf numFmtId="0" fontId="20" fillId="2" borderId="52" xfId="1" applyFont="1" applyFill="1" applyBorder="1" applyAlignment="1" applyProtection="1">
      <alignment horizontal="center" vertical="center" shrinkToFit="1"/>
      <protection locked="0"/>
    </xf>
    <xf numFmtId="0" fontId="20" fillId="2" borderId="0" xfId="1" applyFont="1" applyFill="1" applyBorder="1" applyAlignment="1" applyProtection="1">
      <alignment horizontal="center" vertical="center" shrinkToFit="1"/>
      <protection locked="0"/>
    </xf>
    <xf numFmtId="0" fontId="20" fillId="2" borderId="53" xfId="1" applyFont="1" applyFill="1" applyBorder="1" applyAlignment="1" applyProtection="1">
      <alignment horizontal="center" vertical="center" shrinkToFit="1"/>
      <protection locked="0"/>
    </xf>
    <xf numFmtId="0" fontId="20" fillId="2" borderId="85" xfId="1" applyFont="1" applyFill="1" applyBorder="1" applyAlignment="1" applyProtection="1">
      <alignment horizontal="center" vertical="center" shrinkToFit="1"/>
      <protection locked="0"/>
    </xf>
    <xf numFmtId="0" fontId="20" fillId="2" borderId="80" xfId="1" applyFont="1" applyFill="1" applyBorder="1" applyAlignment="1" applyProtection="1">
      <alignment horizontal="center" vertical="center" shrinkToFit="1"/>
      <protection locked="0"/>
    </xf>
    <xf numFmtId="0" fontId="20" fillId="2" borderId="86" xfId="1" applyFont="1" applyFill="1" applyBorder="1" applyAlignment="1" applyProtection="1">
      <alignment horizontal="center" vertical="center" shrinkToFit="1"/>
      <protection locked="0"/>
    </xf>
    <xf numFmtId="0" fontId="15" fillId="2" borderId="78" xfId="1" applyFont="1" applyFill="1" applyBorder="1" applyAlignment="1" applyProtection="1">
      <alignment horizontal="center" vertical="center"/>
    </xf>
    <xf numFmtId="0" fontId="15" fillId="2" borderId="87" xfId="1" applyFont="1" applyFill="1" applyBorder="1" applyAlignment="1" applyProtection="1">
      <alignment horizontal="center" vertical="center"/>
    </xf>
    <xf numFmtId="0" fontId="20" fillId="2" borderId="14" xfId="1" applyFont="1" applyFill="1" applyBorder="1" applyAlignment="1" applyProtection="1">
      <alignment horizontal="center" vertical="center" shrinkToFit="1"/>
      <protection locked="0"/>
    </xf>
    <xf numFmtId="0" fontId="20" fillId="3" borderId="0" xfId="1" applyFont="1" applyFill="1" applyBorder="1" applyAlignment="1" applyProtection="1">
      <alignment horizontal="center" vertical="center" shrinkToFit="1"/>
      <protection locked="0"/>
    </xf>
    <xf numFmtId="0" fontId="20" fillId="2" borderId="79" xfId="1" applyFont="1" applyFill="1" applyBorder="1" applyAlignment="1" applyProtection="1">
      <alignment horizontal="center" vertical="center" shrinkToFit="1"/>
      <protection locked="0"/>
    </xf>
    <xf numFmtId="0" fontId="20" fillId="2" borderId="77" xfId="1" applyFont="1" applyFill="1" applyBorder="1" applyAlignment="1" applyProtection="1">
      <alignment horizontal="center" vertical="center" shrinkToFit="1"/>
      <protection locked="0"/>
    </xf>
    <xf numFmtId="0" fontId="20" fillId="3" borderId="6" xfId="1" applyFont="1" applyFill="1" applyBorder="1" applyAlignment="1" applyProtection="1">
      <alignment horizontal="center" vertical="center" shrinkToFit="1"/>
      <protection locked="0"/>
    </xf>
    <xf numFmtId="0" fontId="15" fillId="2" borderId="35" xfId="1" applyFont="1" applyFill="1" applyBorder="1" applyAlignment="1" applyProtection="1">
      <alignment horizontal="center" vertical="center"/>
    </xf>
    <xf numFmtId="0" fontId="15" fillId="2" borderId="73" xfId="1" applyFont="1" applyFill="1" applyBorder="1" applyAlignment="1" applyProtection="1">
      <alignment horizontal="center" vertical="center"/>
    </xf>
    <xf numFmtId="0" fontId="20" fillId="4" borderId="77" xfId="1" applyFont="1" applyFill="1" applyBorder="1" applyAlignment="1" applyProtection="1">
      <alignment horizontal="center" vertical="center" shrinkToFit="1"/>
    </xf>
    <xf numFmtId="0" fontId="20" fillId="4" borderId="6" xfId="1" applyFont="1" applyFill="1" applyBorder="1" applyAlignment="1" applyProtection="1">
      <alignment horizontal="center" vertical="center" shrinkToFit="1"/>
    </xf>
    <xf numFmtId="0" fontId="20" fillId="4" borderId="75" xfId="1" applyFont="1" applyFill="1" applyBorder="1" applyAlignment="1" applyProtection="1">
      <alignment horizontal="center" vertical="center" shrinkToFit="1"/>
    </xf>
    <xf numFmtId="0" fontId="20" fillId="4" borderId="51" xfId="1" applyFont="1" applyFill="1" applyBorder="1" applyAlignment="1" applyProtection="1">
      <alignment horizontal="center" vertical="center" shrinkToFit="1"/>
    </xf>
    <xf numFmtId="0" fontId="20" fillId="4" borderId="0" xfId="1" applyFont="1" applyFill="1" applyBorder="1" applyAlignment="1" applyProtection="1">
      <alignment horizontal="center" vertical="center" shrinkToFit="1"/>
    </xf>
    <xf numFmtId="0" fontId="20" fillId="4" borderId="53" xfId="1" applyFont="1" applyFill="1" applyBorder="1" applyAlignment="1" applyProtection="1">
      <alignment horizontal="center" vertical="center" shrinkToFit="1"/>
    </xf>
    <xf numFmtId="0" fontId="20" fillId="4" borderId="88" xfId="1" applyFont="1" applyFill="1" applyBorder="1" applyAlignment="1" applyProtection="1">
      <alignment horizontal="center" vertical="center" shrinkToFit="1"/>
    </xf>
    <xf numFmtId="0" fontId="20" fillId="4" borderId="80" xfId="1" applyFont="1" applyFill="1" applyBorder="1" applyAlignment="1" applyProtection="1">
      <alignment horizontal="center" vertical="center" shrinkToFit="1"/>
    </xf>
    <xf numFmtId="0" fontId="20" fillId="4" borderId="86" xfId="1" applyFont="1" applyFill="1" applyBorder="1" applyAlignment="1" applyProtection="1">
      <alignment horizontal="center" vertical="center" shrinkToFit="1"/>
    </xf>
    <xf numFmtId="0" fontId="8" fillId="2" borderId="74" xfId="1" applyFont="1" applyFill="1" applyBorder="1" applyAlignment="1" applyProtection="1">
      <alignment horizontal="center" vertical="center"/>
    </xf>
    <xf numFmtId="0" fontId="8" fillId="2" borderId="85" xfId="1" applyFont="1" applyFill="1" applyBorder="1" applyAlignment="1" applyProtection="1">
      <alignment horizontal="center" vertical="center"/>
    </xf>
    <xf numFmtId="0" fontId="8" fillId="2" borderId="80" xfId="1" applyFont="1" applyFill="1" applyBorder="1" applyAlignment="1" applyProtection="1">
      <alignment horizontal="center" vertical="center"/>
    </xf>
    <xf numFmtId="177" fontId="20" fillId="4" borderId="6" xfId="1" applyNumberFormat="1" applyFont="1" applyFill="1" applyBorder="1" applyAlignment="1" applyProtection="1">
      <alignment horizontal="center" vertical="center" shrinkToFit="1"/>
    </xf>
    <xf numFmtId="177" fontId="20" fillId="4" borderId="0" xfId="1" applyNumberFormat="1" applyFont="1" applyFill="1" applyBorder="1" applyAlignment="1" applyProtection="1">
      <alignment horizontal="center" vertical="center" shrinkToFit="1"/>
    </xf>
    <xf numFmtId="177" fontId="20" fillId="4" borderId="80" xfId="1" applyNumberFormat="1" applyFont="1" applyFill="1" applyBorder="1" applyAlignment="1" applyProtection="1">
      <alignment horizontal="center" vertical="center" shrinkToFit="1"/>
    </xf>
    <xf numFmtId="0" fontId="15" fillId="2" borderId="80" xfId="1" applyFont="1" applyFill="1" applyBorder="1" applyAlignment="1" applyProtection="1">
      <alignment horizontal="center" vertical="center"/>
    </xf>
    <xf numFmtId="0" fontId="20" fillId="2" borderId="5" xfId="1" applyFont="1" applyFill="1" applyBorder="1" applyAlignment="1" applyProtection="1">
      <alignment horizontal="center" vertical="center" shrinkToFit="1"/>
      <protection locked="0"/>
    </xf>
    <xf numFmtId="0" fontId="20" fillId="2" borderId="6" xfId="1" applyFont="1" applyFill="1" applyBorder="1" applyAlignment="1" applyProtection="1">
      <alignment horizontal="center" vertical="center" shrinkToFit="1"/>
      <protection locked="0"/>
    </xf>
    <xf numFmtId="0" fontId="20" fillId="2" borderId="74" xfId="1" applyFont="1" applyFill="1" applyBorder="1" applyAlignment="1" applyProtection="1">
      <alignment horizontal="center" vertical="center" shrinkToFit="1"/>
      <protection locked="0"/>
    </xf>
    <xf numFmtId="0" fontId="20" fillId="2" borderId="75" xfId="1" applyFont="1" applyFill="1" applyBorder="1" applyAlignment="1" applyProtection="1">
      <alignment horizontal="center" vertical="center" shrinkToFit="1"/>
      <protection locked="0"/>
    </xf>
    <xf numFmtId="0" fontId="15" fillId="2" borderId="76" xfId="1" applyFont="1" applyFill="1" applyBorder="1" applyAlignment="1" applyProtection="1">
      <alignment horizontal="center" vertical="center"/>
    </xf>
    <xf numFmtId="0" fontId="20" fillId="3" borderId="5" xfId="1" applyFont="1" applyFill="1" applyBorder="1" applyAlignment="1" applyProtection="1">
      <alignment horizontal="center" vertical="center" shrinkToFit="1"/>
      <protection locked="0"/>
    </xf>
    <xf numFmtId="0" fontId="15" fillId="2" borderId="67" xfId="1" applyFont="1" applyFill="1" applyBorder="1" applyAlignment="1" applyProtection="1">
      <alignment horizontal="center" vertical="center"/>
    </xf>
    <xf numFmtId="0" fontId="20" fillId="4" borderId="63" xfId="1" applyFont="1" applyFill="1" applyBorder="1" applyAlignment="1" applyProtection="1">
      <alignment horizontal="center" vertical="center" shrinkToFit="1"/>
    </xf>
    <xf numFmtId="0" fontId="20" fillId="4" borderId="21" xfId="1" applyFont="1" applyFill="1" applyBorder="1" applyAlignment="1" applyProtection="1">
      <alignment horizontal="center" vertical="center" shrinkToFit="1"/>
    </xf>
    <xf numFmtId="0" fontId="20" fillId="4" borderId="64" xfId="1" applyFont="1" applyFill="1" applyBorder="1" applyAlignment="1" applyProtection="1">
      <alignment horizontal="center" vertical="center" shrinkToFit="1"/>
    </xf>
    <xf numFmtId="0" fontId="20" fillId="4" borderId="69" xfId="1" applyFont="1" applyFill="1" applyBorder="1" applyAlignment="1" applyProtection="1">
      <alignment horizontal="center" vertical="center" shrinkToFit="1"/>
    </xf>
    <xf numFmtId="0" fontId="20" fillId="4" borderId="10" xfId="1" applyFont="1" applyFill="1" applyBorder="1" applyAlignment="1" applyProtection="1">
      <alignment horizontal="center" vertical="center" shrinkToFit="1"/>
    </xf>
    <xf numFmtId="0" fontId="20" fillId="4" borderId="70" xfId="1" applyFont="1" applyFill="1" applyBorder="1" applyAlignment="1" applyProtection="1">
      <alignment horizontal="center" vertical="center" shrinkToFit="1"/>
    </xf>
    <xf numFmtId="0" fontId="8" fillId="2" borderId="21" xfId="1" applyFont="1" applyFill="1" applyBorder="1" applyAlignment="1" applyProtection="1">
      <alignment horizontal="center" vertical="center" shrinkToFit="1"/>
    </xf>
    <xf numFmtId="0" fontId="8" fillId="3" borderId="10" xfId="1" applyFont="1" applyFill="1" applyBorder="1" applyAlignment="1" applyProtection="1">
      <alignment horizontal="center" vertical="center" shrinkToFit="1"/>
    </xf>
    <xf numFmtId="177" fontId="20" fillId="4" borderId="68" xfId="1" applyNumberFormat="1" applyFont="1" applyFill="1" applyBorder="1" applyAlignment="1" applyProtection="1">
      <alignment horizontal="center" vertical="center" shrinkToFit="1"/>
    </xf>
    <xf numFmtId="177" fontId="20" fillId="4" borderId="2" xfId="1" applyNumberFormat="1" applyFont="1" applyFill="1" applyBorder="1" applyAlignment="1" applyProtection="1">
      <alignment horizontal="center" vertical="center" shrinkToFit="1"/>
    </xf>
    <xf numFmtId="177" fontId="20" fillId="4" borderId="10" xfId="1" applyNumberFormat="1" applyFont="1" applyFill="1" applyBorder="1" applyAlignment="1" applyProtection="1">
      <alignment horizontal="center" vertical="center" shrinkToFit="1"/>
    </xf>
    <xf numFmtId="0" fontId="12" fillId="2" borderId="96" xfId="1" applyFont="1" applyFill="1" applyBorder="1" applyAlignment="1" applyProtection="1">
      <alignment horizontal="center" vertical="center"/>
    </xf>
    <xf numFmtId="0" fontId="12" fillId="2" borderId="98" xfId="1" applyFont="1" applyFill="1" applyBorder="1" applyAlignment="1" applyProtection="1">
      <alignment horizontal="center" vertical="center"/>
    </xf>
    <xf numFmtId="0" fontId="8" fillId="2" borderId="99" xfId="1" applyFont="1" applyFill="1" applyBorder="1" applyAlignment="1" applyProtection="1">
      <alignment horizontal="distributed" vertical="center"/>
    </xf>
    <xf numFmtId="0" fontId="8" fillId="2" borderId="6" xfId="1" applyFont="1" applyFill="1" applyBorder="1" applyAlignment="1" applyProtection="1">
      <alignment horizontal="distributed" vertical="center"/>
    </xf>
    <xf numFmtId="0" fontId="8" fillId="2" borderId="7" xfId="1" applyFont="1" applyFill="1" applyBorder="1" applyAlignment="1" applyProtection="1">
      <alignment horizontal="distributed" vertical="center"/>
    </xf>
    <xf numFmtId="0" fontId="8" fillId="2" borderId="93" xfId="1" applyFont="1" applyFill="1" applyBorder="1" applyAlignment="1" applyProtection="1">
      <alignment horizontal="distributed" vertical="center"/>
    </xf>
    <xf numFmtId="0" fontId="8" fillId="2" borderId="0" xfId="1" applyFont="1" applyFill="1" applyBorder="1" applyAlignment="1" applyProtection="1">
      <alignment horizontal="distributed" vertical="center"/>
    </xf>
    <xf numFmtId="0" fontId="8" fillId="2" borderId="13" xfId="1" applyFont="1" applyFill="1" applyBorder="1" applyAlignment="1" applyProtection="1">
      <alignment horizontal="distributed" vertical="center"/>
    </xf>
    <xf numFmtId="0" fontId="8" fillId="2" borderId="101" xfId="1" applyFont="1" applyFill="1" applyBorder="1" applyAlignment="1" applyProtection="1">
      <alignment horizontal="distributed" vertical="center"/>
    </xf>
    <xf numFmtId="0" fontId="8" fillId="2" borderId="80" xfId="1" applyFont="1" applyFill="1" applyBorder="1" applyAlignment="1" applyProtection="1">
      <alignment horizontal="distributed" vertical="center"/>
    </xf>
    <xf numFmtId="0" fontId="8" fillId="2" borderId="81" xfId="1" applyFont="1" applyFill="1" applyBorder="1" applyAlignment="1" applyProtection="1">
      <alignment horizontal="distributed" vertical="center"/>
    </xf>
    <xf numFmtId="0" fontId="15" fillId="2" borderId="14" xfId="1" applyFont="1" applyFill="1" applyBorder="1" applyAlignment="1" applyProtection="1">
      <alignment horizontal="center" vertical="center"/>
    </xf>
    <xf numFmtId="0" fontId="20" fillId="7" borderId="5" xfId="1" applyFont="1" applyFill="1" applyBorder="1" applyAlignment="1" applyProtection="1">
      <alignment horizontal="right" vertical="center"/>
    </xf>
    <xf numFmtId="0" fontId="20" fillId="7" borderId="6" xfId="1" applyFont="1" applyFill="1" applyBorder="1" applyAlignment="1" applyProtection="1">
      <alignment horizontal="right" vertical="center"/>
    </xf>
    <xf numFmtId="0" fontId="20" fillId="7" borderId="14" xfId="1" applyFont="1" applyFill="1" applyBorder="1" applyAlignment="1" applyProtection="1">
      <alignment horizontal="right" vertical="center"/>
    </xf>
    <xf numFmtId="0" fontId="20" fillId="7" borderId="0" xfId="1" applyFont="1" applyFill="1" applyBorder="1" applyAlignment="1" applyProtection="1">
      <alignment horizontal="right" vertical="center"/>
    </xf>
    <xf numFmtId="0" fontId="15" fillId="7" borderId="7" xfId="1" applyFont="1" applyFill="1" applyBorder="1" applyAlignment="1" applyProtection="1">
      <alignment horizontal="center" vertical="center"/>
    </xf>
    <xf numFmtId="0" fontId="15" fillId="7" borderId="13" xfId="1" applyFont="1" applyFill="1" applyBorder="1" applyAlignment="1" applyProtection="1">
      <alignment horizontal="center" vertical="center"/>
    </xf>
    <xf numFmtId="0" fontId="15" fillId="2" borderId="94" xfId="1" applyFont="1" applyFill="1" applyBorder="1" applyAlignment="1" applyProtection="1">
      <alignment horizontal="center" vertical="center"/>
    </xf>
    <xf numFmtId="0" fontId="15" fillId="2" borderId="97" xfId="1" applyFont="1" applyFill="1" applyBorder="1" applyAlignment="1" applyProtection="1">
      <alignment horizontal="center" vertical="center"/>
    </xf>
    <xf numFmtId="0" fontId="15" fillId="2" borderId="95" xfId="1" applyFont="1" applyFill="1" applyBorder="1" applyAlignment="1" applyProtection="1">
      <alignment horizontal="center" vertical="center"/>
    </xf>
    <xf numFmtId="0" fontId="20" fillId="4" borderId="52" xfId="1" applyFont="1" applyFill="1" applyBorder="1" applyAlignment="1" applyProtection="1">
      <alignment horizontal="center" vertical="center" shrinkToFit="1"/>
    </xf>
    <xf numFmtId="0" fontId="20" fillId="2" borderId="51" xfId="1" applyFont="1" applyFill="1" applyBorder="1" applyAlignment="1" applyProtection="1">
      <alignment horizontal="center" vertical="center" shrinkToFit="1"/>
      <protection locked="0"/>
    </xf>
    <xf numFmtId="0" fontId="20" fillId="2" borderId="88" xfId="1" applyFont="1" applyFill="1" applyBorder="1" applyAlignment="1" applyProtection="1">
      <alignment horizontal="center" vertical="center" shrinkToFit="1"/>
      <protection locked="0"/>
    </xf>
    <xf numFmtId="0" fontId="15" fillId="2" borderId="49" xfId="1" applyFont="1" applyFill="1" applyBorder="1" applyAlignment="1" applyProtection="1">
      <alignment horizontal="center" vertical="center"/>
    </xf>
    <xf numFmtId="0" fontId="15" fillId="2" borderId="89" xfId="1" applyFont="1" applyFill="1" applyBorder="1" applyAlignment="1" applyProtection="1">
      <alignment horizontal="center" vertical="center"/>
    </xf>
    <xf numFmtId="0" fontId="22" fillId="2" borderId="90" xfId="1" applyFont="1" applyFill="1" applyBorder="1" applyAlignment="1" applyProtection="1">
      <alignment horizontal="left" vertical="center"/>
    </xf>
    <xf numFmtId="0" fontId="22" fillId="2" borderId="91" xfId="1" applyFont="1" applyFill="1" applyBorder="1" applyAlignment="1" applyProtection="1">
      <alignment horizontal="left" vertical="center"/>
    </xf>
    <xf numFmtId="0" fontId="22" fillId="2" borderId="92" xfId="1" applyFont="1" applyFill="1" applyBorder="1" applyAlignment="1" applyProtection="1">
      <alignment horizontal="left" vertical="center"/>
    </xf>
    <xf numFmtId="0" fontId="20" fillId="7" borderId="9" xfId="1" applyFont="1" applyFill="1" applyBorder="1" applyAlignment="1" applyProtection="1">
      <alignment horizontal="right" vertical="center"/>
    </xf>
    <xf numFmtId="0" fontId="20" fillId="7" borderId="10" xfId="1" applyFont="1" applyFill="1" applyBorder="1" applyAlignment="1" applyProtection="1">
      <alignment horizontal="right" vertical="center"/>
    </xf>
    <xf numFmtId="0" fontId="15" fillId="7" borderId="11" xfId="1" applyFont="1" applyFill="1" applyBorder="1" applyAlignment="1" applyProtection="1">
      <alignment horizontal="center" vertical="center"/>
    </xf>
    <xf numFmtId="0" fontId="12" fillId="2" borderId="81" xfId="1" applyFont="1" applyFill="1" applyBorder="1" applyAlignment="1" applyProtection="1">
      <alignment horizontal="center" vertical="center"/>
    </xf>
    <xf numFmtId="0" fontId="12" fillId="2" borderId="79" xfId="1" applyFont="1" applyFill="1" applyBorder="1" applyAlignment="1" applyProtection="1">
      <alignment horizontal="distributed" vertical="center"/>
    </xf>
    <xf numFmtId="0" fontId="12" fillId="2" borderId="80" xfId="1" applyFont="1" applyFill="1" applyBorder="1" applyAlignment="1" applyProtection="1">
      <alignment horizontal="distributed" vertical="center"/>
    </xf>
    <xf numFmtId="0" fontId="12" fillId="2" borderId="81" xfId="1" applyFont="1" applyFill="1" applyBorder="1" applyAlignment="1" applyProtection="1">
      <alignment horizontal="distributed" vertical="center"/>
    </xf>
    <xf numFmtId="0" fontId="8" fillId="2" borderId="79" xfId="1" applyFont="1" applyFill="1" applyBorder="1" applyAlignment="1" applyProtection="1">
      <alignment horizontal="center" vertical="center"/>
    </xf>
    <xf numFmtId="0" fontId="8" fillId="2" borderId="81" xfId="1" applyFont="1" applyFill="1" applyBorder="1" applyAlignment="1" applyProtection="1">
      <alignment horizontal="center" vertical="center"/>
    </xf>
    <xf numFmtId="0" fontId="20" fillId="2" borderId="9" xfId="1" applyFont="1" applyFill="1" applyBorder="1" applyAlignment="1" applyProtection="1">
      <alignment horizontal="right" vertical="center" shrinkToFit="1"/>
      <protection locked="0"/>
    </xf>
    <xf numFmtId="0" fontId="20" fillId="2" borderId="10" xfId="1" applyFont="1" applyFill="1" applyBorder="1" applyAlignment="1" applyProtection="1">
      <alignment horizontal="right" vertical="center" shrinkToFit="1"/>
      <protection locked="0"/>
    </xf>
    <xf numFmtId="0" fontId="20" fillId="2" borderId="82" xfId="1" applyFont="1" applyFill="1" applyBorder="1" applyAlignment="1" applyProtection="1">
      <alignment horizontal="right" vertical="center" shrinkToFit="1"/>
      <protection locked="0"/>
    </xf>
    <xf numFmtId="0" fontId="20" fillId="2" borderId="83" xfId="1" applyFont="1" applyFill="1" applyBorder="1" applyAlignment="1" applyProtection="1">
      <alignment horizontal="right" vertical="center" shrinkToFit="1"/>
      <protection locked="0"/>
    </xf>
    <xf numFmtId="0" fontId="15" fillId="2" borderId="84" xfId="1" applyFont="1" applyFill="1" applyBorder="1" applyAlignment="1" applyProtection="1">
      <alignment horizontal="center" vertical="center"/>
    </xf>
    <xf numFmtId="0" fontId="12" fillId="2" borderId="103" xfId="1" applyFont="1" applyFill="1" applyBorder="1" applyAlignment="1" applyProtection="1">
      <alignment horizontal="center" vertical="center"/>
    </xf>
    <xf numFmtId="0" fontId="12" fillId="2" borderId="100" xfId="1" applyFont="1" applyFill="1" applyBorder="1" applyAlignment="1" applyProtection="1">
      <alignment horizontal="center" vertical="center"/>
    </xf>
    <xf numFmtId="0" fontId="15" fillId="2" borderId="79" xfId="1" applyFont="1" applyFill="1" applyBorder="1" applyAlignment="1" applyProtection="1">
      <alignment horizontal="center" vertical="center"/>
    </xf>
    <xf numFmtId="0" fontId="15" fillId="2" borderId="81" xfId="1" applyFont="1" applyFill="1" applyBorder="1" applyAlignment="1" applyProtection="1">
      <alignment horizontal="center" vertical="center"/>
    </xf>
    <xf numFmtId="0" fontId="20" fillId="2" borderId="5" xfId="1" applyFont="1" applyFill="1" applyBorder="1" applyAlignment="1" applyProtection="1">
      <alignment horizontal="right" vertical="center" shrinkToFit="1"/>
      <protection locked="0"/>
    </xf>
    <xf numFmtId="0" fontId="20" fillId="2" borderId="6" xfId="1" applyFont="1" applyFill="1" applyBorder="1" applyAlignment="1" applyProtection="1">
      <alignment horizontal="right" vertical="center" shrinkToFit="1"/>
      <protection locked="0"/>
    </xf>
    <xf numFmtId="0" fontId="20" fillId="2" borderId="79" xfId="1" applyFont="1" applyFill="1" applyBorder="1" applyAlignment="1" applyProtection="1">
      <alignment horizontal="right" vertical="center" shrinkToFit="1"/>
      <protection locked="0"/>
    </xf>
    <xf numFmtId="0" fontId="20" fillId="2" borderId="80" xfId="1" applyFont="1" applyFill="1" applyBorder="1" applyAlignment="1" applyProtection="1">
      <alignment horizontal="right" vertical="center" shrinkToFit="1"/>
      <protection locked="0"/>
    </xf>
    <xf numFmtId="0" fontId="15" fillId="2" borderId="102" xfId="1" applyFont="1" applyFill="1" applyBorder="1" applyAlignment="1" applyProtection="1">
      <alignment horizontal="center" vertical="center"/>
    </xf>
    <xf numFmtId="0" fontId="20" fillId="4" borderId="74" xfId="1" applyFont="1" applyFill="1" applyBorder="1" applyAlignment="1" applyProtection="1">
      <alignment horizontal="center" vertical="center" shrinkToFit="1"/>
    </xf>
    <xf numFmtId="0" fontId="15" fillId="2" borderId="104" xfId="1" applyFont="1" applyFill="1" applyBorder="1" applyAlignment="1" applyProtection="1">
      <alignment horizontal="center" vertical="center"/>
    </xf>
    <xf numFmtId="0" fontId="22" fillId="2" borderId="105" xfId="1" applyFont="1" applyFill="1" applyBorder="1" applyAlignment="1" applyProtection="1">
      <alignment horizontal="left" vertical="center"/>
    </xf>
    <xf numFmtId="0" fontId="22" fillId="2" borderId="10" xfId="1" applyFont="1" applyFill="1" applyBorder="1" applyAlignment="1" applyProtection="1">
      <alignment horizontal="left" vertical="center"/>
    </xf>
    <xf numFmtId="0" fontId="22" fillId="2" borderId="98" xfId="1" applyFont="1" applyFill="1" applyBorder="1" applyAlignment="1" applyProtection="1">
      <alignment horizontal="left" vertical="center"/>
    </xf>
    <xf numFmtId="0" fontId="8" fillId="2" borderId="9" xfId="1" applyFont="1" applyFill="1" applyBorder="1" applyAlignment="1" applyProtection="1">
      <alignment horizontal="distributed" vertical="center"/>
    </xf>
    <xf numFmtId="0" fontId="8" fillId="2" borderId="10" xfId="1" applyFont="1" applyFill="1" applyBorder="1" applyAlignment="1" applyProtection="1">
      <alignment horizontal="distributed" vertical="center"/>
    </xf>
    <xf numFmtId="0" fontId="8" fillId="2" borderId="11" xfId="1" applyFont="1" applyFill="1" applyBorder="1" applyAlignment="1" applyProtection="1">
      <alignment horizontal="distributed" vertical="center"/>
    </xf>
    <xf numFmtId="0" fontId="15" fillId="2" borderId="9" xfId="1" applyFont="1" applyFill="1" applyBorder="1" applyAlignment="1" applyProtection="1">
      <alignment horizontal="center" vertical="center"/>
    </xf>
    <xf numFmtId="0" fontId="20" fillId="7" borderId="77" xfId="1" applyFont="1" applyFill="1" applyBorder="1" applyAlignment="1" applyProtection="1">
      <alignment horizontal="center" vertical="center" shrinkToFit="1"/>
    </xf>
    <xf numFmtId="0" fontId="20" fillId="7" borderId="6" xfId="1" applyFont="1" applyFill="1" applyBorder="1" applyAlignment="1" applyProtection="1">
      <alignment horizontal="center" vertical="center" shrinkToFit="1"/>
    </xf>
    <xf numFmtId="0" fontId="20" fillId="7" borderId="7" xfId="1" applyFont="1" applyFill="1" applyBorder="1" applyAlignment="1" applyProtection="1">
      <alignment horizontal="center" vertical="center" shrinkToFit="1"/>
    </xf>
    <xf numFmtId="0" fontId="20" fillId="7" borderId="72" xfId="1" applyFont="1" applyFill="1" applyBorder="1" applyAlignment="1" applyProtection="1">
      <alignment horizontal="center" vertical="center" shrinkToFit="1"/>
    </xf>
    <xf numFmtId="0" fontId="20" fillId="7" borderId="10" xfId="1" applyFont="1" applyFill="1" applyBorder="1" applyAlignment="1" applyProtection="1">
      <alignment horizontal="center" vertical="center" shrinkToFit="1"/>
    </xf>
    <xf numFmtId="0" fontId="20" fillId="7" borderId="11" xfId="1" applyFont="1" applyFill="1" applyBorder="1" applyAlignment="1" applyProtection="1">
      <alignment horizontal="center" vertical="center" shrinkToFit="1"/>
    </xf>
    <xf numFmtId="0" fontId="20" fillId="5" borderId="5" xfId="1" applyFont="1" applyFill="1" applyBorder="1" applyAlignment="1" applyProtection="1">
      <alignment horizontal="right" vertical="center" shrinkToFit="1"/>
    </xf>
    <xf numFmtId="0" fontId="20" fillId="5" borderId="6" xfId="1" applyFont="1" applyFill="1" applyBorder="1" applyAlignment="1" applyProtection="1">
      <alignment horizontal="right" vertical="center" shrinkToFit="1"/>
    </xf>
    <xf numFmtId="0" fontId="20" fillId="5" borderId="9" xfId="1" applyFont="1" applyFill="1" applyBorder="1" applyAlignment="1" applyProtection="1">
      <alignment horizontal="right" vertical="center" shrinkToFit="1"/>
    </xf>
    <xf numFmtId="0" fontId="20" fillId="5" borderId="10" xfId="1" applyFont="1" applyFill="1" applyBorder="1" applyAlignment="1" applyProtection="1">
      <alignment horizontal="right" vertical="center" shrinkToFit="1"/>
    </xf>
    <xf numFmtId="0" fontId="20" fillId="4" borderId="5" xfId="1" applyFont="1" applyFill="1" applyBorder="1" applyAlignment="1" applyProtection="1">
      <alignment horizontal="center" vertical="center" shrinkToFit="1"/>
    </xf>
    <xf numFmtId="0" fontId="20" fillId="4" borderId="9" xfId="1" applyFont="1" applyFill="1" applyBorder="1" applyAlignment="1" applyProtection="1">
      <alignment horizontal="center" vertical="center" shrinkToFit="1"/>
    </xf>
    <xf numFmtId="0" fontId="20" fillId="4" borderId="14" xfId="1" applyFont="1" applyFill="1" applyBorder="1" applyAlignment="1" applyProtection="1">
      <alignment horizontal="center" vertical="center" shrinkToFit="1"/>
    </xf>
    <xf numFmtId="0" fontId="20" fillId="4" borderId="72" xfId="1" applyFont="1" applyFill="1" applyBorder="1" applyAlignment="1" applyProtection="1">
      <alignment horizontal="center" vertical="center" shrinkToFit="1"/>
    </xf>
    <xf numFmtId="0" fontId="8" fillId="2" borderId="107" xfId="1" applyFont="1" applyFill="1" applyBorder="1" applyAlignment="1" applyProtection="1">
      <alignment horizontal="center" vertical="center"/>
    </xf>
    <xf numFmtId="0" fontId="12" fillId="2" borderId="108" xfId="1" applyFont="1" applyFill="1" applyBorder="1" applyAlignment="1" applyProtection="1">
      <alignment horizontal="left" vertical="center" shrinkToFit="1"/>
    </xf>
    <xf numFmtId="0" fontId="12" fillId="2" borderId="109" xfId="1" applyFont="1" applyFill="1" applyBorder="1" applyAlignment="1" applyProtection="1">
      <alignment horizontal="left" vertical="center" shrinkToFit="1"/>
    </xf>
    <xf numFmtId="0" fontId="12" fillId="2" borderId="10" xfId="1" applyFont="1" applyFill="1" applyBorder="1" applyAlignment="1" applyProtection="1">
      <alignment horizontal="left" vertical="center" shrinkToFit="1"/>
    </xf>
    <xf numFmtId="0" fontId="12" fillId="2" borderId="11" xfId="1" applyFont="1" applyFill="1" applyBorder="1" applyAlignment="1" applyProtection="1">
      <alignment horizontal="left" vertical="center" shrinkToFit="1"/>
    </xf>
    <xf numFmtId="0" fontId="20" fillId="5" borderId="10" xfId="1" applyFont="1" applyFill="1" applyBorder="1" applyAlignment="1" applyProtection="1">
      <alignment horizontal="center" vertical="center" shrinkToFit="1"/>
    </xf>
    <xf numFmtId="0" fontId="20" fillId="5" borderId="2" xfId="1" applyFont="1" applyFill="1" applyBorder="1" applyAlignment="1" applyProtection="1">
      <alignment horizontal="center" vertical="center" shrinkToFit="1"/>
    </xf>
    <xf numFmtId="0" fontId="15" fillId="2" borderId="0" xfId="1" applyFont="1" applyFill="1" applyBorder="1" applyAlignment="1" applyProtection="1">
      <alignment horizontal="center" vertical="center"/>
    </xf>
    <xf numFmtId="0" fontId="20" fillId="7" borderId="77" xfId="1" applyFont="1" applyFill="1" applyBorder="1" applyAlignment="1" applyProtection="1">
      <alignment horizontal="center" vertical="center"/>
    </xf>
    <xf numFmtId="0" fontId="20" fillId="7" borderId="6" xfId="1" applyFont="1" applyFill="1" applyBorder="1" applyAlignment="1" applyProtection="1">
      <alignment horizontal="center" vertical="center"/>
    </xf>
    <xf numFmtId="0" fontId="20" fillId="7" borderId="7" xfId="1" applyFont="1" applyFill="1" applyBorder="1" applyAlignment="1" applyProtection="1">
      <alignment horizontal="center" vertical="center"/>
    </xf>
    <xf numFmtId="0" fontId="20" fillId="7" borderId="72" xfId="1" applyFont="1" applyFill="1" applyBorder="1" applyAlignment="1" applyProtection="1">
      <alignment horizontal="center" vertical="center"/>
    </xf>
    <xf numFmtId="0" fontId="20" fillId="7" borderId="10" xfId="1" applyFont="1" applyFill="1" applyBorder="1" applyAlignment="1" applyProtection="1">
      <alignment horizontal="center" vertical="center"/>
    </xf>
    <xf numFmtId="0" fontId="20" fillId="7" borderId="11" xfId="1" applyFont="1" applyFill="1" applyBorder="1" applyAlignment="1" applyProtection="1">
      <alignment horizontal="center" vertical="center"/>
    </xf>
    <xf numFmtId="0" fontId="8" fillId="2" borderId="79" xfId="1" applyFont="1" applyFill="1" applyBorder="1" applyAlignment="1" applyProtection="1">
      <alignment horizontal="distributed" vertical="center"/>
    </xf>
    <xf numFmtId="0" fontId="20" fillId="4" borderId="14" xfId="1" applyFont="1" applyFill="1" applyBorder="1" applyAlignment="1" applyProtection="1">
      <alignment horizontal="right" vertical="center" shrinkToFit="1"/>
    </xf>
    <xf numFmtId="0" fontId="20" fillId="4" borderId="0" xfId="1" applyFont="1" applyFill="1" applyBorder="1" applyAlignment="1" applyProtection="1">
      <alignment horizontal="right" vertical="center" shrinkToFit="1"/>
    </xf>
    <xf numFmtId="0" fontId="20" fillId="4" borderId="79" xfId="1" applyFont="1" applyFill="1" applyBorder="1" applyAlignment="1" applyProtection="1">
      <alignment horizontal="right" vertical="center" shrinkToFit="1"/>
    </xf>
    <xf numFmtId="0" fontId="20" fillId="4" borderId="80" xfId="1" applyFont="1" applyFill="1" applyBorder="1" applyAlignment="1" applyProtection="1">
      <alignment horizontal="right" vertical="center" shrinkToFit="1"/>
    </xf>
    <xf numFmtId="0" fontId="20" fillId="4" borderId="79" xfId="1" applyFont="1" applyFill="1" applyBorder="1" applyAlignment="1" applyProtection="1">
      <alignment horizontal="center" vertical="center" shrinkToFit="1"/>
    </xf>
    <xf numFmtId="0" fontId="15" fillId="2" borderId="106" xfId="1" applyFont="1" applyFill="1" applyBorder="1" applyAlignment="1" applyProtection="1">
      <alignment horizontal="center" vertical="center"/>
    </xf>
    <xf numFmtId="0" fontId="12" fillId="2" borderId="6" xfId="1" applyFont="1" applyFill="1" applyBorder="1" applyAlignment="1" applyProtection="1">
      <alignment horizontal="left" vertical="center" wrapText="1"/>
    </xf>
    <xf numFmtId="0" fontId="12" fillId="2" borderId="7" xfId="1" applyFont="1" applyFill="1" applyBorder="1" applyAlignment="1" applyProtection="1">
      <alignment horizontal="left" vertical="center" wrapText="1"/>
    </xf>
    <xf numFmtId="0" fontId="12" fillId="2" borderId="10" xfId="1" applyFont="1" applyFill="1" applyBorder="1" applyAlignment="1" applyProtection="1">
      <alignment horizontal="left" vertical="center" wrapText="1"/>
    </xf>
    <xf numFmtId="0" fontId="12" fillId="2" borderId="11" xfId="1" applyFont="1" applyFill="1" applyBorder="1" applyAlignment="1" applyProtection="1">
      <alignment horizontal="left" vertical="center" wrapText="1"/>
    </xf>
    <xf numFmtId="0" fontId="20" fillId="0" borderId="2" xfId="1" applyFont="1" applyFill="1" applyBorder="1" applyAlignment="1" applyProtection="1">
      <alignment horizontal="center" vertical="center" shrinkToFit="1"/>
      <protection locked="0"/>
    </xf>
    <xf numFmtId="0" fontId="20" fillId="0" borderId="6" xfId="1" applyFont="1" applyFill="1" applyBorder="1" applyAlignment="1" applyProtection="1">
      <alignment horizontal="center" vertical="center"/>
    </xf>
    <xf numFmtId="0" fontId="20" fillId="0" borderId="80" xfId="1" applyFont="1" applyFill="1" applyBorder="1" applyAlignment="1" applyProtection="1">
      <alignment horizontal="center" vertical="center"/>
    </xf>
    <xf numFmtId="177" fontId="20" fillId="4" borderId="83" xfId="1" applyNumberFormat="1" applyFont="1" applyFill="1" applyBorder="1" applyAlignment="1" applyProtection="1">
      <alignment horizontal="center" vertical="center" shrinkToFit="1"/>
    </xf>
    <xf numFmtId="0" fontId="25" fillId="2" borderId="4" xfId="1" applyFont="1" applyFill="1" applyBorder="1" applyAlignment="1" applyProtection="1">
      <alignment horizontal="center" vertical="center" wrapText="1"/>
    </xf>
    <xf numFmtId="0" fontId="12" fillId="2" borderId="0" xfId="1" applyFont="1" applyFill="1" applyBorder="1" applyAlignment="1" applyProtection="1">
      <alignment horizontal="left" vertical="center" wrapText="1"/>
    </xf>
    <xf numFmtId="0" fontId="8" fillId="3" borderId="0" xfId="1" applyFont="1" applyFill="1" applyBorder="1" applyAlignment="1" applyProtection="1">
      <alignment horizontal="center" vertical="center" shrinkToFit="1"/>
    </xf>
    <xf numFmtId="0" fontId="20" fillId="5" borderId="0" xfId="1" applyFont="1" applyFill="1" applyBorder="1" applyAlignment="1" applyProtection="1">
      <alignment horizontal="center" vertical="center" shrinkToFit="1"/>
    </xf>
    <xf numFmtId="0" fontId="19" fillId="2" borderId="14" xfId="1" applyFont="1" applyFill="1" applyBorder="1" applyAlignment="1" applyProtection="1">
      <alignment horizontal="center" vertical="center" shrinkToFit="1"/>
    </xf>
    <xf numFmtId="0" fontId="19" fillId="2" borderId="0" xfId="1" applyFont="1" applyFill="1" applyAlignment="1" applyProtection="1">
      <alignment horizontal="center" vertical="center" shrinkToFit="1"/>
    </xf>
    <xf numFmtId="0" fontId="24" fillId="2" borderId="107" xfId="1" applyFont="1" applyFill="1" applyBorder="1" applyAlignment="1" applyProtection="1">
      <alignment horizontal="center" vertical="center" textRotation="255" wrapText="1"/>
    </xf>
    <xf numFmtId="0" fontId="24" fillId="2" borderId="109" xfId="1" applyFont="1" applyFill="1" applyBorder="1" applyAlignment="1" applyProtection="1">
      <alignment horizontal="center" vertical="center" textRotation="255" wrapText="1"/>
    </xf>
    <xf numFmtId="0" fontId="24" fillId="2" borderId="14" xfId="1" applyFont="1" applyFill="1" applyBorder="1" applyAlignment="1" applyProtection="1">
      <alignment horizontal="center" vertical="center" textRotation="255" wrapText="1"/>
    </xf>
    <xf numFmtId="0" fontId="24" fillId="2" borderId="13" xfId="1" applyFont="1" applyFill="1" applyBorder="1" applyAlignment="1" applyProtection="1">
      <alignment horizontal="center" vertical="center" textRotation="255" wrapText="1"/>
    </xf>
    <xf numFmtId="0" fontId="12" fillId="3" borderId="9" xfId="1" applyFont="1" applyFill="1" applyBorder="1" applyAlignment="1" applyProtection="1">
      <alignment horizontal="center" vertical="center"/>
    </xf>
    <xf numFmtId="0" fontId="12" fillId="2" borderId="108" xfId="1" applyFont="1" applyFill="1" applyBorder="1" applyAlignment="1" applyProtection="1">
      <alignment horizontal="left" vertical="center" wrapText="1"/>
    </xf>
    <xf numFmtId="0" fontId="12" fillId="2" borderId="109" xfId="1" applyFont="1" applyFill="1" applyBorder="1" applyAlignment="1" applyProtection="1">
      <alignment horizontal="left" vertical="center" wrapText="1"/>
    </xf>
    <xf numFmtId="0" fontId="20" fillId="2" borderId="91" xfId="1" applyFont="1" applyFill="1" applyBorder="1" applyAlignment="1" applyProtection="1">
      <alignment horizontal="center" vertical="center" shrinkToFit="1"/>
      <protection locked="0"/>
    </xf>
    <xf numFmtId="0" fontId="20" fillId="2" borderId="2" xfId="1" applyFont="1" applyFill="1" applyBorder="1" applyAlignment="1" applyProtection="1">
      <alignment horizontal="center" vertical="center" shrinkToFit="1"/>
      <protection locked="0"/>
    </xf>
    <xf numFmtId="0" fontId="15" fillId="2" borderId="108" xfId="1" applyFont="1" applyFill="1" applyBorder="1" applyAlignment="1" applyProtection="1">
      <alignment horizontal="center" vertical="center"/>
    </xf>
    <xf numFmtId="0" fontId="15" fillId="2" borderId="109" xfId="1" applyFont="1" applyFill="1" applyBorder="1" applyAlignment="1" applyProtection="1">
      <alignment horizontal="center" vertical="center"/>
    </xf>
    <xf numFmtId="0" fontId="8" fillId="2" borderId="112" xfId="1" applyFont="1" applyFill="1" applyBorder="1" applyAlignment="1" applyProtection="1">
      <alignment horizontal="center" vertical="center" wrapText="1"/>
    </xf>
    <xf numFmtId="0" fontId="8" fillId="2" borderId="114" xfId="1" applyFont="1" applyFill="1" applyBorder="1" applyAlignment="1" applyProtection="1">
      <alignment horizontal="center" vertical="center" wrapText="1"/>
    </xf>
    <xf numFmtId="0" fontId="8" fillId="2" borderId="33" xfId="1" applyFont="1" applyFill="1" applyBorder="1" applyAlignment="1" applyProtection="1">
      <alignment horizontal="center" vertical="center" wrapText="1"/>
    </xf>
    <xf numFmtId="0" fontId="8" fillId="2" borderId="116" xfId="1" applyFont="1" applyFill="1" applyBorder="1" applyAlignment="1" applyProtection="1">
      <alignment horizontal="center" vertical="center" wrapText="1"/>
    </xf>
    <xf numFmtId="0" fontId="8" fillId="2" borderId="113" xfId="1" applyFont="1" applyFill="1" applyBorder="1" applyAlignment="1" applyProtection="1">
      <alignment horizontal="center" vertical="center" shrinkToFit="1"/>
    </xf>
    <xf numFmtId="0" fontId="8" fillId="3" borderId="6" xfId="1" applyFont="1" applyFill="1" applyBorder="1" applyAlignment="1" applyProtection="1">
      <alignment horizontal="center" vertical="center" shrinkToFit="1"/>
    </xf>
    <xf numFmtId="0" fontId="8" fillId="3" borderId="7" xfId="1" applyFont="1" applyFill="1" applyBorder="1" applyAlignment="1" applyProtection="1">
      <alignment horizontal="center" vertical="center" shrinkToFit="1"/>
    </xf>
    <xf numFmtId="0" fontId="8" fillId="2" borderId="115" xfId="1" applyFont="1" applyFill="1" applyBorder="1" applyAlignment="1" applyProtection="1">
      <alignment horizontal="center" vertical="center" shrinkToFit="1"/>
    </xf>
    <xf numFmtId="0" fontId="8" fillId="3" borderId="13" xfId="1" applyFont="1" applyFill="1" applyBorder="1" applyAlignment="1" applyProtection="1">
      <alignment horizontal="center" vertical="center" shrinkToFit="1"/>
    </xf>
    <xf numFmtId="0" fontId="8" fillId="2" borderId="110" xfId="1" applyFont="1" applyFill="1" applyBorder="1" applyAlignment="1" applyProtection="1">
      <alignment horizontal="center" vertical="center"/>
    </xf>
    <xf numFmtId="0" fontId="8" fillId="2" borderId="108" xfId="1" applyFont="1" applyFill="1" applyBorder="1" applyAlignment="1" applyProtection="1">
      <alignment horizontal="center" vertical="center"/>
    </xf>
    <xf numFmtId="0" fontId="8" fillId="2" borderId="109" xfId="1" applyFont="1" applyFill="1" applyBorder="1" applyAlignment="1" applyProtection="1">
      <alignment horizontal="center" vertical="center"/>
    </xf>
    <xf numFmtId="0" fontId="8" fillId="2" borderId="101" xfId="1" applyFont="1" applyFill="1" applyBorder="1" applyAlignment="1" applyProtection="1">
      <alignment horizontal="center" vertical="center"/>
    </xf>
    <xf numFmtId="178" fontId="20" fillId="4" borderId="108" xfId="1" applyNumberFormat="1" applyFont="1" applyFill="1" applyBorder="1" applyAlignment="1" applyProtection="1">
      <alignment horizontal="center" vertical="center" shrinkToFit="1"/>
    </xf>
    <xf numFmtId="0" fontId="20" fillId="4" borderId="108" xfId="1" applyFont="1" applyFill="1" applyBorder="1" applyAlignment="1" applyProtection="1">
      <alignment horizontal="center" vertical="center" shrinkToFit="1"/>
    </xf>
    <xf numFmtId="0" fontId="15" fillId="2" borderId="111" xfId="1" applyFont="1" applyFill="1" applyBorder="1" applyAlignment="1" applyProtection="1">
      <alignment horizontal="center" vertical="center"/>
    </xf>
    <xf numFmtId="0" fontId="15" fillId="2" borderId="103" xfId="1" applyFont="1" applyFill="1" applyBorder="1" applyAlignment="1" applyProtection="1">
      <alignment horizontal="center" vertical="center"/>
    </xf>
    <xf numFmtId="0" fontId="19" fillId="2" borderId="93" xfId="1" applyFont="1" applyFill="1" applyBorder="1" applyAlignment="1" applyProtection="1">
      <alignment horizontal="center" vertical="center" shrinkToFit="1"/>
    </xf>
    <xf numFmtId="0" fontId="14" fillId="2" borderId="0" xfId="1" applyFont="1" applyFill="1" applyBorder="1" applyAlignment="1" applyProtection="1">
      <alignment horizontal="right" vertical="center" shrinkToFit="1"/>
    </xf>
    <xf numFmtId="0" fontId="26" fillId="2" borderId="4" xfId="1" applyFont="1" applyFill="1" applyBorder="1" applyAlignment="1" applyProtection="1">
      <alignment horizontal="center" vertical="center" wrapText="1"/>
    </xf>
    <xf numFmtId="0" fontId="12" fillId="2" borderId="80" xfId="1" applyFont="1" applyFill="1" applyBorder="1" applyAlignment="1" applyProtection="1">
      <alignment horizontal="left" vertical="center" wrapText="1"/>
    </xf>
    <xf numFmtId="0" fontId="12" fillId="2" borderId="81" xfId="1" applyFont="1" applyFill="1" applyBorder="1" applyAlignment="1" applyProtection="1">
      <alignment horizontal="left" vertical="center" wrapText="1"/>
    </xf>
    <xf numFmtId="0" fontId="20" fillId="5" borderId="83" xfId="1" applyFont="1" applyFill="1" applyBorder="1" applyAlignment="1" applyProtection="1">
      <alignment horizontal="center" vertical="center" shrinkToFit="1"/>
    </xf>
    <xf numFmtId="0" fontId="8" fillId="2" borderId="118" xfId="1" applyFont="1" applyFill="1" applyBorder="1" applyAlignment="1" applyProtection="1">
      <alignment horizontal="center"/>
    </xf>
    <xf numFmtId="0" fontId="8" fillId="2" borderId="119" xfId="1" applyFont="1" applyFill="1" applyBorder="1" applyAlignment="1" applyProtection="1">
      <alignment horizontal="center"/>
    </xf>
    <xf numFmtId="0" fontId="8" fillId="2" borderId="120" xfId="1" applyFont="1" applyFill="1" applyBorder="1" applyAlignment="1" applyProtection="1">
      <alignment horizontal="center"/>
    </xf>
    <xf numFmtId="0" fontId="8" fillId="2" borderId="121" xfId="1" applyFont="1" applyFill="1" applyBorder="1" applyAlignment="1" applyProtection="1">
      <alignment horizontal="center"/>
    </xf>
    <xf numFmtId="0" fontId="8" fillId="2" borderId="122" xfId="1" applyFont="1" applyFill="1" applyBorder="1" applyAlignment="1" applyProtection="1">
      <alignment horizontal="center"/>
    </xf>
    <xf numFmtId="0" fontId="8" fillId="2" borderId="123" xfId="1" applyFont="1" applyFill="1" applyBorder="1" applyAlignment="1" applyProtection="1">
      <alignment horizontal="center"/>
    </xf>
    <xf numFmtId="0" fontId="8" fillId="2" borderId="124" xfId="1" applyFont="1" applyFill="1" applyBorder="1" applyAlignment="1" applyProtection="1">
      <alignment horizontal="center"/>
    </xf>
    <xf numFmtId="0" fontId="8" fillId="2" borderId="125" xfId="1" applyFont="1" applyFill="1" applyBorder="1" applyAlignment="1" applyProtection="1">
      <alignment horizontal="center"/>
    </xf>
    <xf numFmtId="0" fontId="8" fillId="2" borderId="126" xfId="1" applyFont="1" applyFill="1" applyBorder="1" applyAlignment="1" applyProtection="1">
      <alignment horizontal="center"/>
    </xf>
    <xf numFmtId="0" fontId="20" fillId="4" borderId="35" xfId="1" applyFont="1" applyFill="1" applyBorder="1" applyAlignment="1" applyProtection="1">
      <alignment horizontal="center" vertical="center" shrinkToFit="1"/>
    </xf>
    <xf numFmtId="0" fontId="20" fillId="4" borderId="73" xfId="1" applyFont="1" applyFill="1" applyBorder="1" applyAlignment="1" applyProtection="1">
      <alignment horizontal="center" vertical="center" shrinkToFit="1"/>
    </xf>
    <xf numFmtId="0" fontId="8" fillId="2" borderId="77" xfId="1" applyFont="1" applyFill="1" applyBorder="1" applyAlignment="1" applyProtection="1">
      <alignment horizontal="center" vertical="center"/>
    </xf>
    <xf numFmtId="0" fontId="8" fillId="2" borderId="72" xfId="1" applyFont="1" applyFill="1" applyBorder="1" applyAlignment="1" applyProtection="1">
      <alignment horizontal="center" vertical="center"/>
    </xf>
    <xf numFmtId="0" fontId="15" fillId="2" borderId="2" xfId="1" applyFont="1" applyFill="1" applyBorder="1" applyAlignment="1" applyProtection="1">
      <alignment horizontal="center" vertical="center"/>
    </xf>
    <xf numFmtId="0" fontId="20" fillId="4" borderId="49" xfId="1" applyFont="1" applyFill="1" applyBorder="1" applyAlignment="1" applyProtection="1">
      <alignment horizontal="center" vertical="center" shrinkToFit="1"/>
    </xf>
    <xf numFmtId="0" fontId="15" fillId="2" borderId="68" xfId="1" applyFont="1" applyFill="1" applyBorder="1" applyAlignment="1" applyProtection="1">
      <alignment horizontal="center" vertical="center"/>
    </xf>
    <xf numFmtId="0" fontId="8" fillId="2" borderId="66" xfId="1" applyFont="1" applyFill="1" applyBorder="1" applyAlignment="1" applyProtection="1">
      <alignment horizontal="center" vertical="center"/>
    </xf>
    <xf numFmtId="0" fontId="8" fillId="2" borderId="5" xfId="1" applyFont="1" applyFill="1" applyBorder="1" applyAlignment="1" applyProtection="1">
      <alignment horizontal="center" vertical="center" shrinkToFit="1"/>
    </xf>
    <xf numFmtId="0" fontId="8" fillId="3" borderId="14" xfId="1" applyFont="1" applyFill="1" applyBorder="1" applyAlignment="1" applyProtection="1">
      <alignment horizontal="center" vertical="center" shrinkToFit="1"/>
    </xf>
    <xf numFmtId="0" fontId="8" fillId="2" borderId="33" xfId="1" applyFont="1" applyFill="1" applyBorder="1" applyAlignment="1" applyProtection="1">
      <alignment horizontal="center" vertical="center" shrinkToFit="1"/>
    </xf>
    <xf numFmtId="0" fontId="8" fillId="2" borderId="31" xfId="1" applyFont="1" applyFill="1" applyBorder="1" applyAlignment="1" applyProtection="1">
      <alignment horizontal="center" vertical="center" shrinkToFit="1"/>
    </xf>
    <xf numFmtId="0" fontId="8" fillId="2" borderId="32" xfId="1" applyFont="1" applyFill="1" applyBorder="1" applyAlignment="1" applyProtection="1">
      <alignment horizontal="center" vertical="center" shrinkToFit="1"/>
    </xf>
    <xf numFmtId="0" fontId="8" fillId="2" borderId="115" xfId="1" applyFont="1" applyFill="1" applyBorder="1" applyAlignment="1" applyProtection="1">
      <alignment horizontal="center" vertical="center" wrapText="1"/>
    </xf>
    <xf numFmtId="0" fontId="8" fillId="2" borderId="117" xfId="1" applyFont="1" applyFill="1" applyBorder="1" applyAlignment="1" applyProtection="1">
      <alignment horizontal="center" vertical="center" wrapText="1"/>
    </xf>
    <xf numFmtId="0" fontId="8" fillId="2" borderId="51" xfId="1" applyFont="1" applyFill="1" applyBorder="1" applyAlignment="1" applyProtection="1">
      <alignment horizontal="center" vertical="center"/>
    </xf>
    <xf numFmtId="0" fontId="8" fillId="0" borderId="77" xfId="1" applyFont="1" applyFill="1" applyBorder="1" applyAlignment="1" applyProtection="1">
      <alignment horizontal="center" vertical="center"/>
    </xf>
    <xf numFmtId="0" fontId="8" fillId="0" borderId="72" xfId="1" applyFont="1" applyFill="1" applyBorder="1" applyAlignment="1" applyProtection="1">
      <alignment horizontal="center" vertical="center"/>
    </xf>
    <xf numFmtId="0" fontId="10" fillId="8" borderId="110" xfId="1" applyFont="1" applyFill="1" applyBorder="1" applyAlignment="1" applyProtection="1">
      <alignment horizontal="center" vertical="center" shrinkToFit="1"/>
      <protection locked="0"/>
    </xf>
    <xf numFmtId="0" fontId="10" fillId="8" borderId="108" xfId="1" applyFont="1" applyFill="1" applyBorder="1" applyAlignment="1" applyProtection="1">
      <alignment horizontal="center" vertical="center" shrinkToFit="1"/>
      <protection locked="0"/>
    </xf>
    <xf numFmtId="0" fontId="10" fillId="8" borderId="111" xfId="1" applyFont="1" applyFill="1" applyBorder="1" applyAlignment="1" applyProtection="1">
      <alignment horizontal="center" vertical="center" shrinkToFit="1"/>
      <protection locked="0"/>
    </xf>
    <xf numFmtId="0" fontId="10" fillId="8" borderId="101" xfId="1" applyFont="1" applyFill="1" applyBorder="1" applyAlignment="1" applyProtection="1">
      <alignment horizontal="center" vertical="center" shrinkToFit="1"/>
      <protection locked="0"/>
    </xf>
    <xf numFmtId="0" fontId="10" fillId="8" borderId="80" xfId="1" applyFont="1" applyFill="1" applyBorder="1" applyAlignment="1" applyProtection="1">
      <alignment horizontal="center" vertical="center" shrinkToFit="1"/>
      <protection locked="0"/>
    </xf>
    <xf numFmtId="0" fontId="10" fillId="8" borderId="103" xfId="1" applyFont="1" applyFill="1" applyBorder="1" applyAlignment="1" applyProtection="1">
      <alignment horizontal="center" vertical="center" shrinkToFit="1"/>
      <protection locked="0"/>
    </xf>
    <xf numFmtId="0" fontId="8" fillId="0" borderId="6" xfId="1" applyFont="1" applyFill="1" applyBorder="1" applyAlignment="1" applyProtection="1">
      <alignment horizontal="center" vertical="center"/>
    </xf>
    <xf numFmtId="0" fontId="8" fillId="0" borderId="10" xfId="1" applyFont="1" applyFill="1" applyBorder="1" applyAlignment="1" applyProtection="1">
      <alignment horizontal="center" vertical="center"/>
    </xf>
    <xf numFmtId="0" fontId="8" fillId="2" borderId="6" xfId="1" applyFont="1" applyFill="1" applyBorder="1" applyAlignment="1" applyProtection="1">
      <alignment vertical="center"/>
    </xf>
    <xf numFmtId="0" fontId="8" fillId="2" borderId="7" xfId="1" applyFont="1" applyFill="1" applyBorder="1" applyAlignment="1" applyProtection="1">
      <alignment vertical="center"/>
    </xf>
    <xf numFmtId="0" fontId="8" fillId="2" borderId="10" xfId="1" applyFont="1" applyFill="1" applyBorder="1" applyAlignment="1" applyProtection="1">
      <alignment vertical="center"/>
    </xf>
    <xf numFmtId="0" fontId="8" fillId="2" borderId="11" xfId="1" applyFont="1" applyFill="1" applyBorder="1" applyAlignment="1" applyProtection="1">
      <alignment vertical="center"/>
    </xf>
    <xf numFmtId="0" fontId="12" fillId="2" borderId="0" xfId="1" applyFont="1" applyFill="1" applyBorder="1" applyAlignment="1" applyProtection="1">
      <alignment horizontal="distributed" vertical="center" wrapText="1"/>
    </xf>
    <xf numFmtId="0" fontId="15" fillId="2" borderId="107" xfId="1" applyFont="1" applyFill="1" applyBorder="1" applyAlignment="1" applyProtection="1">
      <alignment horizontal="center" vertical="center" textRotation="255" wrapText="1"/>
    </xf>
    <xf numFmtId="0" fontId="15" fillId="2" borderId="109" xfId="1" applyFont="1" applyFill="1" applyBorder="1" applyAlignment="1" applyProtection="1">
      <alignment horizontal="center" vertical="center" textRotation="255" wrapText="1"/>
    </xf>
    <xf numFmtId="0" fontId="15" fillId="2" borderId="14" xfId="1" applyFont="1" applyFill="1" applyBorder="1" applyAlignment="1" applyProtection="1">
      <alignment horizontal="center" vertical="center" textRotation="255" wrapText="1"/>
    </xf>
    <xf numFmtId="0" fontId="15" fillId="2" borderId="13" xfId="1" applyFont="1" applyFill="1" applyBorder="1" applyAlignment="1" applyProtection="1">
      <alignment horizontal="center" vertical="center" textRotation="255" wrapText="1"/>
    </xf>
    <xf numFmtId="0" fontId="12" fillId="2" borderId="6" xfId="1" applyFont="1" applyFill="1" applyBorder="1" applyAlignment="1" applyProtection="1">
      <alignment horizontal="left" vertical="center"/>
    </xf>
    <xf numFmtId="0" fontId="12" fillId="2" borderId="10" xfId="1" applyFont="1" applyFill="1" applyBorder="1" applyAlignment="1" applyProtection="1">
      <alignment horizontal="left" vertical="center"/>
    </xf>
    <xf numFmtId="0" fontId="12" fillId="2" borderId="7" xfId="1" applyFont="1" applyFill="1" applyBorder="1" applyAlignment="1" applyProtection="1">
      <alignment vertical="center"/>
    </xf>
    <xf numFmtId="0" fontId="12" fillId="2" borderId="10" xfId="1" applyFont="1" applyFill="1" applyBorder="1" applyAlignment="1" applyProtection="1">
      <alignment vertical="center"/>
    </xf>
    <xf numFmtId="0" fontId="12" fillId="2" borderId="11" xfId="1" applyFont="1" applyFill="1" applyBorder="1" applyAlignment="1" applyProtection="1">
      <alignment vertical="center"/>
    </xf>
    <xf numFmtId="0" fontId="20" fillId="2" borderId="107" xfId="1" applyFont="1" applyFill="1" applyBorder="1" applyAlignment="1" applyProtection="1">
      <alignment horizontal="center" vertical="center" shrinkToFit="1"/>
      <protection locked="0"/>
    </xf>
    <xf numFmtId="0" fontId="20" fillId="2" borderId="108" xfId="1" applyFont="1" applyFill="1" applyBorder="1" applyAlignment="1" applyProtection="1">
      <alignment horizontal="center" vertical="center" shrinkToFit="1"/>
      <protection locked="0"/>
    </xf>
    <xf numFmtId="0" fontId="20" fillId="2" borderId="127" xfId="1" applyFont="1" applyFill="1" applyBorder="1" applyAlignment="1" applyProtection="1">
      <alignment horizontal="right" vertical="center"/>
    </xf>
    <xf numFmtId="0" fontId="20" fillId="2" borderId="128" xfId="1" applyFont="1" applyFill="1" applyBorder="1" applyAlignment="1" applyProtection="1">
      <alignment horizontal="right" vertical="center"/>
    </xf>
    <xf numFmtId="0" fontId="20" fillId="2" borderId="129" xfId="1" applyFont="1" applyFill="1" applyBorder="1" applyAlignment="1" applyProtection="1">
      <alignment horizontal="right" vertical="center"/>
    </xf>
    <xf numFmtId="0" fontId="20" fillId="2" borderId="130" xfId="1" applyFont="1" applyFill="1" applyBorder="1" applyAlignment="1" applyProtection="1">
      <alignment horizontal="right" vertical="center"/>
    </xf>
    <xf numFmtId="0" fontId="20" fillId="2" borderId="131" xfId="1" applyFont="1" applyFill="1" applyBorder="1" applyAlignment="1" applyProtection="1">
      <alignment horizontal="right" vertical="center"/>
    </xf>
    <xf numFmtId="0" fontId="20" fillId="2" borderId="132" xfId="1" applyFont="1" applyFill="1" applyBorder="1" applyAlignment="1" applyProtection="1">
      <alignment horizontal="right" vertical="center"/>
    </xf>
    <xf numFmtId="0" fontId="8" fillId="2" borderId="88" xfId="1" applyFont="1" applyFill="1" applyBorder="1" applyAlignment="1" applyProtection="1">
      <alignment horizontal="center" vertical="center"/>
    </xf>
    <xf numFmtId="1" fontId="20" fillId="4" borderId="2" xfId="1" applyNumberFormat="1" applyFont="1" applyFill="1" applyBorder="1" applyAlignment="1" applyProtection="1">
      <alignment horizontal="center" vertical="center" shrinkToFit="1"/>
    </xf>
    <xf numFmtId="1" fontId="20" fillId="4" borderId="83" xfId="1" applyNumberFormat="1" applyFont="1" applyFill="1" applyBorder="1" applyAlignment="1" applyProtection="1">
      <alignment horizontal="center" vertical="center" shrinkToFit="1"/>
    </xf>
    <xf numFmtId="0" fontId="15" fillId="2" borderId="83" xfId="1" applyFont="1" applyFill="1" applyBorder="1" applyAlignment="1" applyProtection="1">
      <alignment horizontal="center" vertical="center"/>
    </xf>
    <xf numFmtId="0" fontId="20" fillId="4" borderId="2" xfId="1" applyFont="1" applyFill="1" applyBorder="1" applyAlignment="1" applyProtection="1">
      <alignment horizontal="center" vertical="center" shrinkToFit="1"/>
    </xf>
    <xf numFmtId="0" fontId="20" fillId="4" borderId="83" xfId="1" applyFont="1" applyFill="1" applyBorder="1" applyAlignment="1" applyProtection="1">
      <alignment horizontal="center" vertical="center" shrinkToFit="1"/>
    </xf>
    <xf numFmtId="0" fontId="8" fillId="2" borderId="22" xfId="1" applyFont="1" applyFill="1" applyBorder="1" applyAlignment="1" applyProtection="1">
      <alignment horizontal="center" vertical="center" textRotation="255" wrapText="1"/>
    </xf>
    <xf numFmtId="0" fontId="8" fillId="2" borderId="13" xfId="1" applyFont="1" applyFill="1" applyBorder="1" applyAlignment="1" applyProtection="1">
      <alignment horizontal="center" vertical="center" textRotation="255" wrapText="1"/>
    </xf>
    <xf numFmtId="0" fontId="8" fillId="2" borderId="81" xfId="1" applyFont="1" applyFill="1" applyBorder="1" applyAlignment="1" applyProtection="1">
      <alignment horizontal="center" vertical="center" textRotation="255" wrapText="1"/>
    </xf>
    <xf numFmtId="0" fontId="14" fillId="2" borderId="4" xfId="1" applyFont="1" applyFill="1" applyBorder="1" applyAlignment="1" applyProtection="1">
      <alignment horizontal="center" vertical="center" wrapText="1"/>
    </xf>
    <xf numFmtId="0" fontId="15" fillId="2" borderId="14" xfId="1" applyFont="1" applyFill="1" applyBorder="1" applyAlignment="1" applyProtection="1">
      <alignment horizontal="center"/>
    </xf>
    <xf numFmtId="0" fontId="15" fillId="3" borderId="0" xfId="1" applyFont="1" applyFill="1" applyBorder="1" applyAlignment="1" applyProtection="1">
      <alignment horizontal="center"/>
    </xf>
    <xf numFmtId="0" fontId="9" fillId="2" borderId="5" xfId="1" applyFont="1" applyFill="1" applyBorder="1" applyAlignment="1" applyProtection="1">
      <alignment horizontal="center" vertical="center" wrapText="1" shrinkToFit="1"/>
      <protection locked="0"/>
    </xf>
    <xf numFmtId="0" fontId="9" fillId="2" borderId="6" xfId="1" applyFont="1" applyFill="1" applyBorder="1" applyAlignment="1" applyProtection="1">
      <alignment horizontal="center" vertical="center" shrinkToFit="1"/>
      <protection locked="0"/>
    </xf>
    <xf numFmtId="0" fontId="9" fillId="2" borderId="7" xfId="1" applyFont="1" applyFill="1" applyBorder="1" applyAlignment="1" applyProtection="1">
      <alignment horizontal="center" vertical="center" shrinkToFit="1"/>
      <protection locked="0"/>
    </xf>
    <xf numFmtId="0" fontId="9" fillId="2" borderId="14" xfId="1" applyFont="1" applyFill="1" applyBorder="1" applyAlignment="1" applyProtection="1">
      <alignment horizontal="center" vertical="center" shrinkToFit="1"/>
      <protection locked="0"/>
    </xf>
    <xf numFmtId="0" fontId="9" fillId="2" borderId="0" xfId="1" applyFont="1" applyFill="1" applyBorder="1" applyAlignment="1" applyProtection="1">
      <alignment horizontal="center" vertical="center" shrinkToFit="1"/>
      <protection locked="0"/>
    </xf>
    <xf numFmtId="0" fontId="9" fillId="2" borderId="13" xfId="1" applyFont="1" applyFill="1" applyBorder="1" applyAlignment="1" applyProtection="1">
      <alignment horizontal="center" vertical="center" shrinkToFit="1"/>
      <protection locked="0"/>
    </xf>
    <xf numFmtId="0" fontId="9" fillId="2" borderId="9" xfId="1" applyFont="1" applyFill="1" applyBorder="1" applyAlignment="1" applyProtection="1">
      <alignment horizontal="center" vertical="center" shrinkToFit="1"/>
      <protection locked="0"/>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2" fontId="11" fillId="2" borderId="5" xfId="1" applyNumberFormat="1" applyFont="1" applyFill="1" applyBorder="1" applyAlignment="1" applyProtection="1">
      <alignment horizontal="center" vertical="center" shrinkToFit="1"/>
      <protection locked="0"/>
    </xf>
    <xf numFmtId="2" fontId="11" fillId="2" borderId="6" xfId="1" applyNumberFormat="1" applyFont="1" applyFill="1" applyBorder="1" applyAlignment="1" applyProtection="1">
      <alignment horizontal="center" vertical="center" shrinkToFit="1"/>
      <protection locked="0"/>
    </xf>
    <xf numFmtId="2" fontId="11" fillId="2" borderId="7" xfId="1" applyNumberFormat="1" applyFont="1" applyFill="1" applyBorder="1" applyAlignment="1" applyProtection="1">
      <alignment horizontal="center" vertical="center" shrinkToFit="1"/>
      <protection locked="0"/>
    </xf>
    <xf numFmtId="2" fontId="11" fillId="2" borderId="14" xfId="1" applyNumberFormat="1" applyFont="1" applyFill="1" applyBorder="1" applyAlignment="1" applyProtection="1">
      <alignment horizontal="center" vertical="center" shrinkToFit="1"/>
      <protection locked="0"/>
    </xf>
    <xf numFmtId="2" fontId="11" fillId="2" borderId="0" xfId="1" applyNumberFormat="1" applyFont="1" applyFill="1" applyBorder="1" applyAlignment="1" applyProtection="1">
      <alignment horizontal="center" vertical="center" shrinkToFit="1"/>
      <protection locked="0"/>
    </xf>
    <xf numFmtId="2" fontId="11" fillId="2" borderId="13" xfId="1" applyNumberFormat="1" applyFont="1" applyFill="1" applyBorder="1" applyAlignment="1" applyProtection="1">
      <alignment horizontal="center" vertical="center" shrinkToFit="1"/>
      <protection locked="0"/>
    </xf>
    <xf numFmtId="2" fontId="11" fillId="2" borderId="9" xfId="1" applyNumberFormat="1" applyFont="1" applyFill="1" applyBorder="1" applyAlignment="1" applyProtection="1">
      <alignment horizontal="center" vertical="center" shrinkToFit="1"/>
      <protection locked="0"/>
    </xf>
    <xf numFmtId="2" fontId="11" fillId="2" borderId="10" xfId="1" applyNumberFormat="1" applyFont="1" applyFill="1" applyBorder="1" applyAlignment="1" applyProtection="1">
      <alignment horizontal="center" vertical="center" shrinkToFit="1"/>
      <protection locked="0"/>
    </xf>
    <xf numFmtId="2" fontId="11" fillId="2" borderId="11" xfId="1" applyNumberFormat="1" applyFont="1" applyFill="1" applyBorder="1" applyAlignment="1" applyProtection="1">
      <alignment horizontal="center" vertical="center" shrinkToFit="1"/>
      <protection locked="0"/>
    </xf>
    <xf numFmtId="1" fontId="11" fillId="2" borderId="4" xfId="1" applyNumberFormat="1" applyFont="1" applyFill="1" applyBorder="1" applyAlignment="1" applyProtection="1">
      <alignment horizontal="center" vertical="center" shrinkToFit="1"/>
      <protection locked="0"/>
    </xf>
    <xf numFmtId="2" fontId="11" fillId="5" borderId="5" xfId="1" applyNumberFormat="1" applyFont="1" applyFill="1" applyBorder="1" applyAlignment="1" applyProtection="1">
      <alignment horizontal="center" vertical="center" shrinkToFit="1"/>
    </xf>
    <xf numFmtId="2" fontId="11" fillId="5" borderId="6" xfId="1" applyNumberFormat="1" applyFont="1" applyFill="1" applyBorder="1" applyAlignment="1" applyProtection="1">
      <alignment horizontal="center" vertical="center" shrinkToFit="1"/>
    </xf>
    <xf numFmtId="2" fontId="11" fillId="5" borderId="7" xfId="1" applyNumberFormat="1" applyFont="1" applyFill="1" applyBorder="1" applyAlignment="1" applyProtection="1">
      <alignment horizontal="center" vertical="center" shrinkToFit="1"/>
    </xf>
    <xf numFmtId="2" fontId="11" fillId="5" borderId="14" xfId="1" applyNumberFormat="1" applyFont="1" applyFill="1" applyBorder="1" applyAlignment="1" applyProtection="1">
      <alignment horizontal="center" vertical="center" shrinkToFit="1"/>
    </xf>
    <xf numFmtId="2" fontId="11" fillId="5" borderId="0" xfId="1" applyNumberFormat="1" applyFont="1" applyFill="1" applyBorder="1" applyAlignment="1" applyProtection="1">
      <alignment horizontal="center" vertical="center" shrinkToFit="1"/>
    </xf>
    <xf numFmtId="2" fontId="11" fillId="5" borderId="13" xfId="1" applyNumberFormat="1" applyFont="1" applyFill="1" applyBorder="1" applyAlignment="1" applyProtection="1">
      <alignment horizontal="center" vertical="center" shrinkToFit="1"/>
    </xf>
    <xf numFmtId="2" fontId="11" fillId="5" borderId="9" xfId="1" applyNumberFormat="1" applyFont="1" applyFill="1" applyBorder="1" applyAlignment="1" applyProtection="1">
      <alignment horizontal="center" vertical="center" shrinkToFit="1"/>
    </xf>
    <xf numFmtId="2" fontId="11" fillId="5" borderId="10" xfId="1" applyNumberFormat="1" applyFont="1" applyFill="1" applyBorder="1" applyAlignment="1" applyProtection="1">
      <alignment horizontal="center" vertical="center" shrinkToFit="1"/>
    </xf>
    <xf numFmtId="2" fontId="11" fillId="5" borderId="11" xfId="1" applyNumberFormat="1" applyFont="1" applyFill="1" applyBorder="1" applyAlignment="1" applyProtection="1">
      <alignment horizontal="center" vertical="center" shrinkToFit="1"/>
    </xf>
    <xf numFmtId="0" fontId="8" fillId="0" borderId="5" xfId="1" applyFont="1" applyBorder="1" applyAlignment="1" applyProtection="1">
      <alignment horizontal="center" vertical="center" wrapText="1" shrinkToFit="1"/>
    </xf>
    <xf numFmtId="0" fontId="8" fillId="0" borderId="6" xfId="1" applyFont="1" applyBorder="1" applyAlignment="1" applyProtection="1">
      <alignment horizontal="center" vertical="center" shrinkToFit="1"/>
    </xf>
    <xf numFmtId="0" fontId="8" fillId="0" borderId="7" xfId="1" applyFont="1" applyBorder="1" applyAlignment="1" applyProtection="1">
      <alignment horizontal="center" vertical="center" shrinkToFit="1"/>
    </xf>
    <xf numFmtId="0" fontId="8" fillId="0" borderId="14" xfId="1" applyFont="1" applyBorder="1" applyAlignment="1" applyProtection="1">
      <alignment horizontal="center" vertical="center" shrinkToFit="1"/>
    </xf>
    <xf numFmtId="0" fontId="8" fillId="0" borderId="0" xfId="1" applyFont="1" applyBorder="1" applyAlignment="1" applyProtection="1">
      <alignment horizontal="center" vertical="center" shrinkToFit="1"/>
    </xf>
    <xf numFmtId="0" fontId="8" fillId="0" borderId="13" xfId="1" applyFont="1" applyBorder="1" applyAlignment="1" applyProtection="1">
      <alignment horizontal="center" vertical="center" shrinkToFit="1"/>
    </xf>
    <xf numFmtId="0" fontId="8" fillId="0" borderId="9" xfId="1" applyFont="1" applyBorder="1" applyAlignment="1" applyProtection="1">
      <alignment horizontal="center" vertical="center" shrinkToFit="1"/>
    </xf>
    <xf numFmtId="0" fontId="8" fillId="0" borderId="10" xfId="1" applyFont="1" applyBorder="1" applyAlignment="1" applyProtection="1">
      <alignment horizontal="center" vertical="center" shrinkToFit="1"/>
    </xf>
    <xf numFmtId="0" fontId="8" fillId="0" borderId="11" xfId="1" applyFont="1" applyBorder="1" applyAlignment="1" applyProtection="1">
      <alignment horizontal="center" vertical="center" shrinkToFit="1"/>
    </xf>
    <xf numFmtId="0" fontId="15" fillId="2" borderId="4" xfId="1" applyFont="1" applyFill="1" applyBorder="1" applyAlignment="1" applyProtection="1">
      <alignment horizontal="left" vertical="center" wrapText="1"/>
    </xf>
    <xf numFmtId="0" fontId="12" fillId="2" borderId="108" xfId="1" applyFont="1" applyFill="1" applyBorder="1" applyAlignment="1" applyProtection="1">
      <alignment horizontal="center" vertical="center"/>
    </xf>
    <xf numFmtId="0" fontId="12" fillId="2" borderId="111" xfId="1" applyFont="1" applyFill="1" applyBorder="1" applyAlignment="1" applyProtection="1">
      <alignment horizontal="center" vertical="center"/>
    </xf>
    <xf numFmtId="0" fontId="12" fillId="2" borderId="101" xfId="1" applyFont="1" applyFill="1" applyBorder="1" applyAlignment="1" applyProtection="1">
      <alignment horizontal="center" vertical="center"/>
    </xf>
    <xf numFmtId="0" fontId="12" fillId="2" borderId="80" xfId="1" applyFont="1" applyFill="1" applyBorder="1" applyAlignment="1" applyProtection="1">
      <alignment horizontal="center" vertical="center"/>
    </xf>
    <xf numFmtId="0" fontId="20" fillId="4" borderId="110" xfId="1" applyFont="1" applyFill="1" applyBorder="1" applyAlignment="1" applyProtection="1">
      <alignment horizontal="center" vertical="center" shrinkToFit="1"/>
    </xf>
    <xf numFmtId="0" fontId="20" fillId="4" borderId="101" xfId="1" applyFont="1" applyFill="1" applyBorder="1" applyAlignment="1" applyProtection="1">
      <alignment horizontal="center" vertical="center" shrinkToFit="1"/>
    </xf>
    <xf numFmtId="0" fontId="8" fillId="2" borderId="0" xfId="1" applyFont="1" applyFill="1" applyBorder="1" applyAlignment="1" applyProtection="1">
      <alignment horizontal="left" vertical="center" wrapText="1"/>
    </xf>
    <xf numFmtId="0" fontId="8" fillId="2" borderId="10" xfId="1" applyFont="1" applyFill="1" applyBorder="1" applyAlignment="1" applyProtection="1">
      <alignment horizontal="left" vertical="center" wrapText="1"/>
    </xf>
    <xf numFmtId="0" fontId="12" fillId="2" borderId="4" xfId="1" applyFont="1" applyFill="1" applyBorder="1" applyAlignment="1" applyProtection="1">
      <alignment horizontal="center" vertical="center" shrinkToFit="1"/>
      <protection locked="0"/>
    </xf>
    <xf numFmtId="0" fontId="15" fillId="2" borderId="4" xfId="1" applyFont="1" applyFill="1" applyBorder="1" applyAlignment="1" applyProtection="1">
      <alignment horizontal="center" vertical="center" shrinkToFit="1"/>
      <protection locked="0"/>
    </xf>
    <xf numFmtId="0" fontId="8" fillId="2" borderId="4" xfId="1" applyFont="1" applyFill="1" applyBorder="1" applyAlignment="1" applyProtection="1">
      <alignment horizontal="center" vertical="center"/>
    </xf>
    <xf numFmtId="0" fontId="15" fillId="2" borderId="134" xfId="1" applyFont="1" applyFill="1" applyBorder="1" applyAlignment="1" applyProtection="1">
      <alignment horizontal="center" vertical="center" shrinkToFit="1"/>
      <protection locked="0"/>
    </xf>
    <xf numFmtId="0" fontId="15" fillId="2" borderId="135" xfId="1" applyFont="1" applyFill="1" applyBorder="1" applyAlignment="1" applyProtection="1">
      <alignment horizontal="center" vertical="center" shrinkToFit="1"/>
      <protection locked="0"/>
    </xf>
    <xf numFmtId="0" fontId="15" fillId="2" borderId="136" xfId="1" applyFont="1" applyFill="1" applyBorder="1" applyAlignment="1" applyProtection="1">
      <alignment horizontal="center" vertical="center" shrinkToFit="1"/>
      <protection locked="0"/>
    </xf>
    <xf numFmtId="0" fontId="20" fillId="2" borderId="37" xfId="1" applyFont="1" applyFill="1" applyBorder="1" applyAlignment="1" applyProtection="1">
      <alignment horizontal="center" vertical="center" shrinkToFit="1"/>
      <protection locked="0"/>
    </xf>
    <xf numFmtId="0" fontId="20" fillId="2" borderId="38" xfId="1" applyFont="1" applyFill="1" applyBorder="1" applyAlignment="1" applyProtection="1">
      <alignment horizontal="center" vertical="center" shrinkToFit="1"/>
      <protection locked="0"/>
    </xf>
    <xf numFmtId="0" fontId="20" fillId="2" borderId="39" xfId="1" applyFont="1" applyFill="1" applyBorder="1" applyAlignment="1" applyProtection="1">
      <alignment horizontal="center" vertical="center" shrinkToFit="1"/>
      <protection locked="0"/>
    </xf>
    <xf numFmtId="0" fontId="20" fillId="2" borderId="146" xfId="1" applyFont="1" applyFill="1" applyBorder="1" applyAlignment="1" applyProtection="1">
      <alignment horizontal="center" vertical="center" shrinkToFit="1"/>
      <protection locked="0"/>
    </xf>
    <xf numFmtId="0" fontId="20" fillId="2" borderId="147" xfId="1" applyFont="1" applyFill="1" applyBorder="1" applyAlignment="1" applyProtection="1">
      <alignment horizontal="center" vertical="center" shrinkToFit="1"/>
      <protection locked="0"/>
    </xf>
    <xf numFmtId="0" fontId="20" fillId="2" borderId="148" xfId="1" applyFont="1" applyFill="1" applyBorder="1" applyAlignment="1" applyProtection="1">
      <alignment horizontal="center" vertical="center" shrinkToFit="1"/>
      <protection locked="0"/>
    </xf>
    <xf numFmtId="0" fontId="9" fillId="3" borderId="14" xfId="1" applyFont="1" applyFill="1" applyBorder="1" applyAlignment="1" applyProtection="1">
      <alignment horizontal="center" vertical="center" shrinkToFit="1"/>
      <protection locked="0"/>
    </xf>
    <xf numFmtId="0" fontId="9" fillId="3" borderId="0" xfId="1" applyFont="1" applyFill="1" applyBorder="1" applyAlignment="1" applyProtection="1">
      <alignment horizontal="center" vertical="center" shrinkToFit="1"/>
      <protection locked="0"/>
    </xf>
    <xf numFmtId="0" fontId="9" fillId="3" borderId="13" xfId="1" applyFont="1" applyFill="1" applyBorder="1" applyAlignment="1" applyProtection="1">
      <alignment horizontal="center" vertical="center" shrinkToFit="1"/>
      <protection locked="0"/>
    </xf>
    <xf numFmtId="2" fontId="28" fillId="2" borderId="5" xfId="1" applyNumberFormat="1" applyFont="1" applyFill="1" applyBorder="1" applyAlignment="1" applyProtection="1">
      <alignment horizontal="center" vertical="center" shrinkToFit="1"/>
      <protection locked="0"/>
    </xf>
    <xf numFmtId="2" fontId="28" fillId="2" borderId="6" xfId="1" applyNumberFormat="1" applyFont="1" applyFill="1" applyBorder="1" applyAlignment="1" applyProtection="1">
      <alignment horizontal="center" vertical="center" shrinkToFit="1"/>
      <protection locked="0"/>
    </xf>
    <xf numFmtId="2" fontId="28" fillId="2" borderId="7" xfId="1" applyNumberFormat="1" applyFont="1" applyFill="1" applyBorder="1" applyAlignment="1" applyProtection="1">
      <alignment horizontal="center" vertical="center" shrinkToFit="1"/>
      <protection locked="0"/>
    </xf>
    <xf numFmtId="2" fontId="28" fillId="2" borderId="14" xfId="1" applyNumberFormat="1" applyFont="1" applyFill="1" applyBorder="1" applyAlignment="1" applyProtection="1">
      <alignment horizontal="center" vertical="center" shrinkToFit="1"/>
      <protection locked="0"/>
    </xf>
    <xf numFmtId="2" fontId="28" fillId="2" borderId="0" xfId="1" applyNumberFormat="1" applyFont="1" applyFill="1" applyBorder="1" applyAlignment="1" applyProtection="1">
      <alignment horizontal="center" vertical="center" shrinkToFit="1"/>
      <protection locked="0"/>
    </xf>
    <xf numFmtId="2" fontId="28" fillId="2" borderId="13" xfId="1" applyNumberFormat="1" applyFont="1" applyFill="1" applyBorder="1" applyAlignment="1" applyProtection="1">
      <alignment horizontal="center" vertical="center" shrinkToFit="1"/>
      <protection locked="0"/>
    </xf>
    <xf numFmtId="2" fontId="28" fillId="2" borderId="9" xfId="1" applyNumberFormat="1" applyFont="1" applyFill="1" applyBorder="1" applyAlignment="1" applyProtection="1">
      <alignment horizontal="center" vertical="center" shrinkToFit="1"/>
      <protection locked="0"/>
    </xf>
    <xf numFmtId="2" fontId="28" fillId="2" borderId="10" xfId="1" applyNumberFormat="1" applyFont="1" applyFill="1" applyBorder="1" applyAlignment="1" applyProtection="1">
      <alignment horizontal="center" vertical="center" shrinkToFit="1"/>
      <protection locked="0"/>
    </xf>
    <xf numFmtId="2" fontId="28" fillId="2" borderId="11" xfId="1" applyNumberFormat="1" applyFont="1" applyFill="1" applyBorder="1" applyAlignment="1" applyProtection="1">
      <alignment horizontal="center" vertical="center" shrinkToFit="1"/>
      <protection locked="0"/>
    </xf>
    <xf numFmtId="0" fontId="28" fillId="2" borderId="5" xfId="1" applyFont="1" applyFill="1" applyBorder="1" applyAlignment="1" applyProtection="1">
      <alignment horizontal="center" vertical="center" shrinkToFit="1"/>
      <protection locked="0"/>
    </xf>
    <xf numFmtId="0" fontId="28" fillId="2" borderId="6" xfId="1" applyFont="1" applyFill="1" applyBorder="1" applyAlignment="1" applyProtection="1">
      <alignment horizontal="center" vertical="center" shrinkToFit="1"/>
      <protection locked="0"/>
    </xf>
    <xf numFmtId="0" fontId="28" fillId="2" borderId="7" xfId="1" applyFont="1" applyFill="1" applyBorder="1" applyAlignment="1" applyProtection="1">
      <alignment horizontal="center" vertical="center" shrinkToFit="1"/>
      <protection locked="0"/>
    </xf>
    <xf numFmtId="0" fontId="28" fillId="2" borderId="14" xfId="1" applyFont="1" applyFill="1" applyBorder="1" applyAlignment="1" applyProtection="1">
      <alignment horizontal="center" vertical="center" shrinkToFit="1"/>
      <protection locked="0"/>
    </xf>
    <xf numFmtId="0" fontId="28" fillId="2" borderId="0" xfId="1" applyFont="1" applyFill="1" applyBorder="1" applyAlignment="1" applyProtection="1">
      <alignment horizontal="center" vertical="center" shrinkToFit="1"/>
      <protection locked="0"/>
    </xf>
    <xf numFmtId="0" fontId="28" fillId="2" borderId="13" xfId="1" applyFont="1" applyFill="1" applyBorder="1" applyAlignment="1" applyProtection="1">
      <alignment horizontal="center" vertical="center" shrinkToFit="1"/>
      <protection locked="0"/>
    </xf>
    <xf numFmtId="0" fontId="28" fillId="2" borderId="9" xfId="1" applyFont="1" applyFill="1" applyBorder="1" applyAlignment="1" applyProtection="1">
      <alignment horizontal="center" vertical="center" shrinkToFit="1"/>
      <protection locked="0"/>
    </xf>
    <xf numFmtId="0" fontId="28" fillId="2" borderId="10" xfId="1" applyFont="1" applyFill="1" applyBorder="1" applyAlignment="1" applyProtection="1">
      <alignment horizontal="center" vertical="center" shrinkToFit="1"/>
      <protection locked="0"/>
    </xf>
    <xf numFmtId="0" fontId="28" fillId="2" borderId="11" xfId="1" applyFont="1" applyFill="1" applyBorder="1" applyAlignment="1" applyProtection="1">
      <alignment horizontal="center" vertical="center" shrinkToFit="1"/>
      <protection locked="0"/>
    </xf>
    <xf numFmtId="0" fontId="15" fillId="2" borderId="144" xfId="1" applyFont="1" applyFill="1" applyBorder="1" applyAlignment="1" applyProtection="1">
      <alignment horizontal="center" vertical="center" wrapText="1"/>
    </xf>
    <xf numFmtId="0" fontId="15" fillId="2" borderId="145" xfId="1" applyFont="1" applyFill="1" applyBorder="1" applyAlignment="1" applyProtection="1">
      <alignment horizontal="center" vertical="center" wrapText="1"/>
    </xf>
    <xf numFmtId="2" fontId="11" fillId="5" borderId="4" xfId="1" applyNumberFormat="1" applyFont="1" applyFill="1" applyBorder="1" applyAlignment="1" applyProtection="1">
      <alignment horizontal="center" vertical="center" shrinkToFit="1"/>
      <protection locked="0"/>
    </xf>
    <xf numFmtId="0" fontId="11" fillId="2" borderId="5" xfId="1" applyFont="1" applyFill="1" applyBorder="1" applyAlignment="1" applyProtection="1">
      <alignment horizontal="center" vertical="center"/>
      <protection locked="0"/>
    </xf>
    <xf numFmtId="0" fontId="11" fillId="2" borderId="75" xfId="1" applyFont="1" applyFill="1" applyBorder="1" applyAlignment="1" applyProtection="1">
      <alignment horizontal="center" vertical="center"/>
      <protection locked="0"/>
    </xf>
    <xf numFmtId="0" fontId="11" fillId="2" borderId="14" xfId="1" applyFont="1" applyFill="1" applyBorder="1" applyAlignment="1" applyProtection="1">
      <alignment horizontal="center" vertical="center"/>
      <protection locked="0"/>
    </xf>
    <xf numFmtId="0" fontId="11" fillId="2" borderId="53" xfId="1" applyFont="1" applyFill="1" applyBorder="1" applyAlignment="1" applyProtection="1">
      <alignment horizontal="center" vertical="center"/>
      <protection locked="0"/>
    </xf>
    <xf numFmtId="0" fontId="11" fillId="2" borderId="9" xfId="1" applyFont="1" applyFill="1" applyBorder="1" applyAlignment="1" applyProtection="1">
      <alignment horizontal="center" vertical="center"/>
      <protection locked="0"/>
    </xf>
    <xf numFmtId="0" fontId="11" fillId="2" borderId="70" xfId="1" applyFont="1" applyFill="1" applyBorder="1" applyAlignment="1" applyProtection="1">
      <alignment horizontal="center" vertical="center"/>
      <protection locked="0"/>
    </xf>
    <xf numFmtId="0" fontId="16" fillId="2" borderId="6" xfId="1" applyFont="1" applyFill="1" applyBorder="1" applyAlignment="1" applyProtection="1">
      <alignment horizontal="center" vertical="center"/>
      <protection locked="0"/>
    </xf>
    <xf numFmtId="0" fontId="16" fillId="2" borderId="7" xfId="1" applyFont="1" applyFill="1" applyBorder="1" applyAlignment="1" applyProtection="1">
      <alignment horizontal="center" vertical="center"/>
      <protection locked="0"/>
    </xf>
    <xf numFmtId="0" fontId="16" fillId="3" borderId="0" xfId="1" applyFont="1" applyFill="1" applyBorder="1" applyAlignment="1" applyProtection="1">
      <alignment horizontal="center" vertical="center"/>
      <protection locked="0"/>
    </xf>
    <xf numFmtId="0" fontId="16" fillId="2" borderId="13" xfId="1" applyFont="1" applyFill="1" applyBorder="1" applyAlignment="1" applyProtection="1">
      <alignment horizontal="center" vertical="center"/>
      <protection locked="0"/>
    </xf>
    <xf numFmtId="0" fontId="16" fillId="2" borderId="10" xfId="1" applyFont="1" applyFill="1" applyBorder="1" applyAlignment="1" applyProtection="1">
      <alignment horizontal="center" vertical="center"/>
      <protection locked="0"/>
    </xf>
    <xf numFmtId="0" fontId="16" fillId="2" borderId="11" xfId="1" applyFont="1" applyFill="1" applyBorder="1" applyAlignment="1" applyProtection="1">
      <alignment horizontal="center" vertical="center"/>
      <protection locked="0"/>
    </xf>
    <xf numFmtId="0" fontId="8" fillId="2" borderId="47" xfId="1" applyFont="1" applyFill="1" applyBorder="1" applyAlignment="1" applyProtection="1">
      <alignment horizontal="center" vertical="center"/>
    </xf>
    <xf numFmtId="0" fontId="8" fillId="2" borderId="48" xfId="1" applyFont="1" applyFill="1" applyBorder="1" applyAlignment="1" applyProtection="1">
      <alignment horizontal="center" vertical="center"/>
    </xf>
    <xf numFmtId="0" fontId="8" fillId="2" borderId="133" xfId="1" applyFont="1" applyFill="1" applyBorder="1" applyAlignment="1" applyProtection="1">
      <alignment horizontal="center" vertical="center"/>
    </xf>
    <xf numFmtId="0" fontId="15" fillId="2" borderId="9" xfId="1" applyFont="1" applyFill="1" applyBorder="1" applyAlignment="1" applyProtection="1">
      <alignment horizontal="center" vertical="center" wrapText="1"/>
    </xf>
    <xf numFmtId="0" fontId="15" fillId="2" borderId="10" xfId="1" applyFont="1" applyFill="1" applyBorder="1" applyAlignment="1" applyProtection="1">
      <alignment horizontal="center" vertical="center" wrapText="1"/>
    </xf>
    <xf numFmtId="0" fontId="15" fillId="2" borderId="11" xfId="1" applyFont="1" applyFill="1" applyBorder="1" applyAlignment="1" applyProtection="1">
      <alignment horizontal="center" vertical="center" wrapText="1"/>
    </xf>
    <xf numFmtId="0" fontId="24" fillId="2" borderId="4" xfId="1" applyFont="1" applyFill="1" applyBorder="1" applyAlignment="1" applyProtection="1">
      <alignment horizontal="center" vertical="center" wrapText="1"/>
    </xf>
    <xf numFmtId="0" fontId="15" fillId="2" borderId="4" xfId="1" applyFont="1" applyFill="1" applyBorder="1" applyAlignment="1" applyProtection="1">
      <alignment horizontal="center" vertical="center" wrapText="1"/>
    </xf>
    <xf numFmtId="0" fontId="15" fillId="2" borderId="137" xfId="1" applyFont="1" applyFill="1" applyBorder="1" applyAlignment="1" applyProtection="1">
      <alignment horizontal="center" vertical="center" wrapText="1"/>
    </xf>
    <xf numFmtId="0" fontId="15" fillId="2" borderId="138" xfId="1" applyFont="1" applyFill="1" applyBorder="1" applyAlignment="1" applyProtection="1">
      <alignment horizontal="center" vertical="center"/>
    </xf>
    <xf numFmtId="0" fontId="15" fillId="2" borderId="139" xfId="1" applyFont="1" applyFill="1" applyBorder="1" applyAlignment="1" applyProtection="1">
      <alignment horizontal="center" vertical="center"/>
    </xf>
    <xf numFmtId="0" fontId="15" fillId="2" borderId="140" xfId="1" applyFont="1" applyFill="1" applyBorder="1" applyAlignment="1" applyProtection="1">
      <alignment horizontal="center" vertical="center"/>
    </xf>
    <xf numFmtId="0" fontId="15" fillId="2" borderId="141" xfId="1" applyFont="1" applyFill="1" applyBorder="1" applyAlignment="1" applyProtection="1">
      <alignment horizontal="center" vertical="center"/>
    </xf>
    <xf numFmtId="0" fontId="15" fillId="2" borderId="142" xfId="1" applyFont="1" applyFill="1" applyBorder="1" applyAlignment="1" applyProtection="1">
      <alignment horizontal="center" vertical="center"/>
    </xf>
    <xf numFmtId="0" fontId="8" fillId="2" borderId="134" xfId="1" applyFont="1" applyFill="1" applyBorder="1" applyAlignment="1" applyProtection="1">
      <alignment horizontal="center" vertical="center" shrinkToFit="1"/>
    </xf>
    <xf numFmtId="0" fontId="8" fillId="2" borderId="135" xfId="1" applyFont="1" applyFill="1" applyBorder="1" applyAlignment="1" applyProtection="1">
      <alignment horizontal="center" vertical="center" shrinkToFit="1"/>
    </xf>
    <xf numFmtId="0" fontId="8" fillId="2" borderId="136" xfId="1" applyFont="1" applyFill="1" applyBorder="1" applyAlignment="1" applyProtection="1">
      <alignment horizontal="center" vertical="center" shrinkToFit="1"/>
    </xf>
    <xf numFmtId="0" fontId="15" fillId="2" borderId="143" xfId="1" applyFont="1" applyFill="1" applyBorder="1" applyAlignment="1" applyProtection="1">
      <alignment horizontal="center" vertical="center" wrapText="1"/>
    </xf>
    <xf numFmtId="0" fontId="8" fillId="2" borderId="37" xfId="1" applyFont="1" applyFill="1" applyBorder="1" applyAlignment="1" applyProtection="1">
      <alignment horizontal="center" vertical="center" wrapText="1"/>
    </xf>
    <xf numFmtId="0" fontId="8" fillId="2" borderId="38" xfId="1" applyFont="1" applyFill="1" applyBorder="1" applyAlignment="1" applyProtection="1">
      <alignment horizontal="center" vertical="center" wrapText="1"/>
    </xf>
    <xf numFmtId="0" fontId="8" fillId="2" borderId="39" xfId="1" applyFont="1" applyFill="1" applyBorder="1" applyAlignment="1" applyProtection="1">
      <alignment horizontal="center" vertical="center" wrapText="1"/>
    </xf>
    <xf numFmtId="0" fontId="8" fillId="2" borderId="146" xfId="1" applyFont="1" applyFill="1" applyBorder="1" applyAlignment="1" applyProtection="1">
      <alignment horizontal="center" vertical="center" wrapText="1"/>
    </xf>
    <xf numFmtId="0" fontId="8" fillId="2" borderId="147" xfId="1" applyFont="1" applyFill="1" applyBorder="1" applyAlignment="1" applyProtection="1">
      <alignment horizontal="center" vertical="center" wrapText="1"/>
    </xf>
    <xf numFmtId="0" fontId="8" fillId="2" borderId="148" xfId="1" applyFont="1" applyFill="1" applyBorder="1" applyAlignment="1" applyProtection="1">
      <alignment horizontal="center" vertical="center" wrapText="1"/>
    </xf>
    <xf numFmtId="0" fontId="8" fillId="2" borderId="146" xfId="1" applyFont="1" applyFill="1" applyBorder="1" applyAlignment="1" applyProtection="1">
      <alignment horizontal="center" vertical="center" shrinkToFit="1"/>
    </xf>
    <xf numFmtId="0" fontId="8" fillId="2" borderId="147" xfId="1" applyFont="1" applyFill="1" applyBorder="1" applyAlignment="1" applyProtection="1">
      <alignment horizontal="center" vertical="center" shrinkToFit="1"/>
    </xf>
    <xf numFmtId="0" fontId="8" fillId="2" borderId="148" xfId="1" applyFont="1" applyFill="1" applyBorder="1" applyAlignment="1" applyProtection="1">
      <alignment horizontal="center" vertical="center" shrinkToFit="1"/>
    </xf>
    <xf numFmtId="0" fontId="12" fillId="2" borderId="5" xfId="1" applyFont="1" applyFill="1" applyBorder="1" applyAlignment="1" applyProtection="1">
      <alignment horizontal="center" vertical="center"/>
    </xf>
    <xf numFmtId="0" fontId="12" fillId="3" borderId="10" xfId="1" applyFont="1" applyFill="1" applyBorder="1" applyAlignment="1" applyProtection="1">
      <alignment horizontal="center" vertical="center"/>
    </xf>
    <xf numFmtId="0" fontId="11" fillId="6" borderId="5" xfId="1" applyFont="1" applyFill="1" applyBorder="1" applyAlignment="1" applyProtection="1">
      <alignment horizontal="center" vertical="center"/>
      <protection locked="0"/>
    </xf>
    <xf numFmtId="0" fontId="11" fillId="6" borderId="6" xfId="1" applyFont="1" applyFill="1" applyBorder="1" applyAlignment="1" applyProtection="1">
      <alignment horizontal="center" vertical="center"/>
      <protection locked="0"/>
    </xf>
    <xf numFmtId="0" fontId="11" fillId="6" borderId="75" xfId="1" applyFont="1" applyFill="1" applyBorder="1" applyAlignment="1" applyProtection="1">
      <alignment horizontal="center" vertical="center"/>
      <protection locked="0"/>
    </xf>
    <xf numFmtId="0" fontId="11" fillId="6" borderId="14" xfId="1" applyFont="1" applyFill="1" applyBorder="1" applyAlignment="1" applyProtection="1">
      <alignment horizontal="center" vertical="center"/>
      <protection locked="0"/>
    </xf>
    <xf numFmtId="0" fontId="11" fillId="6" borderId="0" xfId="1" applyFont="1" applyFill="1" applyBorder="1" applyAlignment="1" applyProtection="1">
      <alignment horizontal="center" vertical="center"/>
      <protection locked="0"/>
    </xf>
    <xf numFmtId="0" fontId="11" fillId="6" borderId="53" xfId="1" applyFont="1" applyFill="1" applyBorder="1" applyAlignment="1" applyProtection="1">
      <alignment horizontal="center" vertical="center"/>
      <protection locked="0"/>
    </xf>
    <xf numFmtId="0" fontId="11" fillId="6" borderId="9" xfId="1" applyFont="1" applyFill="1" applyBorder="1" applyAlignment="1" applyProtection="1">
      <alignment horizontal="center" vertical="center"/>
      <protection locked="0"/>
    </xf>
    <xf numFmtId="0" fontId="11" fillId="6" borderId="10" xfId="1" applyFont="1" applyFill="1" applyBorder="1" applyAlignment="1" applyProtection="1">
      <alignment horizontal="center" vertical="center"/>
      <protection locked="0"/>
    </xf>
    <xf numFmtId="0" fontId="11" fillId="6" borderId="70" xfId="1" applyFont="1" applyFill="1" applyBorder="1" applyAlignment="1" applyProtection="1">
      <alignment horizontal="center" vertical="center"/>
      <protection locked="0"/>
    </xf>
    <xf numFmtId="0" fontId="8" fillId="2" borderId="69" xfId="1" applyFont="1" applyFill="1" applyBorder="1" applyAlignment="1" applyProtection="1">
      <alignment horizontal="center" vertical="center"/>
    </xf>
    <xf numFmtId="2" fontId="11" fillId="9" borderId="6" xfId="1" applyNumberFormat="1" applyFont="1" applyFill="1" applyBorder="1" applyAlignment="1" applyProtection="1">
      <alignment horizontal="center" vertical="center" shrinkToFit="1"/>
    </xf>
    <xf numFmtId="0" fontId="11" fillId="9" borderId="6" xfId="1" applyFont="1" applyFill="1" applyBorder="1" applyAlignment="1" applyProtection="1">
      <alignment horizontal="center" vertical="center" shrinkToFit="1"/>
    </xf>
    <xf numFmtId="0" fontId="11" fillId="9" borderId="7" xfId="1" applyFont="1" applyFill="1" applyBorder="1" applyAlignment="1" applyProtection="1">
      <alignment horizontal="center" vertical="center" shrinkToFit="1"/>
    </xf>
    <xf numFmtId="0" fontId="11" fillId="9" borderId="0" xfId="1" applyFont="1" applyFill="1" applyBorder="1" applyAlignment="1" applyProtection="1">
      <alignment horizontal="center" vertical="center" shrinkToFit="1"/>
    </xf>
    <xf numFmtId="0" fontId="11" fillId="9" borderId="13" xfId="1" applyFont="1" applyFill="1" applyBorder="1" applyAlignment="1" applyProtection="1">
      <alignment horizontal="center" vertical="center" shrinkToFit="1"/>
    </xf>
    <xf numFmtId="0" fontId="11" fillId="9" borderId="10" xfId="1" applyFont="1" applyFill="1" applyBorder="1" applyAlignment="1" applyProtection="1">
      <alignment horizontal="center" vertical="center" shrinkToFit="1"/>
    </xf>
    <xf numFmtId="0" fontId="11" fillId="9" borderId="11" xfId="1" applyFont="1" applyFill="1" applyBorder="1" applyAlignment="1" applyProtection="1">
      <alignment horizontal="center" vertical="center" shrinkToFit="1"/>
    </xf>
    <xf numFmtId="0" fontId="29" fillId="2" borderId="5" xfId="1" applyFont="1" applyFill="1" applyBorder="1" applyAlignment="1" applyProtection="1">
      <alignment horizontal="center" vertical="center" wrapText="1"/>
      <protection locked="0"/>
    </xf>
    <xf numFmtId="0" fontId="29" fillId="2" borderId="6" xfId="1" applyFont="1" applyFill="1" applyBorder="1" applyAlignment="1" applyProtection="1">
      <alignment horizontal="center" vertical="center"/>
      <protection locked="0"/>
    </xf>
    <xf numFmtId="0" fontId="29" fillId="2" borderId="7" xfId="1" applyFont="1" applyFill="1" applyBorder="1" applyAlignment="1" applyProtection="1">
      <alignment horizontal="center" vertical="center"/>
      <protection locked="0"/>
    </xf>
    <xf numFmtId="0" fontId="29" fillId="2" borderId="14" xfId="1" applyFont="1" applyFill="1" applyBorder="1" applyAlignment="1" applyProtection="1">
      <alignment horizontal="center" vertical="center"/>
      <protection locked="0"/>
    </xf>
    <xf numFmtId="0" fontId="29" fillId="2" borderId="0" xfId="1" applyFont="1" applyFill="1" applyBorder="1" applyAlignment="1" applyProtection="1">
      <alignment horizontal="center" vertical="center"/>
      <protection locked="0"/>
    </xf>
    <xf numFmtId="0" fontId="29" fillId="2" borderId="13" xfId="1" applyFont="1" applyFill="1" applyBorder="1" applyAlignment="1" applyProtection="1">
      <alignment horizontal="center" vertical="center"/>
      <protection locked="0"/>
    </xf>
    <xf numFmtId="0" fontId="29" fillId="2" borderId="9" xfId="1" applyFont="1" applyFill="1" applyBorder="1" applyAlignment="1" applyProtection="1">
      <alignment horizontal="center" vertical="center"/>
      <protection locked="0"/>
    </xf>
    <xf numFmtId="0" fontId="29" fillId="2" borderId="10" xfId="1" applyFont="1" applyFill="1" applyBorder="1" applyAlignment="1" applyProtection="1">
      <alignment horizontal="center" vertical="center"/>
      <protection locked="0"/>
    </xf>
    <xf numFmtId="0" fontId="29" fillId="2" borderId="11" xfId="1" applyFont="1" applyFill="1" applyBorder="1" applyAlignment="1" applyProtection="1">
      <alignment horizontal="center" vertical="center"/>
      <protection locked="0"/>
    </xf>
    <xf numFmtId="0" fontId="12" fillId="2" borderId="146" xfId="1" applyFont="1" applyFill="1" applyBorder="1" applyAlignment="1" applyProtection="1">
      <alignment horizontal="center" vertical="center" shrinkToFit="1"/>
      <protection locked="0"/>
    </xf>
    <xf numFmtId="0" fontId="12" fillId="2" borderId="147" xfId="1" applyFont="1" applyFill="1" applyBorder="1" applyAlignment="1" applyProtection="1">
      <alignment horizontal="center" vertical="center" shrinkToFit="1"/>
      <protection locked="0"/>
    </xf>
    <xf numFmtId="0" fontId="12" fillId="2" borderId="148" xfId="1" applyFont="1" applyFill="1" applyBorder="1" applyAlignment="1" applyProtection="1">
      <alignment horizontal="center" vertical="center" shrinkToFit="1"/>
      <protection locked="0"/>
    </xf>
    <xf numFmtId="0" fontId="12" fillId="2" borderId="134" xfId="1" applyFont="1" applyFill="1" applyBorder="1" applyAlignment="1" applyProtection="1">
      <alignment horizontal="center" vertical="center" shrinkToFit="1"/>
      <protection locked="0"/>
    </xf>
    <xf numFmtId="0" fontId="12" fillId="2" borderId="135" xfId="1" applyFont="1" applyFill="1" applyBorder="1" applyAlignment="1" applyProtection="1">
      <alignment horizontal="center" vertical="center" shrinkToFit="1"/>
      <protection locked="0"/>
    </xf>
    <xf numFmtId="0" fontId="12" fillId="2" borderId="136" xfId="1" applyFont="1" applyFill="1" applyBorder="1" applyAlignment="1" applyProtection="1">
      <alignment horizontal="center" vertical="center" shrinkToFit="1"/>
      <protection locked="0"/>
    </xf>
    <xf numFmtId="0" fontId="20" fillId="2" borderId="37" xfId="1" applyFont="1" applyFill="1" applyBorder="1" applyAlignment="1" applyProtection="1">
      <alignment horizontal="center" vertical="center"/>
      <protection locked="0"/>
    </xf>
    <xf numFmtId="0" fontId="20" fillId="2" borderId="38" xfId="1" applyFont="1" applyFill="1" applyBorder="1" applyAlignment="1" applyProtection="1">
      <alignment horizontal="center" vertical="center"/>
      <protection locked="0"/>
    </xf>
    <xf numFmtId="0" fontId="20" fillId="2" borderId="39" xfId="1" applyFont="1" applyFill="1" applyBorder="1" applyAlignment="1" applyProtection="1">
      <alignment horizontal="center" vertical="center"/>
      <protection locked="0"/>
    </xf>
    <xf numFmtId="0" fontId="20" fillId="2" borderId="146" xfId="1" applyFont="1" applyFill="1" applyBorder="1" applyAlignment="1" applyProtection="1">
      <alignment horizontal="center" vertical="center"/>
      <protection locked="0"/>
    </xf>
    <xf numFmtId="0" fontId="20" fillId="2" borderId="147" xfId="1" applyFont="1" applyFill="1" applyBorder="1" applyAlignment="1" applyProtection="1">
      <alignment horizontal="center" vertical="center"/>
      <protection locked="0"/>
    </xf>
    <xf numFmtId="0" fontId="20" fillId="2" borderId="148" xfId="1" applyFont="1" applyFill="1" applyBorder="1" applyAlignment="1" applyProtection="1">
      <alignment horizontal="center" vertical="center"/>
      <protection locked="0"/>
    </xf>
    <xf numFmtId="0" fontId="20" fillId="2" borderId="5" xfId="1" applyFont="1" applyFill="1" applyBorder="1" applyAlignment="1" applyProtection="1">
      <alignment horizontal="center" vertical="center"/>
      <protection locked="0"/>
    </xf>
    <xf numFmtId="0" fontId="20" fillId="2" borderId="6" xfId="1" applyFont="1" applyFill="1" applyBorder="1" applyAlignment="1" applyProtection="1">
      <alignment horizontal="center" vertical="center"/>
      <protection locked="0"/>
    </xf>
    <xf numFmtId="0" fontId="20" fillId="2" borderId="7" xfId="1" applyFont="1" applyFill="1" applyBorder="1" applyAlignment="1" applyProtection="1">
      <alignment horizontal="center" vertical="center"/>
      <protection locked="0"/>
    </xf>
    <xf numFmtId="0" fontId="20" fillId="2" borderId="47" xfId="1" applyFont="1" applyFill="1" applyBorder="1" applyAlignment="1" applyProtection="1">
      <alignment horizontal="center" vertical="center"/>
      <protection locked="0"/>
    </xf>
    <xf numFmtId="0" fontId="20" fillId="2" borderId="48" xfId="1" applyFont="1" applyFill="1" applyBorder="1" applyAlignment="1" applyProtection="1">
      <alignment horizontal="center" vertical="center"/>
      <protection locked="0"/>
    </xf>
    <xf numFmtId="0" fontId="20" fillId="2" borderId="133" xfId="1" applyFont="1" applyFill="1" applyBorder="1" applyAlignment="1" applyProtection="1">
      <alignment horizontal="center" vertical="center"/>
      <protection locked="0"/>
    </xf>
    <xf numFmtId="0" fontId="9" fillId="2" borderId="6" xfId="1" applyFont="1" applyFill="1" applyBorder="1" applyAlignment="1" applyProtection="1">
      <alignment horizontal="center" vertical="center" wrapText="1" shrinkToFit="1"/>
      <protection locked="0"/>
    </xf>
    <xf numFmtId="0" fontId="9" fillId="2" borderId="7" xfId="1" applyFont="1" applyFill="1" applyBorder="1" applyAlignment="1" applyProtection="1">
      <alignment horizontal="center" vertical="center" wrapText="1" shrinkToFit="1"/>
      <protection locked="0"/>
    </xf>
    <xf numFmtId="0" fontId="9" fillId="2" borderId="14" xfId="1" applyFont="1" applyFill="1" applyBorder="1" applyAlignment="1" applyProtection="1">
      <alignment horizontal="center" vertical="center" wrapText="1" shrinkToFit="1"/>
      <protection locked="0"/>
    </xf>
    <xf numFmtId="0" fontId="9" fillId="2" borderId="0" xfId="1" applyFont="1" applyFill="1" applyBorder="1" applyAlignment="1" applyProtection="1">
      <alignment horizontal="center" vertical="center" wrapText="1" shrinkToFit="1"/>
      <protection locked="0"/>
    </xf>
    <xf numFmtId="0" fontId="9" fillId="2" borderId="13" xfId="1" applyFont="1" applyFill="1" applyBorder="1" applyAlignment="1" applyProtection="1">
      <alignment horizontal="center" vertical="center" wrapText="1" shrinkToFit="1"/>
      <protection locked="0"/>
    </xf>
    <xf numFmtId="0" fontId="9" fillId="2" borderId="9" xfId="1" applyFont="1" applyFill="1" applyBorder="1" applyAlignment="1" applyProtection="1">
      <alignment horizontal="center" vertical="center" wrapText="1" shrinkToFit="1"/>
      <protection locked="0"/>
    </xf>
    <xf numFmtId="0" fontId="9" fillId="2" borderId="10" xfId="1" applyFont="1" applyFill="1" applyBorder="1" applyAlignment="1" applyProtection="1">
      <alignment horizontal="center" vertical="center" wrapText="1" shrinkToFit="1"/>
      <protection locked="0"/>
    </xf>
    <xf numFmtId="0" fontId="9" fillId="2" borderId="11" xfId="1" applyFont="1" applyFill="1" applyBorder="1" applyAlignment="1" applyProtection="1">
      <alignment horizontal="center" vertical="center" wrapText="1" shrinkToFit="1"/>
      <protection locked="0"/>
    </xf>
    <xf numFmtId="0" fontId="14" fillId="3" borderId="5" xfId="1" applyFont="1" applyFill="1" applyBorder="1" applyAlignment="1" applyProtection="1">
      <alignment horizontal="center" vertical="center" wrapText="1"/>
    </xf>
    <xf numFmtId="0" fontId="14" fillId="3" borderId="6" xfId="1" applyFont="1" applyFill="1" applyBorder="1" applyProtection="1"/>
    <xf numFmtId="0" fontId="14" fillId="3" borderId="7" xfId="1" applyFont="1" applyFill="1" applyBorder="1" applyProtection="1"/>
    <xf numFmtId="0" fontId="14" fillId="3" borderId="14" xfId="1" applyFont="1" applyFill="1" applyBorder="1" applyProtection="1"/>
    <xf numFmtId="0" fontId="14" fillId="3" borderId="0" xfId="1" applyFont="1" applyFill="1" applyProtection="1"/>
    <xf numFmtId="0" fontId="14" fillId="3" borderId="13" xfId="1" applyFont="1" applyFill="1" applyBorder="1" applyProtection="1"/>
    <xf numFmtId="0" fontId="14" fillId="3" borderId="9" xfId="1" applyFont="1" applyFill="1" applyBorder="1" applyProtection="1"/>
    <xf numFmtId="0" fontId="14" fillId="3" borderId="10" xfId="1" applyFont="1" applyFill="1" applyBorder="1" applyProtection="1"/>
    <xf numFmtId="0" fontId="14" fillId="3" borderId="11" xfId="1" applyFont="1" applyFill="1" applyBorder="1" applyProtection="1"/>
    <xf numFmtId="0" fontId="15" fillId="3" borderId="6" xfId="1" applyFont="1" applyFill="1" applyBorder="1" applyProtection="1"/>
    <xf numFmtId="0" fontId="15" fillId="3" borderId="7" xfId="1" applyFont="1" applyFill="1" applyBorder="1" applyProtection="1"/>
    <xf numFmtId="0" fontId="15" fillId="3" borderId="14" xfId="1" applyFont="1" applyFill="1" applyBorder="1" applyProtection="1"/>
    <xf numFmtId="0" fontId="15" fillId="3" borderId="0" xfId="1" applyFont="1" applyFill="1" applyProtection="1"/>
    <xf numFmtId="0" fontId="15" fillId="3" borderId="13" xfId="1" applyFont="1" applyFill="1" applyBorder="1" applyProtection="1"/>
    <xf numFmtId="0" fontId="15" fillId="3" borderId="9" xfId="1" applyFont="1" applyFill="1" applyBorder="1" applyProtection="1"/>
    <xf numFmtId="0" fontId="15" fillId="3" borderId="10" xfId="1" applyFont="1" applyFill="1" applyBorder="1" applyProtection="1"/>
    <xf numFmtId="0" fontId="15" fillId="3" borderId="11" xfId="1" applyFont="1" applyFill="1" applyBorder="1" applyProtection="1"/>
    <xf numFmtId="0" fontId="8" fillId="3" borderId="6" xfId="1" applyFont="1" applyFill="1" applyBorder="1" applyAlignment="1" applyProtection="1">
      <alignment horizontal="left" vertical="center" wrapText="1"/>
    </xf>
    <xf numFmtId="0" fontId="8" fillId="3" borderId="7" xfId="1" applyFont="1" applyFill="1" applyBorder="1" applyAlignment="1" applyProtection="1">
      <alignment horizontal="left" vertical="center" wrapText="1"/>
    </xf>
    <xf numFmtId="0" fontId="20" fillId="3" borderId="8" xfId="1" applyFont="1" applyFill="1" applyBorder="1" applyAlignment="1" applyProtection="1">
      <alignment horizontal="center" vertical="center"/>
      <protection locked="0"/>
    </xf>
    <xf numFmtId="0" fontId="20" fillId="2" borderId="15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wrapText="1"/>
      <protection locked="0"/>
    </xf>
    <xf numFmtId="0" fontId="9" fillId="2" borderId="6" xfId="1" applyFont="1" applyFill="1" applyBorder="1" applyAlignment="1" applyProtection="1">
      <alignment horizontal="center" vertical="center"/>
      <protection locked="0"/>
    </xf>
    <xf numFmtId="0" fontId="9" fillId="2" borderId="7"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9" fillId="2" borderId="0" xfId="1" applyFont="1" applyFill="1" applyBorder="1" applyAlignment="1" applyProtection="1">
      <alignment horizontal="center" vertical="center"/>
      <protection locked="0"/>
    </xf>
    <xf numFmtId="0" fontId="9" fillId="2" borderId="13" xfId="1" applyFont="1" applyFill="1" applyBorder="1" applyAlignment="1" applyProtection="1">
      <alignment horizontal="center" vertical="center"/>
      <protection locked="0"/>
    </xf>
    <xf numFmtId="0" fontId="9" fillId="2" borderId="9" xfId="1" applyFont="1" applyFill="1" applyBorder="1" applyAlignment="1" applyProtection="1">
      <alignment horizontal="center" vertical="center"/>
      <protection locked="0"/>
    </xf>
    <xf numFmtId="0" fontId="9" fillId="2" borderId="10" xfId="1" applyFont="1" applyFill="1" applyBorder="1" applyAlignment="1" applyProtection="1">
      <alignment horizontal="center" vertical="center"/>
      <protection locked="0"/>
    </xf>
    <xf numFmtId="0" fontId="9" fillId="2" borderId="11" xfId="1" applyFont="1" applyFill="1" applyBorder="1" applyAlignment="1" applyProtection="1">
      <alignment horizontal="center" vertical="center"/>
      <protection locked="0"/>
    </xf>
    <xf numFmtId="0" fontId="15" fillId="2" borderId="137" xfId="1" applyFont="1" applyFill="1" applyBorder="1" applyAlignment="1" applyProtection="1">
      <alignment horizontal="right" vertical="center" shrinkToFit="1"/>
      <protection locked="0"/>
    </xf>
    <xf numFmtId="0" fontId="15" fillId="2" borderId="138" xfId="1" applyFont="1" applyFill="1" applyBorder="1" applyAlignment="1" applyProtection="1">
      <alignment horizontal="right" vertical="center" shrinkToFit="1"/>
      <protection locked="0"/>
    </xf>
    <xf numFmtId="0" fontId="10" fillId="2" borderId="138" xfId="1" applyFont="1" applyFill="1" applyBorder="1" applyAlignment="1" applyProtection="1">
      <alignment horizontal="center" vertical="center" shrinkToFit="1"/>
      <protection locked="0"/>
    </xf>
    <xf numFmtId="0" fontId="14" fillId="2" borderId="7" xfId="1" applyFont="1" applyFill="1" applyBorder="1" applyAlignment="1" applyProtection="1">
      <alignment horizontal="center" vertical="center" textRotation="255" shrinkToFit="1"/>
      <protection locked="0"/>
    </xf>
    <xf numFmtId="0" fontId="14" fillId="2" borderId="13" xfId="1" applyFont="1" applyFill="1" applyBorder="1" applyAlignment="1" applyProtection="1">
      <alignment horizontal="center" vertical="center" textRotation="255" shrinkToFit="1"/>
      <protection locked="0"/>
    </xf>
    <xf numFmtId="0" fontId="15" fillId="2" borderId="6" xfId="1" applyFont="1" applyFill="1" applyBorder="1" applyAlignment="1" applyProtection="1">
      <alignment horizontal="right" vertical="center"/>
    </xf>
    <xf numFmtId="0" fontId="15" fillId="2" borderId="7" xfId="1" applyFont="1" applyFill="1" applyBorder="1" applyAlignment="1" applyProtection="1">
      <alignment horizontal="right" vertical="center"/>
    </xf>
    <xf numFmtId="0" fontId="20" fillId="4" borderId="1" xfId="1" applyFont="1" applyFill="1" applyBorder="1" applyAlignment="1" applyProtection="1">
      <alignment horizontal="center" vertical="center"/>
    </xf>
    <xf numFmtId="0" fontId="20" fillId="4" borderId="2" xfId="1" applyFont="1" applyFill="1" applyBorder="1" applyAlignment="1" applyProtection="1">
      <alignment horizontal="center" vertical="center"/>
    </xf>
    <xf numFmtId="0" fontId="15" fillId="2" borderId="149" xfId="1" applyFont="1" applyFill="1" applyBorder="1" applyAlignment="1" applyProtection="1">
      <alignment horizontal="center" vertical="center"/>
    </xf>
    <xf numFmtId="0" fontId="8" fillId="3" borderId="4" xfId="1" applyFont="1" applyFill="1" applyBorder="1" applyAlignment="1" applyProtection="1">
      <alignment horizontal="center" vertical="center" wrapText="1"/>
    </xf>
    <xf numFmtId="0" fontId="8" fillId="2" borderId="150" xfId="1" applyFont="1" applyFill="1" applyBorder="1" applyAlignment="1" applyProtection="1">
      <alignment horizontal="center" vertical="center" wrapText="1"/>
    </xf>
    <xf numFmtId="0" fontId="14" fillId="2" borderId="6" xfId="1" applyFont="1" applyFill="1" applyBorder="1" applyAlignment="1" applyProtection="1">
      <alignment horizontal="center" vertical="center" wrapText="1"/>
    </xf>
    <xf numFmtId="0" fontId="14" fillId="2" borderId="9" xfId="1" applyFont="1" applyFill="1" applyBorder="1" applyAlignment="1" applyProtection="1">
      <alignment horizontal="center" vertical="center" wrapText="1"/>
    </xf>
    <xf numFmtId="0" fontId="14" fillId="2" borderId="10" xfId="1" applyFont="1" applyFill="1" applyBorder="1" applyAlignment="1" applyProtection="1">
      <alignment horizontal="center" vertical="center" wrapText="1"/>
    </xf>
    <xf numFmtId="2" fontId="28" fillId="4" borderId="5" xfId="1" applyNumberFormat="1" applyFont="1" applyFill="1" applyBorder="1" applyAlignment="1" applyProtection="1">
      <alignment horizontal="center" vertical="center" shrinkToFit="1"/>
      <protection locked="0"/>
    </xf>
    <xf numFmtId="2" fontId="28" fillId="4" borderId="6" xfId="1" applyNumberFormat="1" applyFont="1" applyFill="1" applyBorder="1" applyAlignment="1" applyProtection="1">
      <alignment horizontal="center" vertical="center" shrinkToFit="1"/>
      <protection locked="0"/>
    </xf>
    <xf numFmtId="2" fontId="28" fillId="4" borderId="7" xfId="1" applyNumberFormat="1" applyFont="1" applyFill="1" applyBorder="1" applyAlignment="1" applyProtection="1">
      <alignment horizontal="center" vertical="center" shrinkToFit="1"/>
      <protection locked="0"/>
    </xf>
    <xf numFmtId="2" fontId="28" fillId="4" borderId="14" xfId="1" applyNumberFormat="1" applyFont="1" applyFill="1" applyBorder="1" applyAlignment="1" applyProtection="1">
      <alignment horizontal="center" vertical="center" shrinkToFit="1"/>
      <protection locked="0"/>
    </xf>
    <xf numFmtId="2" fontId="28" fillId="4" borderId="0" xfId="1" applyNumberFormat="1" applyFont="1" applyFill="1" applyBorder="1" applyAlignment="1" applyProtection="1">
      <alignment horizontal="center" vertical="center" shrinkToFit="1"/>
      <protection locked="0"/>
    </xf>
    <xf numFmtId="2" fontId="28" fillId="4" borderId="13" xfId="1" applyNumberFormat="1" applyFont="1" applyFill="1" applyBorder="1" applyAlignment="1" applyProtection="1">
      <alignment horizontal="center" vertical="center" shrinkToFit="1"/>
      <protection locked="0"/>
    </xf>
    <xf numFmtId="2" fontId="28" fillId="4" borderId="9" xfId="1" applyNumberFormat="1" applyFont="1" applyFill="1" applyBorder="1" applyAlignment="1" applyProtection="1">
      <alignment horizontal="center" vertical="center" shrinkToFit="1"/>
      <protection locked="0"/>
    </xf>
    <xf numFmtId="2" fontId="28" fillId="4" borderId="10" xfId="1" applyNumberFormat="1" applyFont="1" applyFill="1" applyBorder="1" applyAlignment="1" applyProtection="1">
      <alignment horizontal="center" vertical="center" shrinkToFit="1"/>
      <protection locked="0"/>
    </xf>
    <xf numFmtId="2" fontId="28" fillId="4" borderId="11" xfId="1" applyNumberFormat="1" applyFont="1" applyFill="1" applyBorder="1" applyAlignment="1" applyProtection="1">
      <alignment horizontal="center" vertical="center" shrinkToFit="1"/>
      <protection locked="0"/>
    </xf>
    <xf numFmtId="0" fontId="16" fillId="2" borderId="5" xfId="1" applyFont="1" applyFill="1" applyBorder="1" applyAlignment="1" applyProtection="1">
      <alignment horizontal="center" vertical="center"/>
      <protection locked="0"/>
    </xf>
    <xf numFmtId="0" fontId="16" fillId="2" borderId="14" xfId="1" applyFont="1" applyFill="1" applyBorder="1" applyAlignment="1" applyProtection="1">
      <alignment horizontal="center" vertical="center"/>
      <protection locked="0"/>
    </xf>
    <xf numFmtId="0" fontId="15" fillId="2" borderId="140" xfId="1" applyFont="1" applyFill="1" applyBorder="1" applyAlignment="1" applyProtection="1">
      <alignment horizontal="right" vertical="center" shrinkToFit="1"/>
      <protection locked="0"/>
    </xf>
    <xf numFmtId="0" fontId="15" fillId="2" borderId="141" xfId="1" applyFont="1" applyFill="1" applyBorder="1" applyAlignment="1" applyProtection="1">
      <alignment horizontal="right" vertical="center" shrinkToFit="1"/>
      <protection locked="0"/>
    </xf>
    <xf numFmtId="0" fontId="10" fillId="2" borderId="141" xfId="1" applyFont="1" applyFill="1" applyBorder="1" applyAlignment="1" applyProtection="1">
      <alignment horizontal="center" vertical="center" shrinkToFit="1"/>
      <protection locked="0"/>
    </xf>
    <xf numFmtId="0" fontId="15" fillId="2" borderId="143" xfId="1" applyFont="1" applyFill="1" applyBorder="1" applyAlignment="1" applyProtection="1">
      <alignment horizontal="right" vertical="center" shrinkToFit="1"/>
      <protection locked="0"/>
    </xf>
    <xf numFmtId="0" fontId="15" fillId="2" borderId="144" xfId="1" applyFont="1" applyFill="1" applyBorder="1" applyAlignment="1" applyProtection="1">
      <alignment horizontal="right" vertical="center" shrinkToFit="1"/>
      <protection locked="0"/>
    </xf>
    <xf numFmtId="0" fontId="10" fillId="2" borderId="144" xfId="1" applyFont="1" applyFill="1" applyBorder="1" applyAlignment="1" applyProtection="1">
      <alignment horizontal="center" vertical="center" shrinkToFit="1"/>
      <protection locked="0"/>
    </xf>
    <xf numFmtId="0" fontId="8" fillId="3" borderId="9" xfId="1" applyFont="1" applyFill="1" applyBorder="1" applyAlignment="1" applyProtection="1">
      <alignment horizontal="center" vertical="center"/>
      <protection locked="0"/>
    </xf>
    <xf numFmtId="0" fontId="8" fillId="3" borderId="10" xfId="1" applyFont="1" applyFill="1" applyBorder="1" applyAlignment="1" applyProtection="1">
      <alignment horizontal="center" vertical="center"/>
      <protection locked="0"/>
    </xf>
    <xf numFmtId="0" fontId="8" fillId="3" borderId="11" xfId="1" applyFont="1" applyFill="1" applyBorder="1" applyAlignment="1" applyProtection="1">
      <alignment horizontal="center" vertical="center"/>
      <protection locked="0"/>
    </xf>
    <xf numFmtId="0" fontId="14" fillId="2" borderId="94" xfId="1" applyFont="1" applyFill="1" applyBorder="1" applyAlignment="1" applyProtection="1">
      <alignment horizontal="center" vertical="center" textRotation="255" shrinkToFit="1"/>
      <protection locked="0"/>
    </xf>
    <xf numFmtId="0" fontId="14" fillId="2" borderId="104" xfId="1" applyFont="1" applyFill="1" applyBorder="1" applyAlignment="1" applyProtection="1">
      <alignment horizontal="center" vertical="center" textRotation="255" shrinkToFit="1"/>
      <protection locked="0"/>
    </xf>
    <xf numFmtId="0" fontId="14" fillId="2" borderId="97" xfId="1" applyFont="1" applyFill="1" applyBorder="1" applyAlignment="1" applyProtection="1">
      <alignment horizontal="center" vertical="center" textRotation="255" shrinkToFit="1"/>
      <protection locked="0"/>
    </xf>
    <xf numFmtId="0" fontId="12" fillId="2" borderId="152"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2" fontId="11" fillId="10" borderId="5" xfId="1" applyNumberFormat="1" applyFont="1" applyFill="1" applyBorder="1" applyAlignment="1" applyProtection="1">
      <alignment horizontal="center" vertical="center" shrinkToFit="1"/>
    </xf>
    <xf numFmtId="2" fontId="11" fillId="10" borderId="6" xfId="1" applyNumberFormat="1" applyFont="1" applyFill="1" applyBorder="1" applyAlignment="1" applyProtection="1">
      <alignment horizontal="center" vertical="center" shrinkToFit="1"/>
    </xf>
    <xf numFmtId="2" fontId="11" fillId="10" borderId="7" xfId="1" applyNumberFormat="1" applyFont="1" applyFill="1" applyBorder="1" applyAlignment="1" applyProtection="1">
      <alignment horizontal="center" vertical="center" shrinkToFit="1"/>
    </xf>
    <xf numFmtId="2" fontId="11" fillId="10" borderId="9" xfId="1" applyNumberFormat="1" applyFont="1" applyFill="1" applyBorder="1" applyAlignment="1" applyProtection="1">
      <alignment horizontal="center" vertical="center" shrinkToFit="1"/>
    </xf>
    <xf numFmtId="2" fontId="11" fillId="10" borderId="10" xfId="1" applyNumberFormat="1" applyFont="1" applyFill="1" applyBorder="1" applyAlignment="1" applyProtection="1">
      <alignment horizontal="center" vertical="center" shrinkToFit="1"/>
    </xf>
    <xf numFmtId="2" fontId="11" fillId="10" borderId="11"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left" vertical="top" wrapText="1"/>
    </xf>
    <xf numFmtId="0" fontId="9" fillId="2" borderId="5" xfId="1" applyFont="1" applyFill="1" applyBorder="1" applyAlignment="1" applyProtection="1">
      <alignment horizontal="center" vertical="center"/>
      <protection locked="0"/>
    </xf>
    <xf numFmtId="0" fontId="12" fillId="2" borderId="134" xfId="1" applyFont="1" applyFill="1" applyBorder="1" applyAlignment="1" applyProtection="1">
      <alignment horizontal="center" vertical="center"/>
      <protection locked="0"/>
    </xf>
    <xf numFmtId="0" fontId="12" fillId="2" borderId="135" xfId="1" applyFont="1" applyFill="1" applyBorder="1" applyAlignment="1" applyProtection="1">
      <alignment horizontal="center" vertical="center"/>
      <protection locked="0"/>
    </xf>
    <xf numFmtId="0" fontId="12" fillId="2" borderId="136" xfId="1" applyFont="1" applyFill="1" applyBorder="1" applyAlignment="1" applyProtection="1">
      <alignment horizontal="center" vertical="center"/>
      <protection locked="0"/>
    </xf>
    <xf numFmtId="0" fontId="11" fillId="3" borderId="5" xfId="1" applyFont="1" applyFill="1" applyBorder="1" applyAlignment="1" applyProtection="1">
      <alignment horizontal="center" vertical="center"/>
      <protection locked="0"/>
    </xf>
    <xf numFmtId="0" fontId="11" fillId="3" borderId="6" xfId="1" applyFont="1" applyFill="1" applyBorder="1" applyAlignment="1" applyProtection="1">
      <alignment horizontal="center" vertical="center"/>
      <protection locked="0"/>
    </xf>
    <xf numFmtId="0" fontId="11" fillId="3" borderId="7" xfId="1" applyFont="1" applyFill="1" applyBorder="1" applyAlignment="1" applyProtection="1">
      <alignment horizontal="center" vertical="center"/>
      <protection locked="0"/>
    </xf>
    <xf numFmtId="0" fontId="11" fillId="3" borderId="47" xfId="1" applyFont="1" applyFill="1" applyBorder="1" applyAlignment="1" applyProtection="1">
      <alignment horizontal="center" vertical="center"/>
      <protection locked="0"/>
    </xf>
    <xf numFmtId="0" fontId="11" fillId="3" borderId="48" xfId="1" applyFont="1" applyFill="1" applyBorder="1" applyAlignment="1" applyProtection="1">
      <alignment horizontal="center" vertical="center"/>
      <protection locked="0"/>
    </xf>
    <xf numFmtId="0" fontId="11" fillId="3" borderId="133" xfId="1" applyFont="1" applyFill="1" applyBorder="1" applyAlignment="1" applyProtection="1">
      <alignment horizontal="center" vertical="center"/>
      <protection locked="0"/>
    </xf>
    <xf numFmtId="14" fontId="31" fillId="2" borderId="5" xfId="1" applyNumberFormat="1" applyFont="1" applyFill="1" applyBorder="1" applyAlignment="1" applyProtection="1">
      <alignment horizontal="center" vertical="center" shrinkToFit="1"/>
      <protection locked="0"/>
    </xf>
    <xf numFmtId="0" fontId="31" fillId="2" borderId="6" xfId="1" applyFont="1" applyFill="1" applyBorder="1" applyAlignment="1" applyProtection="1">
      <alignment horizontal="center" vertical="center" shrinkToFit="1"/>
      <protection locked="0"/>
    </xf>
    <xf numFmtId="0" fontId="31" fillId="2" borderId="7" xfId="1" applyFont="1" applyFill="1" applyBorder="1" applyAlignment="1" applyProtection="1">
      <alignment horizontal="center" vertical="center" shrinkToFit="1"/>
      <protection locked="0"/>
    </xf>
    <xf numFmtId="0" fontId="31" fillId="2" borderId="14" xfId="1" applyFont="1" applyFill="1" applyBorder="1" applyAlignment="1" applyProtection="1">
      <alignment horizontal="center" vertical="center" shrinkToFit="1"/>
      <protection locked="0"/>
    </xf>
    <xf numFmtId="0" fontId="31" fillId="3" borderId="0" xfId="1" applyFont="1" applyFill="1" applyBorder="1" applyAlignment="1" applyProtection="1">
      <alignment horizontal="center" vertical="center" shrinkToFit="1"/>
      <protection locked="0"/>
    </xf>
    <xf numFmtId="0" fontId="31" fillId="2" borderId="13" xfId="1" applyFont="1" applyFill="1" applyBorder="1" applyAlignment="1" applyProtection="1">
      <alignment horizontal="center" vertical="center" shrinkToFit="1"/>
      <protection locked="0"/>
    </xf>
    <xf numFmtId="0" fontId="31" fillId="2" borderId="9" xfId="1" applyFont="1" applyFill="1" applyBorder="1" applyAlignment="1" applyProtection="1">
      <alignment horizontal="center" vertical="center" shrinkToFit="1"/>
      <protection locked="0"/>
    </xf>
    <xf numFmtId="0" fontId="31" fillId="2" borderId="10" xfId="1" applyFont="1" applyFill="1" applyBorder="1" applyAlignment="1" applyProtection="1">
      <alignment horizontal="center" vertical="center" shrinkToFit="1"/>
      <protection locked="0"/>
    </xf>
    <xf numFmtId="0" fontId="31" fillId="2" borderId="11" xfId="1" applyFont="1" applyFill="1" applyBorder="1" applyAlignment="1" applyProtection="1">
      <alignment horizontal="center" vertical="center" shrinkToFit="1"/>
      <protection locked="0"/>
    </xf>
    <xf numFmtId="0" fontId="11" fillId="3" borderId="0" xfId="1" applyFont="1" applyFill="1" applyBorder="1" applyAlignment="1" applyProtection="1">
      <alignment horizontal="center" vertical="center" shrinkToFit="1"/>
      <protection locked="0"/>
    </xf>
    <xf numFmtId="0" fontId="20" fillId="2" borderId="153" xfId="1" applyFont="1" applyFill="1" applyBorder="1" applyAlignment="1" applyProtection="1">
      <alignment horizontal="center" vertical="center" shrinkToFit="1"/>
      <protection locked="0"/>
    </xf>
    <xf numFmtId="0" fontId="20" fillId="2" borderId="154" xfId="1" applyFont="1" applyFill="1" applyBorder="1" applyAlignment="1" applyProtection="1">
      <alignment horizontal="center" vertical="center" shrinkToFit="1"/>
      <protection locked="0"/>
    </xf>
    <xf numFmtId="0" fontId="20" fillId="2" borderId="155" xfId="1" applyFont="1" applyFill="1" applyBorder="1" applyAlignment="1" applyProtection="1">
      <alignment horizontal="center" vertical="center" shrinkToFit="1"/>
      <protection locked="0"/>
    </xf>
    <xf numFmtId="0" fontId="12" fillId="3" borderId="5"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xf>
    <xf numFmtId="0" fontId="8" fillId="2" borderId="11" xfId="1" applyFont="1" applyFill="1" applyBorder="1" applyAlignment="1" applyProtection="1">
      <alignment horizontal="center" vertical="center"/>
    </xf>
    <xf numFmtId="2" fontId="11" fillId="11" borderId="5" xfId="1" applyNumberFormat="1" applyFont="1" applyFill="1" applyBorder="1" applyAlignment="1" applyProtection="1">
      <alignment horizontal="center" vertical="center" shrinkToFit="1"/>
    </xf>
    <xf numFmtId="2" fontId="11" fillId="11" borderId="6" xfId="1" applyNumberFormat="1" applyFont="1" applyFill="1" applyBorder="1" applyAlignment="1" applyProtection="1">
      <alignment horizontal="center" vertical="center" shrinkToFit="1"/>
    </xf>
    <xf numFmtId="2" fontId="11" fillId="11" borderId="7" xfId="1" applyNumberFormat="1" applyFont="1" applyFill="1" applyBorder="1" applyAlignment="1" applyProtection="1">
      <alignment horizontal="center" vertical="center" shrinkToFit="1"/>
    </xf>
    <xf numFmtId="2" fontId="11" fillId="11" borderId="14" xfId="1" applyNumberFormat="1" applyFont="1" applyFill="1" applyBorder="1" applyAlignment="1" applyProtection="1">
      <alignment horizontal="center" vertical="center" shrinkToFit="1"/>
    </xf>
    <xf numFmtId="2" fontId="11" fillId="11" borderId="0" xfId="1" applyNumberFormat="1" applyFont="1" applyFill="1" applyBorder="1" applyAlignment="1" applyProtection="1">
      <alignment horizontal="center" vertical="center" shrinkToFit="1"/>
    </xf>
    <xf numFmtId="2" fontId="11" fillId="11" borderId="13" xfId="1" applyNumberFormat="1" applyFont="1" applyFill="1" applyBorder="1" applyAlignment="1" applyProtection="1">
      <alignment horizontal="center" vertical="center" shrinkToFit="1"/>
    </xf>
    <xf numFmtId="2" fontId="11" fillId="11" borderId="9" xfId="1" applyNumberFormat="1" applyFont="1" applyFill="1" applyBorder="1" applyAlignment="1" applyProtection="1">
      <alignment horizontal="center" vertical="center" shrinkToFit="1"/>
    </xf>
    <xf numFmtId="2" fontId="11" fillId="11" borderId="10" xfId="1" applyNumberFormat="1" applyFont="1" applyFill="1" applyBorder="1" applyAlignment="1" applyProtection="1">
      <alignment horizontal="center" vertical="center" shrinkToFit="1"/>
    </xf>
    <xf numFmtId="2" fontId="11" fillId="11" borderId="11" xfId="1" applyNumberFormat="1" applyFont="1" applyFill="1" applyBorder="1" applyAlignment="1" applyProtection="1">
      <alignment horizontal="center" vertical="center" shrinkToFit="1"/>
    </xf>
    <xf numFmtId="0" fontId="8" fillId="3" borderId="1" xfId="1" applyFont="1" applyFill="1" applyBorder="1" applyAlignment="1" applyProtection="1">
      <alignment horizontal="center" vertical="center" wrapText="1"/>
    </xf>
    <xf numFmtId="0" fontId="40" fillId="0" borderId="4" xfId="1" applyFont="1" applyBorder="1" applyAlignment="1" applyProtection="1">
      <alignment horizontal="center" vertical="center" wrapText="1" shrinkToFit="1"/>
    </xf>
    <xf numFmtId="0" fontId="12" fillId="2" borderId="1" xfId="1" applyFont="1" applyFill="1" applyBorder="1" applyAlignment="1" applyProtection="1">
      <alignment horizontal="center" vertical="center"/>
    </xf>
    <xf numFmtId="0" fontId="12" fillId="2" borderId="2" xfId="1" applyFont="1" applyFill="1" applyBorder="1" applyAlignment="1" applyProtection="1">
      <alignment horizontal="center" vertical="center"/>
    </xf>
    <xf numFmtId="0" fontId="12" fillId="2" borderId="157" xfId="1" applyFont="1" applyFill="1" applyBorder="1" applyAlignment="1" applyProtection="1">
      <alignment horizontal="center" vertical="center"/>
    </xf>
    <xf numFmtId="0" fontId="11" fillId="6" borderId="1" xfId="1" applyFont="1" applyFill="1" applyBorder="1" applyAlignment="1" applyProtection="1">
      <alignment horizontal="center" vertical="center"/>
      <protection locked="0"/>
    </xf>
    <xf numFmtId="0" fontId="11" fillId="6" borderId="2" xfId="1" applyFont="1" applyFill="1" applyBorder="1" applyAlignment="1" applyProtection="1">
      <alignment horizontal="center" vertical="center"/>
      <protection locked="0"/>
    </xf>
    <xf numFmtId="0" fontId="11" fillId="6" borderId="3" xfId="1" applyFont="1" applyFill="1" applyBorder="1" applyAlignment="1" applyProtection="1">
      <alignment horizontal="center" vertical="center"/>
      <protection locked="0"/>
    </xf>
    <xf numFmtId="0" fontId="14" fillId="2" borderId="6" xfId="1" applyFont="1" applyFill="1" applyBorder="1" applyAlignment="1" applyProtection="1">
      <alignment horizontal="left" vertical="center" wrapText="1"/>
    </xf>
    <xf numFmtId="0" fontId="8" fillId="2" borderId="20" xfId="1" applyFont="1" applyFill="1" applyBorder="1" applyAlignment="1" applyProtection="1">
      <alignment horizontal="center" vertical="center" wrapText="1"/>
    </xf>
    <xf numFmtId="0" fontId="8" fillId="2" borderId="21"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30" xfId="1" applyFont="1" applyFill="1" applyBorder="1" applyAlignment="1" applyProtection="1">
      <alignment horizontal="center" vertical="center" wrapText="1"/>
    </xf>
    <xf numFmtId="178" fontId="11" fillId="4" borderId="23" xfId="1" applyNumberFormat="1" applyFont="1" applyFill="1" applyBorder="1" applyAlignment="1" applyProtection="1">
      <alignment horizontal="center" vertical="center" shrinkToFit="1"/>
    </xf>
    <xf numFmtId="0" fontId="11" fillId="4" borderId="21" xfId="1" applyFont="1" applyFill="1" applyBorder="1" applyAlignment="1" applyProtection="1">
      <alignment horizontal="center" vertical="center" shrinkToFit="1"/>
    </xf>
    <xf numFmtId="0" fontId="11" fillId="4" borderId="33" xfId="1" applyFont="1" applyFill="1" applyBorder="1" applyAlignment="1" applyProtection="1">
      <alignment horizontal="center" vertical="center" shrinkToFit="1"/>
    </xf>
    <xf numFmtId="0" fontId="11" fillId="4" borderId="31" xfId="1" applyFont="1" applyFill="1" applyBorder="1" applyAlignment="1" applyProtection="1">
      <alignment horizontal="center" vertical="center" shrinkToFit="1"/>
    </xf>
    <xf numFmtId="0" fontId="8" fillId="2" borderId="26" xfId="1" applyFont="1" applyFill="1" applyBorder="1" applyAlignment="1" applyProtection="1">
      <alignment horizontal="center"/>
    </xf>
    <xf numFmtId="0" fontId="8" fillId="2" borderId="34" xfId="1" applyFont="1" applyFill="1" applyBorder="1" applyAlignment="1" applyProtection="1">
      <alignment horizontal="center" vertical="center"/>
    </xf>
    <xf numFmtId="0" fontId="8" fillId="3" borderId="5" xfId="1" applyFont="1" applyFill="1" applyBorder="1" applyAlignment="1" applyProtection="1">
      <alignment horizontal="center" vertical="center" wrapText="1"/>
    </xf>
    <xf numFmtId="0" fontId="8" fillId="3" borderId="6" xfId="1" applyFont="1" applyFill="1" applyBorder="1" applyAlignment="1" applyProtection="1">
      <alignment horizontal="center" vertical="center" wrapText="1"/>
    </xf>
    <xf numFmtId="0" fontId="8" fillId="3" borderId="7" xfId="1" applyFont="1" applyFill="1" applyBorder="1" applyAlignment="1" applyProtection="1">
      <alignment horizontal="center" vertical="center" wrapText="1"/>
    </xf>
    <xf numFmtId="0" fontId="8" fillId="3" borderId="14" xfId="1" applyFont="1" applyFill="1" applyBorder="1" applyAlignment="1" applyProtection="1">
      <alignment horizontal="center" vertical="center" wrapText="1"/>
    </xf>
    <xf numFmtId="0" fontId="8" fillId="3" borderId="0" xfId="1" applyFont="1" applyFill="1" applyBorder="1" applyAlignment="1" applyProtection="1">
      <alignment horizontal="center" vertical="center" wrapText="1"/>
    </xf>
    <xf numFmtId="0" fontId="8" fillId="3" borderId="13" xfId="1" applyFont="1" applyFill="1" applyBorder="1" applyAlignment="1" applyProtection="1">
      <alignment horizontal="center" vertical="center" wrapText="1"/>
    </xf>
    <xf numFmtId="0" fontId="8" fillId="3" borderId="9" xfId="1" applyFont="1" applyFill="1" applyBorder="1" applyAlignment="1" applyProtection="1">
      <alignment horizontal="center" vertical="center" wrapText="1"/>
    </xf>
    <xf numFmtId="0" fontId="8" fillId="3" borderId="10" xfId="1" applyFont="1" applyFill="1" applyBorder="1" applyAlignment="1" applyProtection="1">
      <alignment horizontal="center" vertical="center" wrapText="1"/>
    </xf>
    <xf numFmtId="0" fontId="8" fillId="3" borderId="11" xfId="1" applyFont="1" applyFill="1" applyBorder="1" applyAlignment="1" applyProtection="1">
      <alignment horizontal="center" vertical="center" wrapText="1"/>
    </xf>
    <xf numFmtId="0" fontId="15" fillId="0" borderId="4" xfId="3" applyFont="1" applyBorder="1" applyAlignment="1" applyProtection="1">
      <alignment horizontal="center" vertical="center" wrapText="1"/>
    </xf>
    <xf numFmtId="0" fontId="15" fillId="3" borderId="5" xfId="1" applyFont="1" applyFill="1" applyBorder="1" applyAlignment="1" applyProtection="1">
      <alignment horizontal="center" vertical="center" wrapText="1"/>
    </xf>
    <xf numFmtId="0" fontId="15" fillId="3" borderId="6" xfId="1" applyFont="1" applyFill="1" applyBorder="1" applyAlignment="1" applyProtection="1">
      <alignment horizontal="center" vertical="center" wrapText="1"/>
    </xf>
    <xf numFmtId="0" fontId="15" fillId="3" borderId="7" xfId="1" applyFont="1" applyFill="1" applyBorder="1" applyAlignment="1" applyProtection="1">
      <alignment horizontal="center" vertical="center" wrapText="1"/>
    </xf>
    <xf numFmtId="0" fontId="15" fillId="3" borderId="14" xfId="1" applyFont="1" applyFill="1" applyBorder="1" applyAlignment="1" applyProtection="1">
      <alignment horizontal="center" vertical="center" wrapText="1"/>
    </xf>
    <xf numFmtId="0" fontId="15" fillId="3" borderId="0" xfId="1" applyFont="1" applyFill="1" applyBorder="1" applyAlignment="1" applyProtection="1">
      <alignment horizontal="center" vertical="center" wrapText="1"/>
    </xf>
    <xf numFmtId="0" fontId="15" fillId="3" borderId="13" xfId="1" applyFont="1" applyFill="1" applyBorder="1" applyAlignment="1" applyProtection="1">
      <alignment horizontal="center" vertical="center" wrapText="1"/>
    </xf>
    <xf numFmtId="0" fontId="15" fillId="3" borderId="9" xfId="1" applyFont="1" applyFill="1" applyBorder="1" applyAlignment="1" applyProtection="1">
      <alignment horizontal="center" vertical="center" wrapText="1"/>
    </xf>
    <xf numFmtId="0" fontId="15" fillId="3" borderId="10" xfId="1" applyFont="1" applyFill="1" applyBorder="1" applyAlignment="1" applyProtection="1">
      <alignment horizontal="center" vertical="center" wrapText="1"/>
    </xf>
    <xf numFmtId="0" fontId="15" fillId="3" borderId="11" xfId="1" applyFont="1" applyFill="1" applyBorder="1" applyAlignment="1" applyProtection="1">
      <alignment horizontal="center" vertical="center" wrapText="1"/>
    </xf>
    <xf numFmtId="14" fontId="31" fillId="3" borderId="5" xfId="1" applyNumberFormat="1" applyFont="1" applyFill="1" applyBorder="1" applyAlignment="1" applyProtection="1">
      <alignment horizontal="center" vertical="center" shrinkToFit="1"/>
      <protection locked="0"/>
    </xf>
    <xf numFmtId="14" fontId="31" fillId="3" borderId="6" xfId="1" applyNumberFormat="1" applyFont="1" applyFill="1" applyBorder="1" applyAlignment="1" applyProtection="1">
      <alignment horizontal="center" vertical="center" shrinkToFit="1"/>
      <protection locked="0"/>
    </xf>
    <xf numFmtId="14" fontId="31" fillId="3" borderId="7" xfId="1" applyNumberFormat="1" applyFont="1" applyFill="1" applyBorder="1" applyAlignment="1" applyProtection="1">
      <alignment horizontal="center" vertical="center" shrinkToFit="1"/>
      <protection locked="0"/>
    </xf>
    <xf numFmtId="14" fontId="31" fillId="3" borderId="14" xfId="1" applyNumberFormat="1" applyFont="1" applyFill="1" applyBorder="1" applyAlignment="1" applyProtection="1">
      <alignment horizontal="center" vertical="center" shrinkToFit="1"/>
      <protection locked="0"/>
    </xf>
    <xf numFmtId="14" fontId="31" fillId="3" borderId="0" xfId="1" applyNumberFormat="1" applyFont="1" applyFill="1" applyBorder="1" applyAlignment="1" applyProtection="1">
      <alignment horizontal="center" vertical="center" shrinkToFit="1"/>
      <protection locked="0"/>
    </xf>
    <xf numFmtId="14" fontId="31" fillId="3" borderId="13" xfId="1" applyNumberFormat="1" applyFont="1" applyFill="1" applyBorder="1" applyAlignment="1" applyProtection="1">
      <alignment horizontal="center" vertical="center" shrinkToFit="1"/>
      <protection locked="0"/>
    </xf>
    <xf numFmtId="14" fontId="31" fillId="3" borderId="9" xfId="1" applyNumberFormat="1" applyFont="1" applyFill="1" applyBorder="1" applyAlignment="1" applyProtection="1">
      <alignment horizontal="center" vertical="center" shrinkToFit="1"/>
      <protection locked="0"/>
    </xf>
    <xf numFmtId="14" fontId="31" fillId="3" borderId="10" xfId="1" applyNumberFormat="1" applyFont="1" applyFill="1" applyBorder="1" applyAlignment="1" applyProtection="1">
      <alignment horizontal="center" vertical="center" shrinkToFit="1"/>
      <protection locked="0"/>
    </xf>
    <xf numFmtId="14" fontId="31" fillId="3" borderId="11" xfId="1" applyNumberFormat="1" applyFont="1" applyFill="1" applyBorder="1" applyAlignment="1" applyProtection="1">
      <alignment horizontal="center" vertical="center" shrinkToFit="1"/>
      <protection locked="0"/>
    </xf>
    <xf numFmtId="0" fontId="11" fillId="12" borderId="1" xfId="1" applyFont="1" applyFill="1" applyBorder="1" applyAlignment="1" applyProtection="1">
      <alignment horizontal="center" vertical="center"/>
      <protection locked="0"/>
    </xf>
    <xf numFmtId="0" fontId="11" fillId="12" borderId="2" xfId="1" applyFont="1" applyFill="1" applyBorder="1" applyAlignment="1" applyProtection="1">
      <alignment horizontal="center" vertical="center"/>
      <protection locked="0"/>
    </xf>
    <xf numFmtId="0" fontId="11" fillId="12" borderId="157" xfId="1" applyFont="1" applyFill="1" applyBorder="1" applyAlignment="1" applyProtection="1">
      <alignment horizontal="center" vertical="center"/>
      <protection locked="0"/>
    </xf>
    <xf numFmtId="0" fontId="12" fillId="2" borderId="149" xfId="1" applyFont="1" applyFill="1" applyBorder="1" applyAlignment="1" applyProtection="1">
      <alignment horizontal="center" vertical="center"/>
    </xf>
    <xf numFmtId="0" fontId="12" fillId="2" borderId="3" xfId="1" applyFont="1" applyFill="1" applyBorder="1" applyAlignment="1" applyProtection="1">
      <alignment horizontal="center" vertical="center"/>
    </xf>
    <xf numFmtId="0" fontId="14" fillId="2" borderId="7" xfId="1" applyFont="1" applyFill="1" applyBorder="1" applyAlignment="1" applyProtection="1">
      <alignment horizontal="center" vertical="center" wrapText="1"/>
    </xf>
    <xf numFmtId="0" fontId="14" fillId="2" borderId="11"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protection locked="0"/>
    </xf>
    <xf numFmtId="2" fontId="11" fillId="0" borderId="14" xfId="1" applyNumberFormat="1" applyFont="1" applyFill="1" applyBorder="1" applyAlignment="1" applyProtection="1">
      <alignment horizontal="center" vertical="center" shrinkToFit="1"/>
    </xf>
    <xf numFmtId="2" fontId="11" fillId="0" borderId="0" xfId="1" applyNumberFormat="1" applyFont="1" applyFill="1" applyBorder="1" applyAlignment="1" applyProtection="1">
      <alignment horizontal="center" vertical="center" shrinkToFit="1"/>
    </xf>
    <xf numFmtId="2" fontId="11" fillId="0" borderId="9" xfId="1" applyNumberFormat="1" applyFont="1" applyFill="1" applyBorder="1" applyAlignment="1" applyProtection="1">
      <alignment horizontal="center" vertical="center" shrinkToFit="1"/>
    </xf>
    <xf numFmtId="2" fontId="11" fillId="0" borderId="10" xfId="1" applyNumberFormat="1" applyFont="1" applyFill="1" applyBorder="1" applyAlignment="1" applyProtection="1">
      <alignment horizontal="center" vertical="center" shrinkToFit="1"/>
    </xf>
    <xf numFmtId="0" fontId="33" fillId="2" borderId="4" xfId="1" applyFont="1" applyFill="1" applyBorder="1" applyAlignment="1" applyProtection="1">
      <alignment horizontal="center" vertical="center" wrapText="1"/>
      <protection locked="0"/>
    </xf>
    <xf numFmtId="0" fontId="33" fillId="2" borderId="4" xfId="1" applyFont="1" applyFill="1" applyBorder="1" applyAlignment="1" applyProtection="1">
      <alignment horizontal="center" vertical="center"/>
      <protection locked="0"/>
    </xf>
    <xf numFmtId="1" fontId="11" fillId="2" borderId="5" xfId="3" applyNumberFormat="1" applyFont="1" applyFill="1" applyBorder="1" applyAlignment="1" applyProtection="1">
      <alignment horizontal="center" vertical="center" shrinkToFit="1"/>
      <protection locked="0"/>
    </xf>
    <xf numFmtId="1" fontId="11" fillId="2" borderId="6" xfId="3" applyNumberFormat="1" applyFont="1" applyFill="1" applyBorder="1" applyAlignment="1" applyProtection="1">
      <alignment horizontal="center" vertical="center" shrinkToFit="1"/>
      <protection locked="0"/>
    </xf>
    <xf numFmtId="1" fontId="11" fillId="2" borderId="7" xfId="3" applyNumberFormat="1" applyFont="1" applyFill="1" applyBorder="1" applyAlignment="1" applyProtection="1">
      <alignment horizontal="center" vertical="center" shrinkToFit="1"/>
      <protection locked="0"/>
    </xf>
    <xf numFmtId="1" fontId="11" fillId="2" borderId="14" xfId="3" applyNumberFormat="1" applyFont="1" applyFill="1" applyBorder="1" applyAlignment="1" applyProtection="1">
      <alignment horizontal="center" vertical="center" shrinkToFit="1"/>
      <protection locked="0"/>
    </xf>
    <xf numFmtId="1" fontId="11" fillId="2" borderId="0" xfId="3" applyNumberFormat="1" applyFont="1" applyFill="1" applyBorder="1" applyAlignment="1" applyProtection="1">
      <alignment horizontal="center" vertical="center" shrinkToFit="1"/>
      <protection locked="0"/>
    </xf>
    <xf numFmtId="1" fontId="11" fillId="2" borderId="13" xfId="3" applyNumberFormat="1" applyFont="1" applyFill="1" applyBorder="1" applyAlignment="1" applyProtection="1">
      <alignment horizontal="center" vertical="center" shrinkToFit="1"/>
      <protection locked="0"/>
    </xf>
    <xf numFmtId="1" fontId="11" fillId="2" borderId="9" xfId="3" applyNumberFormat="1" applyFont="1" applyFill="1" applyBorder="1" applyAlignment="1" applyProtection="1">
      <alignment horizontal="center" vertical="center" shrinkToFit="1"/>
      <protection locked="0"/>
    </xf>
    <xf numFmtId="1" fontId="11" fillId="2" borderId="10" xfId="3" applyNumberFormat="1" applyFont="1" applyFill="1" applyBorder="1" applyAlignment="1" applyProtection="1">
      <alignment horizontal="center" vertical="center" shrinkToFit="1"/>
      <protection locked="0"/>
    </xf>
    <xf numFmtId="1" fontId="11" fillId="2" borderId="11" xfId="3" applyNumberFormat="1" applyFont="1" applyFill="1" applyBorder="1" applyAlignment="1" applyProtection="1">
      <alignment horizontal="center" vertical="center" shrinkToFit="1"/>
      <protection locked="0"/>
    </xf>
    <xf numFmtId="0" fontId="12" fillId="2" borderId="134" xfId="3" applyFont="1" applyFill="1" applyBorder="1" applyAlignment="1" applyProtection="1">
      <alignment horizontal="center" vertical="center" shrinkToFit="1"/>
      <protection locked="0"/>
    </xf>
    <xf numFmtId="0" fontId="12" fillId="2" borderId="135" xfId="3" applyFont="1" applyFill="1" applyBorder="1" applyAlignment="1" applyProtection="1">
      <alignment horizontal="center" vertical="center" shrinkToFit="1"/>
      <protection locked="0"/>
    </xf>
    <xf numFmtId="0" fontId="12" fillId="2" borderId="136" xfId="3" applyFont="1" applyFill="1" applyBorder="1" applyAlignment="1" applyProtection="1">
      <alignment horizontal="center" vertical="center" shrinkToFit="1"/>
      <protection locked="0"/>
    </xf>
    <xf numFmtId="0" fontId="8" fillId="2" borderId="5" xfId="3" applyFont="1" applyFill="1" applyBorder="1" applyAlignment="1" applyProtection="1">
      <alignment horizontal="center" vertical="center" wrapText="1"/>
    </xf>
    <xf numFmtId="0" fontId="8" fillId="2" borderId="6" xfId="3" applyFont="1" applyFill="1" applyBorder="1" applyAlignment="1" applyProtection="1">
      <alignment horizontal="center" vertical="center"/>
    </xf>
    <xf numFmtId="0" fontId="8" fillId="2" borderId="7" xfId="3" applyFont="1" applyFill="1" applyBorder="1" applyAlignment="1" applyProtection="1">
      <alignment horizontal="center" vertical="center"/>
    </xf>
    <xf numFmtId="0" fontId="8" fillId="2" borderId="14" xfId="3" applyFont="1" applyFill="1" applyBorder="1" applyAlignment="1" applyProtection="1">
      <alignment horizontal="center" vertical="center"/>
    </xf>
    <xf numFmtId="0" fontId="8" fillId="2" borderId="0" xfId="3" applyFont="1" applyFill="1" applyBorder="1" applyAlignment="1" applyProtection="1">
      <alignment horizontal="center" vertical="center"/>
    </xf>
    <xf numFmtId="0" fontId="8" fillId="2" borderId="1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8" fillId="2" borderId="10" xfId="3" applyFont="1" applyFill="1" applyBorder="1" applyAlignment="1" applyProtection="1">
      <alignment horizontal="center" vertical="center"/>
    </xf>
    <xf numFmtId="0" fontId="8" fillId="2" borderId="11" xfId="3" applyFont="1" applyFill="1" applyBorder="1" applyAlignment="1" applyProtection="1">
      <alignment horizontal="center" vertical="center"/>
    </xf>
    <xf numFmtId="0" fontId="8" fillId="2" borderId="5" xfId="3" applyFont="1" applyFill="1" applyBorder="1" applyAlignment="1" applyProtection="1">
      <alignment horizontal="center" vertical="center"/>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8" fillId="2" borderId="133" xfId="3" applyFont="1" applyFill="1" applyBorder="1" applyAlignment="1" applyProtection="1">
      <alignment horizontal="center" vertical="center"/>
    </xf>
    <xf numFmtId="0" fontId="12" fillId="0" borderId="4" xfId="3" applyFont="1" applyBorder="1" applyAlignment="1" applyProtection="1">
      <alignment horizontal="center" vertical="center" wrapText="1" shrinkToFit="1"/>
    </xf>
    <xf numFmtId="0" fontId="12" fillId="0" borderId="4" xfId="3" applyFont="1" applyBorder="1" applyAlignment="1" applyProtection="1">
      <alignment horizontal="center" vertical="center" shrinkToFit="1"/>
    </xf>
    <xf numFmtId="0" fontId="12" fillId="0" borderId="3" xfId="3" applyFont="1" applyBorder="1" applyAlignment="1" applyProtection="1">
      <alignment horizontal="center" vertical="center" shrinkToFit="1"/>
    </xf>
    <xf numFmtId="0" fontId="14" fillId="2" borderId="4" xfId="3" applyFont="1" applyFill="1" applyBorder="1" applyAlignment="1" applyProtection="1">
      <alignment horizontal="left" vertical="center" wrapText="1"/>
    </xf>
    <xf numFmtId="0" fontId="14" fillId="2" borderId="4" xfId="3" applyFont="1" applyFill="1" applyBorder="1" applyAlignment="1" applyProtection="1">
      <alignment horizontal="center" vertical="center" wrapText="1"/>
    </xf>
    <xf numFmtId="0" fontId="11" fillId="0" borderId="4" xfId="3" applyFont="1" applyFill="1" applyBorder="1" applyAlignment="1" applyProtection="1">
      <alignment horizontal="center" vertical="center"/>
      <protection locked="0"/>
    </xf>
    <xf numFmtId="0" fontId="9" fillId="0" borderId="4" xfId="3" applyFont="1" applyFill="1" applyBorder="1" applyAlignment="1" applyProtection="1">
      <alignment horizontal="center" vertical="center"/>
      <protection locked="0"/>
    </xf>
    <xf numFmtId="2" fontId="11" fillId="0" borderId="4" xfId="3" applyNumberFormat="1" applyFont="1" applyFill="1" applyBorder="1" applyAlignment="1" applyProtection="1">
      <alignment horizontal="center" vertical="center"/>
      <protection locked="0"/>
    </xf>
    <xf numFmtId="2" fontId="11" fillId="0" borderId="4" xfId="3" applyNumberFormat="1" applyFont="1" applyFill="1" applyBorder="1" applyAlignment="1" applyProtection="1">
      <alignment horizontal="center" vertical="center" shrinkToFit="1"/>
      <protection locked="0"/>
    </xf>
    <xf numFmtId="2" fontId="11" fillId="5" borderId="4" xfId="3" applyNumberFormat="1" applyFont="1" applyFill="1" applyBorder="1" applyAlignment="1" applyProtection="1">
      <alignment horizontal="center" vertical="center"/>
      <protection locked="0"/>
    </xf>
    <xf numFmtId="0" fontId="5" fillId="0" borderId="4" xfId="3" applyFont="1" applyFill="1" applyBorder="1" applyProtection="1">
      <protection locked="0"/>
    </xf>
    <xf numFmtId="0" fontId="8" fillId="2" borderId="0" xfId="1" applyFont="1" applyFill="1" applyAlignment="1" applyProtection="1">
      <alignment horizontal="left" vertical="center" shrinkToFit="1"/>
    </xf>
    <xf numFmtId="0" fontId="8" fillId="0" borderId="0" xfId="3" applyFont="1" applyAlignment="1" applyProtection="1">
      <alignment horizontal="left" shrinkToFit="1"/>
    </xf>
    <xf numFmtId="0" fontId="8" fillId="0" borderId="4" xfId="3" applyFont="1" applyFill="1" applyBorder="1" applyAlignment="1" applyProtection="1">
      <alignment horizontal="center" vertical="center" wrapText="1"/>
    </xf>
    <xf numFmtId="0" fontId="15" fillId="2" borderId="0" xfId="1" applyFont="1" applyFill="1" applyBorder="1" applyAlignment="1" applyProtection="1">
      <alignment horizontal="center"/>
    </xf>
    <xf numFmtId="0" fontId="8" fillId="2" borderId="74" xfId="1" applyFont="1" applyFill="1" applyBorder="1" applyAlignment="1" applyProtection="1">
      <alignment horizontal="center" vertical="center"/>
      <protection locked="0"/>
    </xf>
    <xf numFmtId="0" fontId="8" fillId="2" borderId="7" xfId="1" applyFont="1" applyFill="1" applyBorder="1" applyAlignment="1" applyProtection="1">
      <alignment horizontal="center" vertical="center"/>
      <protection locked="0"/>
    </xf>
    <xf numFmtId="0" fontId="8" fillId="2" borderId="69" xfId="1" applyFont="1" applyFill="1" applyBorder="1" applyAlignment="1" applyProtection="1">
      <alignment horizontal="center" vertical="center"/>
      <protection locked="0"/>
    </xf>
    <xf numFmtId="0" fontId="8" fillId="2" borderId="11" xfId="1" applyFont="1" applyFill="1" applyBorder="1" applyAlignment="1" applyProtection="1">
      <alignment horizontal="center" vertical="center"/>
      <protection locked="0"/>
    </xf>
    <xf numFmtId="0" fontId="11" fillId="0" borderId="5" xfId="3" applyFont="1" applyFill="1" applyBorder="1" applyAlignment="1" applyProtection="1">
      <alignment horizontal="center" vertical="center"/>
      <protection locked="0"/>
    </xf>
    <xf numFmtId="0" fontId="11" fillId="0" borderId="6" xfId="3" applyFont="1" applyFill="1" applyBorder="1" applyAlignment="1" applyProtection="1">
      <alignment horizontal="center" vertical="center"/>
      <protection locked="0"/>
    </xf>
    <xf numFmtId="0" fontId="11" fillId="0" borderId="9" xfId="3" applyFont="1" applyFill="1" applyBorder="1" applyAlignment="1" applyProtection="1">
      <alignment horizontal="center" vertical="center"/>
      <protection locked="0"/>
    </xf>
    <xf numFmtId="0" fontId="11" fillId="0" borderId="10" xfId="3" applyFont="1" applyFill="1" applyBorder="1" applyAlignment="1" applyProtection="1">
      <alignment horizontal="center" vertical="center"/>
      <protection locked="0"/>
    </xf>
    <xf numFmtId="0" fontId="20" fillId="0" borderId="5" xfId="3" applyFont="1" applyFill="1" applyBorder="1" applyAlignment="1" applyProtection="1">
      <alignment horizontal="center" vertical="center" wrapText="1"/>
      <protection locked="0"/>
    </xf>
    <xf numFmtId="0" fontId="20" fillId="0" borderId="6" xfId="3" applyFont="1" applyFill="1" applyBorder="1" applyAlignment="1" applyProtection="1">
      <alignment horizontal="center" vertical="center" wrapText="1"/>
      <protection locked="0"/>
    </xf>
    <xf numFmtId="0" fontId="20" fillId="0" borderId="75" xfId="3" applyFont="1" applyFill="1" applyBorder="1" applyAlignment="1" applyProtection="1">
      <alignment horizontal="center" vertical="center" wrapText="1"/>
      <protection locked="0"/>
    </xf>
    <xf numFmtId="0" fontId="20" fillId="0" borderId="9" xfId="3" applyFont="1" applyFill="1" applyBorder="1" applyAlignment="1" applyProtection="1">
      <alignment horizontal="center" vertical="center" wrapText="1"/>
      <protection locked="0"/>
    </xf>
    <xf numFmtId="0" fontId="20" fillId="0" borderId="10" xfId="3" applyFont="1" applyFill="1" applyBorder="1" applyAlignment="1" applyProtection="1">
      <alignment horizontal="center" vertical="center" wrapText="1"/>
      <protection locked="0"/>
    </xf>
    <xf numFmtId="0" fontId="20" fillId="0" borderId="70" xfId="3" applyFont="1" applyFill="1" applyBorder="1" applyAlignment="1" applyProtection="1">
      <alignment horizontal="center" vertical="center" wrapText="1"/>
      <protection locked="0"/>
    </xf>
    <xf numFmtId="0" fontId="9" fillId="3" borderId="5" xfId="1" applyNumberFormat="1" applyFont="1" applyFill="1" applyBorder="1" applyAlignment="1" applyProtection="1">
      <alignment horizontal="center" vertical="center" shrinkToFit="1"/>
      <protection locked="0"/>
    </xf>
    <xf numFmtId="0" fontId="9" fillId="3" borderId="6" xfId="1" applyNumberFormat="1" applyFont="1" applyFill="1" applyBorder="1" applyAlignment="1" applyProtection="1">
      <alignment horizontal="center" vertical="center" shrinkToFit="1"/>
      <protection locked="0"/>
    </xf>
    <xf numFmtId="0" fontId="9" fillId="3" borderId="7" xfId="1" applyNumberFormat="1" applyFont="1" applyFill="1" applyBorder="1" applyAlignment="1" applyProtection="1">
      <alignment horizontal="center" vertical="center" shrinkToFit="1"/>
      <protection locked="0"/>
    </xf>
    <xf numFmtId="0" fontId="9" fillId="3" borderId="9" xfId="1" applyNumberFormat="1" applyFont="1" applyFill="1" applyBorder="1" applyAlignment="1" applyProtection="1">
      <alignment horizontal="center" vertical="center" shrinkToFit="1"/>
      <protection locked="0"/>
    </xf>
    <xf numFmtId="0" fontId="9" fillId="3" borderId="10" xfId="1" applyNumberFormat="1" applyFont="1" applyFill="1" applyBorder="1" applyAlignment="1" applyProtection="1">
      <alignment horizontal="center" vertical="center" shrinkToFit="1"/>
      <protection locked="0"/>
    </xf>
    <xf numFmtId="0" fontId="9"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protection locked="0"/>
    </xf>
    <xf numFmtId="0" fontId="8" fillId="2" borderId="6"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11" fillId="10" borderId="5" xfId="1" applyFont="1" applyFill="1" applyBorder="1" applyAlignment="1" applyProtection="1">
      <alignment horizontal="center" vertical="center"/>
      <protection locked="0"/>
    </xf>
    <xf numFmtId="0" fontId="11" fillId="10" borderId="6" xfId="1" applyFont="1" applyFill="1" applyBorder="1" applyAlignment="1" applyProtection="1">
      <alignment horizontal="center" vertical="center"/>
      <protection locked="0"/>
    </xf>
    <xf numFmtId="0" fontId="11" fillId="10" borderId="75" xfId="1" applyFont="1" applyFill="1" applyBorder="1" applyAlignment="1" applyProtection="1">
      <alignment horizontal="center" vertical="center"/>
      <protection locked="0"/>
    </xf>
    <xf numFmtId="0" fontId="11" fillId="10" borderId="9" xfId="1" applyFont="1" applyFill="1" applyBorder="1" applyAlignment="1" applyProtection="1">
      <alignment horizontal="center" vertical="center"/>
      <protection locked="0"/>
    </xf>
    <xf numFmtId="0" fontId="11" fillId="10" borderId="10" xfId="1" applyFont="1" applyFill="1" applyBorder="1" applyAlignment="1" applyProtection="1">
      <alignment horizontal="center" vertical="center"/>
      <protection locked="0"/>
    </xf>
    <xf numFmtId="0" fontId="11" fillId="10" borderId="70" xfId="1" applyFont="1" applyFill="1" applyBorder="1" applyAlignment="1" applyProtection="1">
      <alignment horizontal="center" vertical="center"/>
      <protection locked="0"/>
    </xf>
    <xf numFmtId="0" fontId="46" fillId="14" borderId="153" xfId="1" applyFont="1" applyFill="1" applyBorder="1" applyAlignment="1" applyProtection="1">
      <alignment horizontal="left" vertical="center"/>
      <protection locked="0"/>
    </xf>
    <xf numFmtId="0" fontId="46" fillId="14" borderId="154" xfId="1" applyFont="1" applyFill="1" applyBorder="1" applyAlignment="1" applyProtection="1">
      <alignment horizontal="left" vertical="center"/>
      <protection locked="0"/>
    </xf>
    <xf numFmtId="0" fontId="46" fillId="14" borderId="155" xfId="1" applyFont="1" applyFill="1" applyBorder="1" applyAlignment="1" applyProtection="1">
      <alignment horizontal="left" vertical="center"/>
      <protection locked="0"/>
    </xf>
    <xf numFmtId="0" fontId="46" fillId="14" borderId="110" xfId="1" applyFont="1" applyFill="1" applyBorder="1" applyAlignment="1" applyProtection="1">
      <alignment horizontal="left" vertical="center"/>
      <protection locked="0"/>
    </xf>
    <xf numFmtId="0" fontId="46" fillId="14" borderId="108" xfId="1" applyFont="1" applyFill="1" applyBorder="1" applyAlignment="1" applyProtection="1">
      <alignment horizontal="left" vertical="center"/>
      <protection locked="0"/>
    </xf>
    <xf numFmtId="0" fontId="46" fillId="14" borderId="111" xfId="1" applyFont="1" applyFill="1" applyBorder="1" applyAlignment="1" applyProtection="1">
      <alignment horizontal="left" vertical="center"/>
      <protection locked="0"/>
    </xf>
    <xf numFmtId="0" fontId="59" fillId="0" borderId="0" xfId="0" applyFont="1" applyAlignment="1">
      <alignment horizontal="left" vertical="center" wrapText="1"/>
    </xf>
    <xf numFmtId="0" fontId="46" fillId="14" borderId="153" xfId="1" applyFont="1" applyFill="1" applyBorder="1" applyAlignment="1" applyProtection="1">
      <alignment horizontal="left" vertical="center"/>
    </xf>
    <xf numFmtId="0" fontId="46" fillId="14" borderId="154" xfId="1" applyFont="1" applyFill="1" applyBorder="1" applyAlignment="1" applyProtection="1">
      <alignment horizontal="left" vertical="center"/>
    </xf>
    <xf numFmtId="0" fontId="46" fillId="14" borderId="155" xfId="1" applyFont="1" applyFill="1" applyBorder="1" applyAlignment="1" applyProtection="1">
      <alignment horizontal="left" vertical="center"/>
    </xf>
    <xf numFmtId="0" fontId="39" fillId="2" borderId="153" xfId="1" applyFont="1" applyFill="1" applyBorder="1" applyAlignment="1" applyProtection="1">
      <alignment horizontal="left" vertical="center"/>
    </xf>
    <xf numFmtId="0" fontId="39" fillId="2" borderId="154" xfId="1" applyFont="1" applyFill="1" applyBorder="1" applyAlignment="1" applyProtection="1">
      <alignment horizontal="left" vertical="center"/>
    </xf>
    <xf numFmtId="0" fontId="39" fillId="2" borderId="155" xfId="1" applyFont="1" applyFill="1" applyBorder="1" applyAlignment="1" applyProtection="1">
      <alignment horizontal="left" vertical="center"/>
    </xf>
    <xf numFmtId="0" fontId="39" fillId="2" borderId="158" xfId="1" applyFont="1" applyFill="1" applyBorder="1" applyAlignment="1" applyProtection="1">
      <alignment horizontal="left" vertical="center"/>
      <protection locked="0"/>
    </xf>
    <xf numFmtId="0" fontId="39" fillId="2" borderId="159" xfId="1" applyFont="1" applyFill="1" applyBorder="1" applyAlignment="1" applyProtection="1">
      <alignment horizontal="left" vertical="center"/>
      <protection locked="0"/>
    </xf>
    <xf numFmtId="0" fontId="39" fillId="2" borderId="160" xfId="1" applyFont="1" applyFill="1" applyBorder="1" applyAlignment="1" applyProtection="1">
      <alignment horizontal="left" vertical="center"/>
      <protection locked="0"/>
    </xf>
    <xf numFmtId="0" fontId="39" fillId="2" borderId="163" xfId="1" applyFont="1" applyFill="1" applyBorder="1" applyAlignment="1" applyProtection="1">
      <alignment horizontal="left" vertical="center"/>
    </xf>
    <xf numFmtId="0" fontId="39" fillId="2" borderId="164" xfId="1" applyFont="1" applyFill="1" applyBorder="1" applyAlignment="1" applyProtection="1">
      <alignment horizontal="left" vertical="center"/>
    </xf>
    <xf numFmtId="0" fontId="39" fillId="2" borderId="165" xfId="1" applyFont="1" applyFill="1" applyBorder="1" applyAlignment="1" applyProtection="1">
      <alignment horizontal="left" vertical="center"/>
    </xf>
    <xf numFmtId="0" fontId="45" fillId="2" borderId="158" xfId="1" applyFont="1" applyFill="1" applyBorder="1" applyAlignment="1" applyProtection="1">
      <alignment horizontal="left" vertical="center" wrapText="1"/>
    </xf>
    <xf numFmtId="0" fontId="45" fillId="2" borderId="159" xfId="1" applyFont="1" applyFill="1" applyBorder="1" applyAlignment="1" applyProtection="1">
      <alignment horizontal="left" vertical="center" wrapText="1"/>
    </xf>
    <xf numFmtId="0" fontId="45" fillId="2" borderId="160" xfId="1" applyFont="1" applyFill="1" applyBorder="1" applyAlignment="1" applyProtection="1">
      <alignment horizontal="left" vertical="center" wrapText="1"/>
    </xf>
    <xf numFmtId="0" fontId="39" fillId="2" borderId="163" xfId="1" applyFont="1" applyFill="1" applyBorder="1" applyAlignment="1" applyProtection="1">
      <alignment horizontal="left" vertical="center" wrapText="1"/>
    </xf>
    <xf numFmtId="0" fontId="39" fillId="2" borderId="164" xfId="1" applyFont="1" applyFill="1" applyBorder="1" applyAlignment="1" applyProtection="1">
      <alignment horizontal="left" vertical="center" wrapText="1"/>
    </xf>
    <xf numFmtId="0" fontId="39" fillId="2" borderId="165" xfId="1" applyFont="1" applyFill="1" applyBorder="1" applyAlignment="1" applyProtection="1">
      <alignment horizontal="left" vertical="center" wrapText="1"/>
    </xf>
    <xf numFmtId="0" fontId="39" fillId="0" borderId="110" xfId="3" applyFont="1" applyFill="1" applyBorder="1" applyAlignment="1" applyProtection="1">
      <alignment horizontal="left" vertical="center"/>
    </xf>
    <xf numFmtId="0" fontId="39" fillId="0" borderId="108" xfId="3" applyFont="1" applyFill="1" applyBorder="1" applyAlignment="1" applyProtection="1">
      <alignment horizontal="left" vertical="center"/>
    </xf>
    <xf numFmtId="0" fontId="39" fillId="0" borderId="111" xfId="3" applyFont="1" applyFill="1" applyBorder="1" applyAlignment="1" applyProtection="1">
      <alignment horizontal="left" vertical="center"/>
    </xf>
    <xf numFmtId="0" fontId="39" fillId="0" borderId="93" xfId="3" applyFont="1" applyFill="1" applyBorder="1" applyAlignment="1" applyProtection="1">
      <alignment horizontal="left" vertical="center" wrapText="1"/>
    </xf>
    <xf numFmtId="0" fontId="39" fillId="0" borderId="0" xfId="3" applyFont="1" applyFill="1" applyBorder="1" applyAlignment="1" applyProtection="1">
      <alignment horizontal="left" vertical="center"/>
    </xf>
    <xf numFmtId="0" fontId="39" fillId="0" borderId="96" xfId="3" applyFont="1" applyFill="1" applyBorder="1" applyAlignment="1" applyProtection="1">
      <alignment horizontal="left" vertical="center"/>
    </xf>
    <xf numFmtId="0" fontId="39" fillId="0" borderId="101" xfId="3" applyFont="1" applyFill="1" applyBorder="1" applyAlignment="1" applyProtection="1">
      <alignment horizontal="left" vertical="center" wrapText="1"/>
    </xf>
    <xf numFmtId="0" fontId="39" fillId="0" borderId="80" xfId="3" applyFont="1" applyFill="1" applyBorder="1" applyAlignment="1" applyProtection="1">
      <alignment horizontal="left" vertical="center"/>
    </xf>
    <xf numFmtId="0" fontId="39" fillId="0" borderId="103" xfId="3" applyFont="1" applyFill="1" applyBorder="1" applyAlignment="1" applyProtection="1">
      <alignment horizontal="left" vertical="center"/>
    </xf>
    <xf numFmtId="0" fontId="46" fillId="14" borderId="153" xfId="1" applyFont="1" applyFill="1" applyBorder="1" applyAlignment="1" applyProtection="1">
      <alignment horizontal="left" vertical="center" wrapText="1"/>
      <protection locked="0"/>
    </xf>
    <xf numFmtId="0" fontId="46" fillId="14" borderId="154" xfId="1" applyFont="1" applyFill="1" applyBorder="1" applyAlignment="1" applyProtection="1">
      <alignment horizontal="left" vertical="center" wrapText="1"/>
      <protection locked="0"/>
    </xf>
    <xf numFmtId="0" fontId="46" fillId="14" borderId="155" xfId="1" applyFont="1" applyFill="1" applyBorder="1" applyAlignment="1" applyProtection="1">
      <alignment horizontal="left" vertical="center" wrapText="1"/>
      <protection locked="0"/>
    </xf>
    <xf numFmtId="0" fontId="39" fillId="2" borderId="153" xfId="1" applyFont="1" applyFill="1" applyBorder="1" applyAlignment="1" applyProtection="1">
      <alignment horizontal="left" vertical="center" wrapText="1"/>
    </xf>
    <xf numFmtId="0" fontId="39" fillId="2" borderId="154" xfId="1" applyFont="1" applyFill="1" applyBorder="1" applyAlignment="1" applyProtection="1">
      <alignment horizontal="left" vertical="center" wrapText="1"/>
    </xf>
    <xf numFmtId="0" fontId="39" fillId="2" borderId="155" xfId="1" applyFont="1" applyFill="1" applyBorder="1" applyAlignment="1" applyProtection="1">
      <alignment horizontal="left" vertical="center" wrapText="1"/>
    </xf>
    <xf numFmtId="0" fontId="39" fillId="2" borderId="158" xfId="1" applyFont="1" applyFill="1" applyBorder="1" applyAlignment="1" applyProtection="1">
      <alignment horizontal="left" vertical="center"/>
    </xf>
    <xf numFmtId="0" fontId="39" fillId="2" borderId="159" xfId="1" applyFont="1" applyFill="1" applyBorder="1" applyAlignment="1" applyProtection="1">
      <alignment horizontal="left" vertical="center"/>
    </xf>
    <xf numFmtId="0" fontId="39" fillId="2" borderId="160" xfId="1" applyFont="1" applyFill="1" applyBorder="1" applyAlignment="1" applyProtection="1">
      <alignment horizontal="left" vertical="center"/>
    </xf>
    <xf numFmtId="0" fontId="39" fillId="2" borderId="161" xfId="1" applyFont="1" applyFill="1" applyBorder="1" applyAlignment="1" applyProtection="1">
      <alignment horizontal="left" vertical="center" wrapText="1"/>
    </xf>
    <xf numFmtId="0" fontId="39" fillId="2" borderId="4" xfId="1" applyFont="1" applyFill="1" applyBorder="1" applyAlignment="1" applyProtection="1">
      <alignment horizontal="left" vertical="center"/>
    </xf>
    <xf numFmtId="0" fontId="39" fillId="2" borderId="162" xfId="1" applyFont="1" applyFill="1" applyBorder="1" applyAlignment="1" applyProtection="1">
      <alignment horizontal="left" vertical="center"/>
    </xf>
    <xf numFmtId="0" fontId="39" fillId="0" borderId="163" xfId="0" applyFont="1" applyBorder="1" applyAlignment="1">
      <alignment horizontal="left" vertical="center" wrapText="1"/>
    </xf>
    <xf numFmtId="0" fontId="39" fillId="0" borderId="164" xfId="0" applyFont="1" applyBorder="1" applyAlignment="1">
      <alignment horizontal="left" vertical="center"/>
    </xf>
    <xf numFmtId="0" fontId="39" fillId="0" borderId="165" xfId="0" applyFont="1" applyBorder="1" applyAlignment="1">
      <alignment horizontal="left" vertical="center"/>
    </xf>
    <xf numFmtId="0" fontId="39" fillId="2" borderId="153" xfId="3" applyFont="1" applyFill="1" applyBorder="1" applyAlignment="1" applyProtection="1">
      <alignment horizontal="left" vertical="center" wrapText="1"/>
    </xf>
    <xf numFmtId="0" fontId="39" fillId="2" borderId="154" xfId="3" applyFont="1" applyFill="1" applyBorder="1" applyAlignment="1" applyProtection="1">
      <alignment horizontal="left" vertical="center"/>
    </xf>
    <xf numFmtId="0" fontId="39" fillId="2" borderId="155" xfId="3" applyFont="1" applyFill="1" applyBorder="1" applyAlignment="1" applyProtection="1">
      <alignment horizontal="left" vertical="center"/>
    </xf>
    <xf numFmtId="0" fontId="39" fillId="2" borderId="93" xfId="1" applyFont="1" applyFill="1" applyBorder="1" applyAlignment="1" applyProtection="1">
      <alignment horizontal="left" vertical="center"/>
      <protection locked="0"/>
    </xf>
    <xf numFmtId="0" fontId="39" fillId="2" borderId="0" xfId="1" applyFont="1" applyFill="1" applyBorder="1" applyAlignment="1" applyProtection="1">
      <alignment horizontal="left" vertical="center"/>
      <protection locked="0"/>
    </xf>
    <xf numFmtId="0" fontId="39" fillId="2" borderId="96" xfId="1" applyFont="1" applyFill="1" applyBorder="1" applyAlignment="1" applyProtection="1">
      <alignment horizontal="left" vertical="center"/>
      <protection locked="0"/>
    </xf>
    <xf numFmtId="0" fontId="39" fillId="2" borderId="101" xfId="1" applyFont="1" applyFill="1" applyBorder="1" applyAlignment="1" applyProtection="1">
      <alignment horizontal="left" vertical="center"/>
      <protection locked="0"/>
    </xf>
    <xf numFmtId="0" fontId="39" fillId="2" borderId="80" xfId="1" applyFont="1" applyFill="1" applyBorder="1" applyAlignment="1" applyProtection="1">
      <alignment horizontal="left" vertical="center"/>
      <protection locked="0"/>
    </xf>
    <xf numFmtId="0" fontId="39" fillId="2" borderId="103" xfId="1" applyFont="1" applyFill="1" applyBorder="1" applyAlignment="1" applyProtection="1">
      <alignment horizontal="left" vertical="center"/>
      <protection locked="0"/>
    </xf>
    <xf numFmtId="0" fontId="39" fillId="2" borderId="110" xfId="1" applyFont="1" applyFill="1" applyBorder="1" applyAlignment="1" applyProtection="1">
      <alignment horizontal="left" vertical="center"/>
      <protection locked="0"/>
    </xf>
    <xf numFmtId="0" fontId="39" fillId="2" borderId="108" xfId="1" applyFont="1" applyFill="1" applyBorder="1" applyAlignment="1" applyProtection="1">
      <alignment horizontal="left" vertical="center"/>
      <protection locked="0"/>
    </xf>
    <xf numFmtId="0" fontId="39" fillId="2" borderId="111" xfId="1" applyFont="1" applyFill="1" applyBorder="1" applyAlignment="1" applyProtection="1">
      <alignment horizontal="left" vertical="center"/>
      <protection locked="0"/>
    </xf>
    <xf numFmtId="0" fontId="61" fillId="14" borderId="153" xfId="1" applyFont="1" applyFill="1" applyBorder="1" applyAlignment="1" applyProtection="1">
      <alignment horizontal="left" vertical="center" wrapText="1"/>
      <protection locked="0"/>
    </xf>
    <xf numFmtId="0" fontId="61" fillId="14" borderId="154" xfId="1" applyFont="1" applyFill="1" applyBorder="1" applyAlignment="1" applyProtection="1">
      <alignment horizontal="left" vertical="center" wrapText="1"/>
      <protection locked="0"/>
    </xf>
    <xf numFmtId="0" fontId="61" fillId="14" borderId="155" xfId="1" applyFont="1" applyFill="1" applyBorder="1" applyAlignment="1" applyProtection="1">
      <alignment horizontal="left" vertical="center" wrapText="1"/>
      <protection locked="0"/>
    </xf>
    <xf numFmtId="0" fontId="12" fillId="2" borderId="0" xfId="1" applyFont="1" applyFill="1" applyBorder="1" applyAlignment="1" applyProtection="1">
      <alignment horizontal="center" vertical="center"/>
    </xf>
    <xf numFmtId="0" fontId="39" fillId="2" borderId="93" xfId="1" applyFont="1" applyFill="1" applyBorder="1" applyAlignment="1" applyProtection="1">
      <alignment horizontal="left" vertical="center" wrapText="1"/>
    </xf>
    <xf numFmtId="0" fontId="39" fillId="2" borderId="0" xfId="1" applyFont="1" applyFill="1" applyBorder="1" applyAlignment="1" applyProtection="1">
      <alignment horizontal="left" vertical="center" wrapText="1"/>
    </xf>
    <xf numFmtId="0" fontId="39" fillId="2" borderId="96" xfId="1" applyFont="1" applyFill="1" applyBorder="1" applyAlignment="1" applyProtection="1">
      <alignment horizontal="left" vertical="center" wrapText="1"/>
    </xf>
    <xf numFmtId="0" fontId="39" fillId="2" borderId="101" xfId="1" applyFont="1" applyFill="1" applyBorder="1" applyAlignment="1" applyProtection="1">
      <alignment horizontal="left" vertical="center" wrapText="1"/>
    </xf>
    <xf numFmtId="0" fontId="39" fillId="2" borderId="80" xfId="1" applyFont="1" applyFill="1" applyBorder="1" applyAlignment="1" applyProtection="1">
      <alignment horizontal="left" vertical="center" wrapText="1"/>
    </xf>
    <xf numFmtId="0" fontId="39" fillId="2" borderId="103" xfId="1" applyFont="1" applyFill="1" applyBorder="1" applyAlignment="1" applyProtection="1">
      <alignment horizontal="left" vertical="center" wrapText="1"/>
    </xf>
    <xf numFmtId="0" fontId="39" fillId="0" borderId="153" xfId="1" applyFont="1" applyFill="1" applyBorder="1" applyAlignment="1" applyProtection="1">
      <alignment horizontal="left" vertical="center" wrapText="1"/>
    </xf>
    <xf numFmtId="0" fontId="39" fillId="0" borderId="154" xfId="1" applyFont="1" applyFill="1" applyBorder="1" applyAlignment="1" applyProtection="1">
      <alignment horizontal="left" vertical="center" wrapText="1"/>
    </xf>
    <xf numFmtId="0" fontId="39" fillId="0" borderId="155" xfId="1" applyFont="1" applyFill="1" applyBorder="1" applyAlignment="1" applyProtection="1">
      <alignment horizontal="left" vertical="center" wrapText="1"/>
    </xf>
    <xf numFmtId="0" fontId="45" fillId="0" borderId="158" xfId="0" applyFont="1" applyBorder="1" applyAlignment="1">
      <alignment horizontal="left" vertical="center" wrapText="1"/>
    </xf>
    <xf numFmtId="0" fontId="45" fillId="0" borderId="159" xfId="0" applyFont="1" applyBorder="1" applyAlignment="1">
      <alignment horizontal="left" vertical="center" wrapText="1"/>
    </xf>
    <xf numFmtId="0" fontId="45" fillId="0" borderId="160" xfId="0" applyFont="1" applyBorder="1" applyAlignment="1">
      <alignment horizontal="left" vertical="center" wrapText="1"/>
    </xf>
    <xf numFmtId="0" fontId="45" fillId="0" borderId="161" xfId="0" applyFont="1" applyBorder="1" applyAlignment="1">
      <alignment horizontal="left" vertical="center"/>
    </xf>
    <xf numFmtId="0" fontId="45" fillId="0" borderId="4" xfId="0" applyFont="1" applyBorder="1" applyAlignment="1">
      <alignment horizontal="left" vertical="center"/>
    </xf>
    <xf numFmtId="0" fontId="45" fillId="0" borderId="162" xfId="0" applyFont="1" applyBorder="1" applyAlignment="1">
      <alignment horizontal="left" vertical="center"/>
    </xf>
    <xf numFmtId="0" fontId="45" fillId="0" borderId="163" xfId="0" applyFont="1" applyBorder="1" applyAlignment="1">
      <alignment horizontal="left" vertical="center"/>
    </xf>
    <xf numFmtId="0" fontId="45" fillId="0" borderId="164" xfId="0" applyFont="1" applyBorder="1" applyAlignment="1">
      <alignment horizontal="left" vertical="center"/>
    </xf>
    <xf numFmtId="0" fontId="45" fillId="0" borderId="165" xfId="0" applyFont="1" applyBorder="1" applyAlignment="1">
      <alignment horizontal="left" vertical="center"/>
    </xf>
    <xf numFmtId="0" fontId="11" fillId="0" borderId="5" xfId="0" applyFont="1" applyFill="1" applyBorder="1" applyAlignment="1" applyProtection="1">
      <alignment horizontal="center" vertical="center"/>
    </xf>
    <xf numFmtId="0" fontId="11" fillId="0" borderId="6" xfId="0" applyFont="1" applyFill="1" applyBorder="1" applyAlignment="1" applyProtection="1">
      <alignment horizontal="center" vertical="center"/>
    </xf>
    <xf numFmtId="0" fontId="11" fillId="0" borderId="9" xfId="0" applyFont="1" applyFill="1" applyBorder="1" applyAlignment="1" applyProtection="1">
      <alignment horizontal="center" vertical="center"/>
    </xf>
    <xf numFmtId="0" fontId="11" fillId="0" borderId="10" xfId="0" applyFont="1" applyFill="1" applyBorder="1" applyAlignment="1" applyProtection="1">
      <alignment horizontal="center"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75" xfId="0" applyFont="1" applyFill="1" applyBorder="1" applyAlignment="1" applyProtection="1">
      <alignment horizontal="center" vertical="center" wrapText="1"/>
    </xf>
    <xf numFmtId="0" fontId="20" fillId="0" borderId="9"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70" xfId="0" applyFont="1" applyFill="1" applyBorder="1" applyAlignment="1" applyProtection="1">
      <alignment horizontal="center" vertical="center" wrapText="1"/>
    </xf>
    <xf numFmtId="2" fontId="9" fillId="3" borderId="5" xfId="1" applyNumberFormat="1" applyFont="1" applyFill="1" applyBorder="1" applyAlignment="1" applyProtection="1">
      <alignment horizontal="center" vertical="center" wrapText="1" shrinkToFit="1"/>
    </xf>
    <xf numFmtId="2" fontId="9" fillId="3" borderId="6" xfId="1" applyNumberFormat="1" applyFont="1" applyFill="1" applyBorder="1" applyAlignment="1" applyProtection="1">
      <alignment horizontal="center" vertical="center" shrinkToFit="1"/>
    </xf>
    <xf numFmtId="2" fontId="9" fillId="3" borderId="7" xfId="1" applyNumberFormat="1" applyFont="1" applyFill="1" applyBorder="1" applyAlignment="1" applyProtection="1">
      <alignment horizontal="center" vertical="center" shrinkToFit="1"/>
    </xf>
    <xf numFmtId="2" fontId="9" fillId="3" borderId="9" xfId="1" applyNumberFormat="1" applyFont="1" applyFill="1" applyBorder="1" applyAlignment="1" applyProtection="1">
      <alignment horizontal="center" vertical="center" shrinkToFit="1"/>
    </xf>
    <xf numFmtId="2" fontId="9" fillId="3" borderId="10" xfId="1" applyNumberFormat="1" applyFont="1" applyFill="1" applyBorder="1" applyAlignment="1" applyProtection="1">
      <alignment horizontal="center" vertical="center" shrinkToFit="1"/>
    </xf>
    <xf numFmtId="2" fontId="9" fillId="3" borderId="11" xfId="1" applyNumberFormat="1" applyFont="1" applyFill="1" applyBorder="1" applyAlignment="1" applyProtection="1">
      <alignment horizontal="center" vertical="center" shrinkToFit="1"/>
    </xf>
    <xf numFmtId="0" fontId="20" fillId="2" borderId="5" xfId="1" applyFont="1" applyFill="1" applyBorder="1" applyAlignment="1" applyProtection="1">
      <alignment horizontal="center" vertical="center"/>
    </xf>
    <xf numFmtId="0" fontId="20" fillId="2" borderId="6" xfId="1" applyFont="1" applyFill="1" applyBorder="1" applyAlignment="1" applyProtection="1">
      <alignment horizontal="center" vertical="center"/>
    </xf>
    <xf numFmtId="0" fontId="20" fillId="2" borderId="7" xfId="1" applyFont="1" applyFill="1" applyBorder="1" applyAlignment="1" applyProtection="1">
      <alignment horizontal="center" vertical="center"/>
    </xf>
    <xf numFmtId="0" fontId="20" fillId="2" borderId="9" xfId="1" applyFont="1" applyFill="1" applyBorder="1" applyAlignment="1" applyProtection="1">
      <alignment horizontal="center" vertical="center"/>
    </xf>
    <xf numFmtId="0" fontId="20" fillId="2" borderId="10" xfId="1" applyFont="1" applyFill="1" applyBorder="1" applyAlignment="1" applyProtection="1">
      <alignment horizontal="center" vertical="center"/>
    </xf>
    <xf numFmtId="0" fontId="20" fillId="2" borderId="11" xfId="1" applyFont="1" applyFill="1" applyBorder="1" applyAlignment="1" applyProtection="1">
      <alignment horizontal="center" vertical="center"/>
    </xf>
    <xf numFmtId="0" fontId="9" fillId="2" borderId="5" xfId="1" applyFont="1" applyFill="1" applyBorder="1" applyAlignment="1" applyProtection="1">
      <alignment horizontal="center" vertical="center" wrapText="1" shrinkToFit="1"/>
    </xf>
    <xf numFmtId="0" fontId="9" fillId="2" borderId="6" xfId="1" applyFont="1" applyFill="1" applyBorder="1" applyAlignment="1" applyProtection="1">
      <alignment horizontal="center" vertical="center" shrinkToFit="1"/>
    </xf>
    <xf numFmtId="0" fontId="9" fillId="2" borderId="7" xfId="1" applyFont="1" applyFill="1" applyBorder="1" applyAlignment="1" applyProtection="1">
      <alignment horizontal="center" vertical="center" shrinkToFit="1"/>
    </xf>
    <xf numFmtId="0" fontId="9" fillId="2" borderId="9" xfId="1" applyFont="1" applyFill="1" applyBorder="1" applyAlignment="1" applyProtection="1">
      <alignment horizontal="center" vertical="center" shrinkToFit="1"/>
    </xf>
    <xf numFmtId="0" fontId="9" fillId="2" borderId="10" xfId="1" applyFont="1" applyFill="1" applyBorder="1" applyAlignment="1" applyProtection="1">
      <alignment horizontal="center" vertical="center" shrinkToFit="1"/>
    </xf>
    <xf numFmtId="0" fontId="9" fillId="2" borderId="11" xfId="1" applyFont="1" applyFill="1" applyBorder="1" applyAlignment="1" applyProtection="1">
      <alignment horizontal="center" vertical="center" shrinkToFit="1"/>
    </xf>
    <xf numFmtId="2" fontId="11" fillId="3" borderId="5" xfId="1" applyNumberFormat="1" applyFont="1" applyFill="1" applyBorder="1" applyAlignment="1" applyProtection="1">
      <alignment horizontal="center" vertical="center" shrinkToFit="1"/>
    </xf>
    <xf numFmtId="2" fontId="11" fillId="3" borderId="6" xfId="1" applyNumberFormat="1" applyFont="1" applyFill="1" applyBorder="1" applyAlignment="1" applyProtection="1">
      <alignment horizontal="center" vertical="center" shrinkToFit="1"/>
    </xf>
    <xf numFmtId="2" fontId="11" fillId="3" borderId="7" xfId="1" applyNumberFormat="1" applyFont="1" applyFill="1" applyBorder="1" applyAlignment="1" applyProtection="1">
      <alignment horizontal="center" vertical="center" shrinkToFit="1"/>
    </xf>
    <xf numFmtId="2" fontId="11" fillId="3" borderId="9" xfId="1" applyNumberFormat="1" applyFont="1" applyFill="1" applyBorder="1" applyAlignment="1" applyProtection="1">
      <alignment horizontal="center" vertical="center" shrinkToFit="1"/>
    </xf>
    <xf numFmtId="2" fontId="11" fillId="3" borderId="10" xfId="1" applyNumberFormat="1" applyFont="1" applyFill="1" applyBorder="1" applyAlignment="1" applyProtection="1">
      <alignment horizontal="center" vertical="center" shrinkToFit="1"/>
    </xf>
    <xf numFmtId="2" fontId="11" fillId="3" borderId="11" xfId="1" applyNumberFormat="1" applyFont="1" applyFill="1" applyBorder="1" applyAlignment="1" applyProtection="1">
      <alignment horizontal="center" vertical="center" shrinkToFit="1"/>
    </xf>
    <xf numFmtId="0" fontId="11" fillId="2" borderId="5" xfId="1" applyFont="1" applyFill="1" applyBorder="1" applyAlignment="1" applyProtection="1">
      <alignment horizontal="center" vertical="center" shrinkToFit="1"/>
    </xf>
    <xf numFmtId="0" fontId="11" fillId="2" borderId="6"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shrinkToFit="1"/>
    </xf>
    <xf numFmtId="0" fontId="11" fillId="2" borderId="9" xfId="1" applyFont="1" applyFill="1" applyBorder="1" applyAlignment="1" applyProtection="1">
      <alignment horizontal="center" vertical="center" shrinkToFit="1"/>
    </xf>
    <xf numFmtId="0" fontId="11" fillId="2" borderId="10"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20" fillId="3" borderId="5" xfId="1" applyFont="1" applyFill="1" applyBorder="1" applyAlignment="1" applyProtection="1">
      <alignment horizontal="center" vertical="center"/>
    </xf>
    <xf numFmtId="0" fontId="20" fillId="3" borderId="6" xfId="1" applyFont="1" applyFill="1" applyBorder="1" applyAlignment="1" applyProtection="1">
      <alignment horizontal="center" vertical="center"/>
    </xf>
    <xf numFmtId="0" fontId="20" fillId="3" borderId="7" xfId="1" applyFont="1" applyFill="1" applyBorder="1" applyAlignment="1" applyProtection="1">
      <alignment horizontal="center" vertical="center"/>
    </xf>
    <xf numFmtId="0" fontId="20" fillId="3" borderId="47" xfId="1" applyFont="1" applyFill="1" applyBorder="1" applyAlignment="1" applyProtection="1">
      <alignment horizontal="center" vertical="center"/>
    </xf>
    <xf numFmtId="0" fontId="20" fillId="3" borderId="48" xfId="1" applyFont="1" applyFill="1" applyBorder="1" applyAlignment="1" applyProtection="1">
      <alignment horizontal="center" vertical="center"/>
    </xf>
    <xf numFmtId="0" fontId="20" fillId="3" borderId="133" xfId="1" applyFont="1" applyFill="1" applyBorder="1" applyAlignment="1" applyProtection="1">
      <alignment horizontal="center" vertical="center"/>
    </xf>
    <xf numFmtId="0" fontId="9" fillId="3" borderId="5" xfId="1" applyFont="1" applyFill="1" applyBorder="1" applyAlignment="1" applyProtection="1">
      <alignment horizontal="center" vertical="center" wrapText="1" shrinkToFit="1"/>
    </xf>
    <xf numFmtId="0" fontId="9" fillId="2" borderId="6" xfId="1" applyFont="1" applyFill="1" applyBorder="1" applyAlignment="1" applyProtection="1">
      <alignment horizontal="center" vertical="center" wrapText="1" shrinkToFit="1"/>
    </xf>
    <xf numFmtId="0" fontId="9" fillId="2" borderId="7" xfId="1" applyFont="1" applyFill="1" applyBorder="1" applyAlignment="1" applyProtection="1">
      <alignment horizontal="center" vertical="center" wrapText="1" shrinkToFit="1"/>
    </xf>
    <xf numFmtId="0" fontId="9" fillId="2" borderId="14" xfId="1" applyFont="1" applyFill="1" applyBorder="1" applyAlignment="1" applyProtection="1">
      <alignment horizontal="center" vertical="center" wrapText="1" shrinkToFit="1"/>
    </xf>
    <xf numFmtId="0" fontId="9" fillId="2" borderId="0" xfId="1" applyFont="1" applyFill="1" applyBorder="1" applyAlignment="1" applyProtection="1">
      <alignment horizontal="center" vertical="center" wrapText="1" shrinkToFit="1"/>
    </xf>
    <xf numFmtId="0" fontId="9" fillId="2" borderId="13" xfId="1" applyFont="1" applyFill="1" applyBorder="1" applyAlignment="1" applyProtection="1">
      <alignment horizontal="center" vertical="center" wrapText="1" shrinkToFit="1"/>
    </xf>
    <xf numFmtId="0" fontId="9" fillId="2" borderId="9" xfId="1" applyFont="1" applyFill="1" applyBorder="1" applyAlignment="1" applyProtection="1">
      <alignment horizontal="center" vertical="center" wrapText="1" shrinkToFit="1"/>
    </xf>
    <xf numFmtId="0" fontId="9" fillId="2" borderId="10" xfId="1" applyFont="1" applyFill="1" applyBorder="1" applyAlignment="1" applyProtection="1">
      <alignment horizontal="center" vertical="center" wrapText="1" shrinkToFit="1"/>
    </xf>
    <xf numFmtId="0" fontId="9" fillId="2" borderId="11" xfId="1" applyFont="1" applyFill="1" applyBorder="1" applyAlignment="1" applyProtection="1">
      <alignment horizontal="center" vertical="center" wrapText="1" shrinkToFit="1"/>
    </xf>
    <xf numFmtId="2" fontId="11" fillId="3" borderId="14" xfId="1" applyNumberFormat="1" applyFont="1" applyFill="1" applyBorder="1" applyAlignment="1" applyProtection="1">
      <alignment horizontal="center" vertical="center" shrinkToFit="1"/>
    </xf>
    <xf numFmtId="2" fontId="11" fillId="3" borderId="0" xfId="1" applyNumberFormat="1" applyFont="1" applyFill="1" applyBorder="1" applyAlignment="1" applyProtection="1">
      <alignment horizontal="center" vertical="center" shrinkToFit="1"/>
    </xf>
    <xf numFmtId="2" fontId="11" fillId="3" borderId="13" xfId="1" applyNumberFormat="1" applyFont="1" applyFill="1" applyBorder="1" applyAlignment="1" applyProtection="1">
      <alignment horizontal="center" vertical="center" shrinkToFit="1"/>
    </xf>
    <xf numFmtId="1" fontId="11" fillId="2" borderId="5" xfId="1" applyNumberFormat="1" applyFont="1" applyFill="1" applyBorder="1" applyAlignment="1" applyProtection="1">
      <alignment horizontal="center" vertical="center" shrinkToFit="1"/>
    </xf>
    <xf numFmtId="1" fontId="11" fillId="2" borderId="6" xfId="1" applyNumberFormat="1" applyFont="1" applyFill="1" applyBorder="1" applyAlignment="1" applyProtection="1">
      <alignment horizontal="center" vertical="center" shrinkToFit="1"/>
    </xf>
    <xf numFmtId="1" fontId="11" fillId="2" borderId="7" xfId="1" applyNumberFormat="1" applyFont="1" applyFill="1" applyBorder="1" applyAlignment="1" applyProtection="1">
      <alignment horizontal="center" vertical="center" shrinkToFit="1"/>
    </xf>
    <xf numFmtId="1" fontId="11" fillId="2" borderId="14" xfId="1" applyNumberFormat="1" applyFont="1" applyFill="1" applyBorder="1" applyAlignment="1" applyProtection="1">
      <alignment horizontal="center" vertical="center" shrinkToFit="1"/>
    </xf>
    <xf numFmtId="1" fontId="11" fillId="2" borderId="0" xfId="1" applyNumberFormat="1" applyFont="1" applyFill="1" applyBorder="1" applyAlignment="1" applyProtection="1">
      <alignment horizontal="center" vertical="center" shrinkToFit="1"/>
    </xf>
    <xf numFmtId="1" fontId="11" fillId="2" borderId="13" xfId="1" applyNumberFormat="1" applyFont="1" applyFill="1" applyBorder="1" applyAlignment="1" applyProtection="1">
      <alignment horizontal="center" vertical="center" shrinkToFit="1"/>
    </xf>
    <xf numFmtId="1" fontId="11" fillId="2" borderId="9" xfId="1" applyNumberFormat="1" applyFont="1" applyFill="1" applyBorder="1" applyAlignment="1" applyProtection="1">
      <alignment horizontal="center" vertical="center" shrinkToFit="1"/>
    </xf>
    <xf numFmtId="1" fontId="11" fillId="2" borderId="10" xfId="1" applyNumberFormat="1" applyFont="1" applyFill="1" applyBorder="1" applyAlignment="1" applyProtection="1">
      <alignment horizontal="center" vertical="center" shrinkToFit="1"/>
    </xf>
    <xf numFmtId="1" fontId="11" fillId="2" borderId="11" xfId="1" applyNumberFormat="1" applyFont="1" applyFill="1" applyBorder="1" applyAlignment="1" applyProtection="1">
      <alignment horizontal="center" vertical="center" shrinkToFit="1"/>
    </xf>
    <xf numFmtId="0" fontId="12" fillId="3" borderId="134" xfId="1" applyFont="1" applyFill="1" applyBorder="1" applyAlignment="1" applyProtection="1">
      <alignment horizontal="center" vertical="center" shrinkToFit="1"/>
    </xf>
    <xf numFmtId="0" fontId="12" fillId="3" borderId="135" xfId="1" applyFont="1" applyFill="1" applyBorder="1" applyAlignment="1" applyProtection="1">
      <alignment horizontal="center" vertical="center" shrinkToFit="1"/>
    </xf>
    <xf numFmtId="0" fontId="12" fillId="3" borderId="136" xfId="1" applyFont="1" applyFill="1" applyBorder="1" applyAlignment="1" applyProtection="1">
      <alignment horizontal="center" vertical="center" shrinkToFit="1"/>
    </xf>
    <xf numFmtId="0" fontId="9" fillId="3" borderId="6" xfId="1" applyFont="1" applyFill="1" applyBorder="1" applyAlignment="1" applyProtection="1">
      <alignment horizontal="center" vertical="center" shrinkToFit="1"/>
    </xf>
    <xf numFmtId="0" fontId="9" fillId="3" borderId="7" xfId="1" applyFont="1" applyFill="1" applyBorder="1" applyAlignment="1" applyProtection="1">
      <alignment horizontal="center" vertical="center" shrinkToFit="1"/>
    </xf>
    <xf numFmtId="0" fontId="9" fillId="3" borderId="9" xfId="1" applyFont="1" applyFill="1" applyBorder="1" applyAlignment="1" applyProtection="1">
      <alignment horizontal="center" vertical="center" shrinkToFit="1"/>
    </xf>
    <xf numFmtId="0" fontId="9" fillId="3" borderId="10" xfId="1" applyFont="1" applyFill="1" applyBorder="1" applyAlignment="1" applyProtection="1">
      <alignment horizontal="center" vertical="center" shrinkToFit="1"/>
    </xf>
    <xf numFmtId="0" fontId="9" fillId="3" borderId="11" xfId="1" applyFont="1" applyFill="1" applyBorder="1" applyAlignment="1" applyProtection="1">
      <alignment horizontal="center" vertical="center" shrinkToFit="1"/>
    </xf>
    <xf numFmtId="1" fontId="11" fillId="3" borderId="4" xfId="1" applyNumberFormat="1" applyFont="1" applyFill="1" applyBorder="1" applyAlignment="1" applyProtection="1">
      <alignment horizontal="center" vertical="center" shrinkToFit="1"/>
    </xf>
    <xf numFmtId="0" fontId="33" fillId="2" borderId="5" xfId="1" applyFont="1" applyFill="1" applyBorder="1" applyAlignment="1" applyProtection="1">
      <alignment horizontal="center" vertical="center" wrapText="1"/>
    </xf>
    <xf numFmtId="0" fontId="33" fillId="2" borderId="6" xfId="1" applyFont="1" applyFill="1" applyBorder="1" applyAlignment="1" applyProtection="1">
      <alignment horizontal="center" vertical="center"/>
    </xf>
    <xf numFmtId="0" fontId="33" fillId="2" borderId="7" xfId="1" applyFont="1" applyFill="1" applyBorder="1" applyAlignment="1" applyProtection="1">
      <alignment horizontal="center" vertical="center"/>
    </xf>
    <xf numFmtId="0" fontId="33" fillId="2" borderId="14" xfId="1" applyFont="1" applyFill="1" applyBorder="1" applyAlignment="1" applyProtection="1">
      <alignment horizontal="center" vertical="center"/>
    </xf>
    <xf numFmtId="0" fontId="33" fillId="2" borderId="0" xfId="1" applyFont="1" applyFill="1" applyBorder="1" applyAlignment="1" applyProtection="1">
      <alignment horizontal="center" vertical="center"/>
    </xf>
    <xf numFmtId="0" fontId="33" fillId="2" borderId="13" xfId="1" applyFont="1" applyFill="1" applyBorder="1" applyAlignment="1" applyProtection="1">
      <alignment horizontal="center" vertical="center"/>
    </xf>
    <xf numFmtId="0" fontId="33" fillId="2" borderId="9" xfId="1" applyFont="1" applyFill="1" applyBorder="1" applyAlignment="1" applyProtection="1">
      <alignment horizontal="center" vertical="center"/>
    </xf>
    <xf numFmtId="0" fontId="33" fillId="2" borderId="10" xfId="1" applyFont="1" applyFill="1" applyBorder="1" applyAlignment="1" applyProtection="1">
      <alignment horizontal="center" vertical="center"/>
    </xf>
    <xf numFmtId="0" fontId="33" fillId="2" borderId="11" xfId="1" applyFont="1" applyFill="1" applyBorder="1" applyAlignment="1" applyProtection="1">
      <alignment horizontal="center" vertical="center"/>
    </xf>
    <xf numFmtId="0" fontId="11" fillId="2" borderId="14" xfId="1" applyFont="1" applyFill="1" applyBorder="1" applyAlignment="1" applyProtection="1">
      <alignment horizontal="center" vertical="center" shrinkToFit="1"/>
    </xf>
    <xf numFmtId="0" fontId="11" fillId="2" borderId="0"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12" fillId="2" borderId="134" xfId="1" applyFont="1" applyFill="1" applyBorder="1" applyAlignment="1" applyProtection="1">
      <alignment horizontal="left" vertical="center" indent="1"/>
      <protection locked="0"/>
    </xf>
    <xf numFmtId="0" fontId="12" fillId="2" borderId="135" xfId="1" applyFont="1" applyFill="1" applyBorder="1" applyAlignment="1" applyProtection="1">
      <alignment horizontal="left" vertical="center" indent="1"/>
      <protection locked="0"/>
    </xf>
    <xf numFmtId="0" fontId="12" fillId="2" borderId="136" xfId="1" applyFont="1" applyFill="1" applyBorder="1" applyAlignment="1" applyProtection="1">
      <alignment horizontal="left" vertical="center" indent="1"/>
      <protection locked="0"/>
    </xf>
    <xf numFmtId="0" fontId="15" fillId="2" borderId="146" xfId="1" applyFont="1" applyFill="1" applyBorder="1" applyAlignment="1" applyProtection="1">
      <alignment horizontal="right" vertical="center" shrinkToFit="1"/>
      <protection locked="0"/>
    </xf>
    <xf numFmtId="0" fontId="15" fillId="2" borderId="147" xfId="1" applyFont="1" applyFill="1" applyBorder="1" applyAlignment="1" applyProtection="1">
      <alignment horizontal="right" vertical="center" shrinkToFit="1"/>
      <protection locked="0"/>
    </xf>
    <xf numFmtId="0" fontId="15" fillId="2" borderId="168" xfId="1" applyFont="1" applyFill="1" applyBorder="1" applyAlignment="1" applyProtection="1">
      <alignment horizontal="right" vertical="center" shrinkToFit="1"/>
      <protection locked="0"/>
    </xf>
    <xf numFmtId="0" fontId="10" fillId="2" borderId="169" xfId="1" applyFont="1" applyFill="1" applyBorder="1" applyAlignment="1" applyProtection="1">
      <alignment horizontal="center" vertical="center" shrinkToFit="1"/>
      <protection locked="0"/>
    </xf>
    <xf numFmtId="0" fontId="10" fillId="2" borderId="147" xfId="1" applyFont="1" applyFill="1" applyBorder="1" applyAlignment="1" applyProtection="1">
      <alignment horizontal="center" vertical="center" shrinkToFit="1"/>
      <protection locked="0"/>
    </xf>
    <xf numFmtId="0" fontId="10" fillId="2" borderId="168" xfId="1" applyFont="1" applyFill="1" applyBorder="1" applyAlignment="1" applyProtection="1">
      <alignment horizontal="center" vertical="center" shrinkToFit="1"/>
      <protection locked="0"/>
    </xf>
    <xf numFmtId="0" fontId="12" fillId="2" borderId="152" xfId="1" applyFont="1" applyFill="1" applyBorder="1" applyAlignment="1" applyProtection="1">
      <alignment horizontal="center" vertical="center" shrinkToFit="1"/>
    </xf>
    <xf numFmtId="0" fontId="15" fillId="2" borderId="134" xfId="1" applyFont="1" applyFill="1" applyBorder="1" applyAlignment="1" applyProtection="1">
      <alignment horizontal="right" vertical="center" shrinkToFit="1"/>
      <protection locked="0"/>
    </xf>
    <xf numFmtId="0" fontId="15" fillId="2" borderId="135" xfId="1" applyFont="1" applyFill="1" applyBorder="1" applyAlignment="1" applyProtection="1">
      <alignment horizontal="right" vertical="center" shrinkToFit="1"/>
      <protection locked="0"/>
    </xf>
    <xf numFmtId="0" fontId="15" fillId="2" borderId="170" xfId="1" applyFont="1" applyFill="1" applyBorder="1" applyAlignment="1" applyProtection="1">
      <alignment horizontal="right" vertical="center" shrinkToFit="1"/>
      <protection locked="0"/>
    </xf>
    <xf numFmtId="0" fontId="10" fillId="2" borderId="171" xfId="1" applyFont="1" applyFill="1" applyBorder="1" applyAlignment="1" applyProtection="1">
      <alignment horizontal="center" vertical="center" shrinkToFit="1"/>
      <protection locked="0"/>
    </xf>
    <xf numFmtId="0" fontId="10" fillId="2" borderId="135" xfId="1" applyFont="1" applyFill="1" applyBorder="1" applyAlignment="1" applyProtection="1">
      <alignment horizontal="center" vertical="center" shrinkToFit="1"/>
      <protection locked="0"/>
    </xf>
    <xf numFmtId="0" fontId="10" fillId="2" borderId="170" xfId="1" applyFont="1" applyFill="1" applyBorder="1" applyAlignment="1" applyProtection="1">
      <alignment horizontal="center" vertical="center" shrinkToFit="1"/>
      <protection locked="0"/>
    </xf>
    <xf numFmtId="0" fontId="12" fillId="2" borderId="146" xfId="1" applyFont="1" applyFill="1" applyBorder="1" applyAlignment="1" applyProtection="1">
      <alignment horizontal="center" vertical="center" shrinkToFit="1"/>
    </xf>
    <xf numFmtId="0" fontId="12" fillId="2" borderId="147" xfId="1" applyFont="1" applyFill="1" applyBorder="1" applyAlignment="1" applyProtection="1">
      <alignment horizontal="center" vertical="center" shrinkToFit="1"/>
    </xf>
    <xf numFmtId="0" fontId="12" fillId="2" borderId="148" xfId="1" applyFont="1" applyFill="1" applyBorder="1" applyAlignment="1" applyProtection="1">
      <alignment horizontal="center" vertical="center" shrinkToFit="1"/>
    </xf>
    <xf numFmtId="0" fontId="20" fillId="2" borderId="37" xfId="1" applyFont="1" applyFill="1" applyBorder="1" applyAlignment="1" applyProtection="1">
      <alignment horizontal="center" vertical="center"/>
    </xf>
    <xf numFmtId="0" fontId="20" fillId="2" borderId="38" xfId="1" applyFont="1" applyFill="1" applyBorder="1" applyAlignment="1" applyProtection="1">
      <alignment horizontal="center" vertical="center"/>
    </xf>
    <xf numFmtId="0" fontId="20" fillId="2" borderId="39" xfId="1" applyFont="1" applyFill="1" applyBorder="1" applyAlignment="1" applyProtection="1">
      <alignment horizontal="center" vertical="center"/>
    </xf>
    <xf numFmtId="0" fontId="20" fillId="2" borderId="146" xfId="1" applyFont="1" applyFill="1" applyBorder="1" applyAlignment="1" applyProtection="1">
      <alignment horizontal="center" vertical="center"/>
    </xf>
    <xf numFmtId="0" fontId="20" fillId="2" borderId="147" xfId="1" applyFont="1" applyFill="1" applyBorder="1" applyAlignment="1" applyProtection="1">
      <alignment horizontal="center" vertical="center"/>
    </xf>
    <xf numFmtId="0" fontId="20" fillId="2" borderId="148" xfId="1" applyFont="1" applyFill="1" applyBorder="1" applyAlignment="1" applyProtection="1">
      <alignment horizontal="center" vertical="center"/>
    </xf>
    <xf numFmtId="0" fontId="29" fillId="2" borderId="5" xfId="1" applyFont="1" applyFill="1" applyBorder="1" applyAlignment="1" applyProtection="1">
      <alignment horizontal="center" vertical="center" wrapText="1"/>
    </xf>
    <xf numFmtId="0" fontId="29" fillId="2" borderId="6" xfId="1" applyFont="1" applyFill="1" applyBorder="1" applyAlignment="1" applyProtection="1">
      <alignment horizontal="center" vertical="center"/>
    </xf>
    <xf numFmtId="0" fontId="29" fillId="2" borderId="7" xfId="1" applyFont="1" applyFill="1" applyBorder="1" applyAlignment="1" applyProtection="1">
      <alignment horizontal="center" vertical="center"/>
    </xf>
    <xf numFmtId="0" fontId="29" fillId="2" borderId="14" xfId="1" applyFont="1" applyFill="1" applyBorder="1" applyAlignment="1" applyProtection="1">
      <alignment horizontal="center" vertical="center"/>
    </xf>
    <xf numFmtId="0" fontId="29" fillId="2" borderId="0" xfId="1" applyFont="1" applyFill="1" applyBorder="1" applyAlignment="1" applyProtection="1">
      <alignment horizontal="center" vertical="center"/>
    </xf>
    <xf numFmtId="0" fontId="29" fillId="2" borderId="13" xfId="1" applyFont="1" applyFill="1" applyBorder="1" applyAlignment="1" applyProtection="1">
      <alignment horizontal="center" vertical="center"/>
    </xf>
    <xf numFmtId="0" fontId="29" fillId="2" borderId="9" xfId="1" applyFont="1" applyFill="1" applyBorder="1" applyAlignment="1" applyProtection="1">
      <alignment horizontal="center" vertical="center"/>
    </xf>
    <xf numFmtId="0" fontId="29" fillId="2" borderId="10" xfId="1" applyFont="1" applyFill="1" applyBorder="1" applyAlignment="1" applyProtection="1">
      <alignment horizontal="center" vertical="center"/>
    </xf>
    <xf numFmtId="0" fontId="29" fillId="2" borderId="11" xfId="1" applyFont="1" applyFill="1" applyBorder="1" applyAlignment="1" applyProtection="1">
      <alignment horizontal="center" vertical="center"/>
    </xf>
    <xf numFmtId="0" fontId="12" fillId="2" borderId="134" xfId="1" applyFont="1" applyFill="1" applyBorder="1" applyAlignment="1" applyProtection="1">
      <alignment horizontal="center" vertical="center" shrinkToFit="1"/>
    </xf>
    <xf numFmtId="0" fontId="12" fillId="2" borderId="135" xfId="1" applyFont="1" applyFill="1" applyBorder="1" applyAlignment="1" applyProtection="1">
      <alignment horizontal="center" vertical="center" shrinkToFit="1"/>
    </xf>
    <xf numFmtId="0" fontId="12" fillId="2" borderId="136" xfId="1" applyFont="1" applyFill="1" applyBorder="1" applyAlignment="1" applyProtection="1">
      <alignment horizontal="center" vertical="center" shrinkToFit="1"/>
    </xf>
    <xf numFmtId="0" fontId="20" fillId="2" borderId="37" xfId="1" applyFont="1" applyFill="1" applyBorder="1" applyAlignment="1" applyProtection="1">
      <alignment horizontal="center" vertical="center" shrinkToFit="1"/>
    </xf>
    <xf numFmtId="0" fontId="20" fillId="2" borderId="38" xfId="1" applyFont="1" applyFill="1" applyBorder="1" applyAlignment="1" applyProtection="1">
      <alignment horizontal="center" vertical="center" shrinkToFit="1"/>
    </xf>
    <xf numFmtId="0" fontId="20" fillId="2" borderId="39" xfId="1" applyFont="1" applyFill="1" applyBorder="1" applyAlignment="1" applyProtection="1">
      <alignment horizontal="center" vertical="center" shrinkToFit="1"/>
    </xf>
    <xf numFmtId="0" fontId="20" fillId="2" borderId="146" xfId="1" applyFont="1" applyFill="1" applyBorder="1" applyAlignment="1" applyProtection="1">
      <alignment horizontal="center" vertical="center" shrinkToFit="1"/>
    </xf>
    <xf numFmtId="0" fontId="20" fillId="2" borderId="147" xfId="1" applyFont="1" applyFill="1" applyBorder="1" applyAlignment="1" applyProtection="1">
      <alignment horizontal="center" vertical="center" shrinkToFit="1"/>
    </xf>
    <xf numFmtId="0" fontId="20" fillId="2" borderId="148" xfId="1" applyFont="1" applyFill="1" applyBorder="1" applyAlignment="1" applyProtection="1">
      <alignment horizontal="center" vertical="center" shrinkToFit="1"/>
    </xf>
    <xf numFmtId="0" fontId="9" fillId="3" borderId="14" xfId="1" applyFont="1" applyFill="1" applyBorder="1" applyAlignment="1" applyProtection="1">
      <alignment horizontal="center" vertical="center" shrinkToFit="1"/>
    </xf>
    <xf numFmtId="0" fontId="9" fillId="3" borderId="0" xfId="1" applyFont="1" applyFill="1" applyBorder="1" applyAlignment="1" applyProtection="1">
      <alignment horizontal="center" vertical="center" shrinkToFit="1"/>
    </xf>
    <xf numFmtId="0" fontId="9" fillId="3" borderId="13" xfId="1" applyFont="1" applyFill="1" applyBorder="1" applyAlignment="1" applyProtection="1">
      <alignment horizontal="center" vertical="center" shrinkToFit="1"/>
    </xf>
    <xf numFmtId="2" fontId="28" fillId="2" borderId="5" xfId="1" applyNumberFormat="1" applyFont="1" applyFill="1" applyBorder="1" applyAlignment="1" applyProtection="1">
      <alignment horizontal="center" vertical="center" shrinkToFit="1"/>
    </xf>
    <xf numFmtId="2" fontId="28" fillId="2" borderId="6" xfId="1" applyNumberFormat="1" applyFont="1" applyFill="1" applyBorder="1" applyAlignment="1" applyProtection="1">
      <alignment horizontal="center" vertical="center" shrinkToFit="1"/>
    </xf>
    <xf numFmtId="2" fontId="28" fillId="2" borderId="7" xfId="1" applyNumberFormat="1" applyFont="1" applyFill="1" applyBorder="1" applyAlignment="1" applyProtection="1">
      <alignment horizontal="center" vertical="center" shrinkToFit="1"/>
    </xf>
    <xf numFmtId="2" fontId="28" fillId="2" borderId="14" xfId="1" applyNumberFormat="1" applyFont="1" applyFill="1" applyBorder="1" applyAlignment="1" applyProtection="1">
      <alignment horizontal="center" vertical="center" shrinkToFit="1"/>
    </xf>
    <xf numFmtId="2" fontId="28" fillId="2" borderId="0" xfId="1" applyNumberFormat="1" applyFont="1" applyFill="1" applyBorder="1" applyAlignment="1" applyProtection="1">
      <alignment horizontal="center" vertical="center" shrinkToFit="1"/>
    </xf>
    <xf numFmtId="2" fontId="28" fillId="2" borderId="13" xfId="1" applyNumberFormat="1" applyFont="1" applyFill="1" applyBorder="1" applyAlignment="1" applyProtection="1">
      <alignment horizontal="center" vertical="center" shrinkToFit="1"/>
    </xf>
    <xf numFmtId="2" fontId="28" fillId="2" borderId="9" xfId="1" applyNumberFormat="1" applyFont="1" applyFill="1" applyBorder="1" applyAlignment="1" applyProtection="1">
      <alignment horizontal="center" vertical="center" shrinkToFit="1"/>
    </xf>
    <xf numFmtId="2" fontId="28" fillId="2" borderId="10" xfId="1" applyNumberFormat="1" applyFont="1" applyFill="1" applyBorder="1" applyAlignment="1" applyProtection="1">
      <alignment horizontal="center" vertical="center" shrinkToFit="1"/>
    </xf>
    <xf numFmtId="2" fontId="28" fillId="2" borderId="11" xfId="1" applyNumberFormat="1" applyFont="1" applyFill="1" applyBorder="1" applyAlignment="1" applyProtection="1">
      <alignment horizontal="center" vertical="center" shrinkToFit="1"/>
    </xf>
    <xf numFmtId="0" fontId="28" fillId="2" borderId="5" xfId="1" applyFont="1" applyFill="1" applyBorder="1" applyAlignment="1" applyProtection="1">
      <alignment horizontal="center" vertical="center" shrinkToFit="1"/>
    </xf>
    <xf numFmtId="0" fontId="28" fillId="2" borderId="6" xfId="1" applyFont="1" applyFill="1" applyBorder="1" applyAlignment="1" applyProtection="1">
      <alignment horizontal="center" vertical="center" shrinkToFit="1"/>
    </xf>
    <xf numFmtId="0" fontId="28" fillId="2" borderId="7" xfId="1" applyFont="1" applyFill="1" applyBorder="1" applyAlignment="1" applyProtection="1">
      <alignment horizontal="center" vertical="center" shrinkToFit="1"/>
    </xf>
    <xf numFmtId="0" fontId="28" fillId="2" borderId="14" xfId="1" applyFont="1" applyFill="1" applyBorder="1" applyAlignment="1" applyProtection="1">
      <alignment horizontal="center" vertical="center" shrinkToFit="1"/>
    </xf>
    <xf numFmtId="0" fontId="28" fillId="2" borderId="0" xfId="1" applyFont="1" applyFill="1" applyBorder="1" applyAlignment="1" applyProtection="1">
      <alignment horizontal="center" vertical="center" shrinkToFit="1"/>
    </xf>
    <xf numFmtId="0" fontId="28" fillId="2" borderId="13" xfId="1" applyFont="1" applyFill="1" applyBorder="1" applyAlignment="1" applyProtection="1">
      <alignment horizontal="center" vertical="center" shrinkToFit="1"/>
    </xf>
    <xf numFmtId="0" fontId="28" fillId="2" borderId="9" xfId="1" applyFont="1" applyFill="1" applyBorder="1" applyAlignment="1" applyProtection="1">
      <alignment horizontal="center" vertical="center" shrinkToFit="1"/>
    </xf>
    <xf numFmtId="0" fontId="28" fillId="2" borderId="10" xfId="1" applyFont="1" applyFill="1" applyBorder="1" applyAlignment="1" applyProtection="1">
      <alignment horizontal="center" vertical="center" shrinkToFit="1"/>
    </xf>
    <xf numFmtId="0" fontId="28" fillId="2" borderId="11" xfId="1" applyFont="1" applyFill="1" applyBorder="1" applyAlignment="1" applyProtection="1">
      <alignment horizontal="center" vertical="center" shrinkToFit="1"/>
    </xf>
    <xf numFmtId="0" fontId="15" fillId="2" borderId="134" xfId="1" applyFont="1" applyFill="1" applyBorder="1" applyAlignment="1" applyProtection="1">
      <alignment horizontal="center" vertical="center" shrinkToFit="1"/>
    </xf>
    <xf numFmtId="0" fontId="15" fillId="2" borderId="135" xfId="1" applyFont="1" applyFill="1" applyBorder="1" applyAlignment="1" applyProtection="1">
      <alignment horizontal="center" vertical="center" shrinkToFit="1"/>
    </xf>
    <xf numFmtId="0" fontId="15" fillId="2" borderId="136" xfId="1" applyFont="1" applyFill="1" applyBorder="1" applyAlignment="1" applyProtection="1">
      <alignment horizontal="center" vertical="center" shrinkToFit="1"/>
    </xf>
    <xf numFmtId="0" fontId="15" fillId="2" borderId="10" xfId="1" applyFont="1" applyFill="1" applyBorder="1" applyAlignment="1" applyProtection="1">
      <alignment horizontal="left" vertical="center" shrinkToFit="1"/>
    </xf>
    <xf numFmtId="0" fontId="15" fillId="2" borderId="11" xfId="1" applyFont="1" applyFill="1" applyBorder="1" applyAlignment="1" applyProtection="1">
      <alignment horizontal="left" vertical="center" shrinkToFit="1"/>
    </xf>
    <xf numFmtId="0" fontId="20" fillId="2" borderId="1" xfId="1" applyFont="1" applyFill="1" applyBorder="1" applyAlignment="1" applyProtection="1">
      <alignment horizontal="right" vertical="center"/>
    </xf>
    <xf numFmtId="0" fontId="20" fillId="2" borderId="2" xfId="1" applyFont="1" applyFill="1" applyBorder="1" applyAlignment="1" applyProtection="1">
      <alignment horizontal="right" vertical="center"/>
    </xf>
    <xf numFmtId="0" fontId="20" fillId="2" borderId="74" xfId="1" applyFont="1" applyFill="1" applyBorder="1" applyAlignment="1" applyProtection="1">
      <alignment horizontal="center" vertical="center"/>
    </xf>
    <xf numFmtId="0" fontId="20" fillId="2" borderId="75" xfId="1" applyFont="1" applyFill="1" applyBorder="1" applyAlignment="1" applyProtection="1">
      <alignment horizontal="center" vertical="center"/>
    </xf>
    <xf numFmtId="0" fontId="20" fillId="2" borderId="69" xfId="1" applyFont="1" applyFill="1" applyBorder="1" applyAlignment="1" applyProtection="1">
      <alignment horizontal="center" vertical="center"/>
    </xf>
    <xf numFmtId="0" fontId="20" fillId="2" borderId="70" xfId="1" applyFont="1" applyFill="1" applyBorder="1" applyAlignment="1" applyProtection="1">
      <alignment horizontal="center" vertical="center"/>
    </xf>
    <xf numFmtId="0" fontId="20" fillId="2" borderId="14" xfId="1" applyFont="1" applyFill="1" applyBorder="1" applyAlignment="1" applyProtection="1">
      <alignment horizontal="right" vertical="center"/>
    </xf>
    <xf numFmtId="0" fontId="20" fillId="2" borderId="0" xfId="1" applyFont="1" applyFill="1" applyBorder="1" applyAlignment="1" applyProtection="1">
      <alignment horizontal="right" vertical="center"/>
    </xf>
    <xf numFmtId="0" fontId="20" fillId="2" borderId="23" xfId="1" applyFont="1" applyFill="1" applyBorder="1" applyAlignment="1" applyProtection="1">
      <alignment horizontal="center" vertical="center"/>
    </xf>
    <xf numFmtId="0" fontId="20" fillId="2" borderId="21" xfId="1" applyFont="1" applyFill="1" applyBorder="1" applyAlignment="1" applyProtection="1">
      <alignment horizontal="center" vertical="center"/>
    </xf>
    <xf numFmtId="0" fontId="20" fillId="2" borderId="9" xfId="1" applyFont="1" applyFill="1" applyBorder="1" applyAlignment="1" applyProtection="1">
      <alignment horizontal="right" vertical="center"/>
    </xf>
    <xf numFmtId="0" fontId="20" fillId="2" borderId="10" xfId="1" applyFont="1" applyFill="1" applyBorder="1" applyAlignment="1" applyProtection="1">
      <alignment horizontal="right" vertical="center"/>
    </xf>
    <xf numFmtId="0" fontId="20" fillId="2" borderId="82" xfId="1" applyFont="1" applyFill="1" applyBorder="1" applyAlignment="1" applyProtection="1">
      <alignment horizontal="right" vertical="center"/>
    </xf>
    <xf numFmtId="0" fontId="20" fillId="2" borderId="83" xfId="1" applyFont="1" applyFill="1" applyBorder="1" applyAlignment="1" applyProtection="1">
      <alignment horizontal="right" vertical="center"/>
    </xf>
    <xf numFmtId="0" fontId="20" fillId="2" borderId="63" xfId="1" applyFont="1" applyFill="1" applyBorder="1" applyAlignment="1" applyProtection="1">
      <alignment horizontal="center" vertical="center"/>
    </xf>
    <xf numFmtId="0" fontId="20" fillId="2" borderId="64" xfId="1" applyFont="1" applyFill="1" applyBorder="1" applyAlignment="1" applyProtection="1">
      <alignment horizontal="center" vertical="center"/>
    </xf>
    <xf numFmtId="0" fontId="20" fillId="2" borderId="5" xfId="1" applyFont="1" applyFill="1" applyBorder="1" applyAlignment="1" applyProtection="1">
      <alignment horizontal="right" vertical="center"/>
    </xf>
    <xf numFmtId="0" fontId="20" fillId="2" borderId="6" xfId="1" applyFont="1" applyFill="1" applyBorder="1" applyAlignment="1" applyProtection="1">
      <alignment horizontal="right" vertical="center"/>
    </xf>
    <xf numFmtId="0" fontId="20" fillId="2" borderId="79" xfId="1" applyFont="1" applyFill="1" applyBorder="1" applyAlignment="1" applyProtection="1">
      <alignment horizontal="right" vertical="center"/>
    </xf>
    <xf numFmtId="0" fontId="20" fillId="2" borderId="80" xfId="1" applyFont="1" applyFill="1" applyBorder="1" applyAlignment="1" applyProtection="1">
      <alignment horizontal="right" vertical="center"/>
    </xf>
    <xf numFmtId="0" fontId="9" fillId="2" borderId="12" xfId="0" applyFont="1" applyFill="1" applyBorder="1" applyAlignment="1" applyProtection="1">
      <alignment horizontal="center" vertical="center"/>
    </xf>
    <xf numFmtId="176" fontId="9" fillId="2" borderId="1" xfId="0" applyNumberFormat="1" applyFont="1" applyFill="1" applyBorder="1" applyAlignment="1" applyProtection="1">
      <alignment horizontal="center" vertical="center"/>
    </xf>
    <xf numFmtId="176" fontId="9" fillId="2" borderId="2" xfId="0" applyNumberFormat="1" applyFont="1" applyFill="1" applyBorder="1" applyAlignment="1" applyProtection="1">
      <alignment horizontal="center" vertical="center"/>
    </xf>
    <xf numFmtId="176" fontId="9" fillId="2" borderId="3" xfId="0" applyNumberFormat="1"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9"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20" fillId="6" borderId="45" xfId="1" applyFont="1" applyFill="1" applyBorder="1" applyAlignment="1" applyProtection="1">
      <alignment horizontal="right" vertical="center" shrinkToFit="1"/>
    </xf>
    <xf numFmtId="0" fontId="20" fillId="6" borderId="43" xfId="1" applyFont="1" applyFill="1" applyBorder="1" applyAlignment="1" applyProtection="1">
      <alignment horizontal="right" vertical="center" shrinkToFit="1"/>
    </xf>
    <xf numFmtId="0" fontId="20" fillId="6" borderId="33" xfId="1" applyFont="1" applyFill="1" applyBorder="1" applyAlignment="1" applyProtection="1">
      <alignment horizontal="right" vertical="center" shrinkToFit="1"/>
    </xf>
    <xf numFmtId="0" fontId="20" fillId="6" borderId="31" xfId="1" applyFont="1" applyFill="1" applyBorder="1" applyAlignment="1" applyProtection="1">
      <alignment horizontal="right" vertical="center" shrinkToFit="1"/>
    </xf>
    <xf numFmtId="0" fontId="20" fillId="2" borderId="14" xfId="1" applyFont="1" applyFill="1" applyBorder="1" applyAlignment="1" applyProtection="1">
      <alignment horizontal="center" vertical="center"/>
    </xf>
    <xf numFmtId="0" fontId="20" fillId="2" borderId="0" xfId="1" applyFont="1" applyFill="1" applyBorder="1" applyAlignment="1" applyProtection="1">
      <alignment horizontal="center" vertical="center"/>
    </xf>
    <xf numFmtId="0" fontId="20" fillId="2" borderId="79" xfId="1" applyFont="1" applyFill="1" applyBorder="1" applyAlignment="1" applyProtection="1">
      <alignment horizontal="center" vertical="center"/>
    </xf>
    <xf numFmtId="0" fontId="20" fillId="2" borderId="80" xfId="1" applyFont="1" applyFill="1" applyBorder="1" applyAlignment="1" applyProtection="1">
      <alignment horizontal="center" vertical="center"/>
    </xf>
    <xf numFmtId="0" fontId="20" fillId="2" borderId="52" xfId="1" applyFont="1" applyFill="1" applyBorder="1" applyAlignment="1" applyProtection="1">
      <alignment horizontal="center" vertical="center"/>
    </xf>
    <xf numFmtId="0" fontId="20" fillId="2" borderId="53" xfId="1" applyFont="1" applyFill="1" applyBorder="1" applyAlignment="1" applyProtection="1">
      <alignment horizontal="center" vertical="center"/>
    </xf>
    <xf numFmtId="0" fontId="20" fillId="2" borderId="85" xfId="1" applyFont="1" applyFill="1" applyBorder="1" applyAlignment="1" applyProtection="1">
      <alignment horizontal="center" vertical="center"/>
    </xf>
    <xf numFmtId="0" fontId="20" fillId="2" borderId="86" xfId="1" applyFont="1" applyFill="1" applyBorder="1" applyAlignment="1" applyProtection="1">
      <alignment horizontal="center" vertical="center"/>
    </xf>
    <xf numFmtId="0" fontId="20" fillId="3" borderId="0" xfId="1" applyFont="1" applyFill="1" applyBorder="1" applyAlignment="1" applyProtection="1">
      <alignment horizontal="center" vertical="center"/>
    </xf>
    <xf numFmtId="0" fontId="20" fillId="2" borderId="107" xfId="1" applyFont="1" applyFill="1" applyBorder="1" applyAlignment="1" applyProtection="1">
      <alignment horizontal="center" vertical="center"/>
    </xf>
    <xf numFmtId="0" fontId="20" fillId="2" borderId="108" xfId="1" applyFont="1" applyFill="1" applyBorder="1" applyAlignment="1" applyProtection="1">
      <alignment horizontal="center" vertical="center"/>
    </xf>
    <xf numFmtId="0" fontId="9" fillId="2" borderId="14" xfId="1" applyFont="1" applyFill="1" applyBorder="1" applyAlignment="1" applyProtection="1">
      <alignment horizontal="center" vertical="center" shrinkToFit="1"/>
    </xf>
    <xf numFmtId="0" fontId="9" fillId="2" borderId="0" xfId="1" applyFont="1" applyFill="1" applyBorder="1" applyAlignment="1" applyProtection="1">
      <alignment horizontal="center" vertical="center" shrinkToFit="1"/>
    </xf>
    <xf numFmtId="0" fontId="9" fillId="2" borderId="13" xfId="1" applyFont="1" applyFill="1" applyBorder="1" applyAlignment="1" applyProtection="1">
      <alignment horizontal="center" vertical="center" shrinkToFit="1"/>
    </xf>
    <xf numFmtId="2" fontId="11" fillId="2" borderId="5" xfId="1" applyNumberFormat="1" applyFont="1" applyFill="1" applyBorder="1" applyAlignment="1" applyProtection="1">
      <alignment horizontal="center" vertical="center" shrinkToFit="1"/>
    </xf>
    <xf numFmtId="2" fontId="11" fillId="2" borderId="6" xfId="1" applyNumberFormat="1" applyFont="1" applyFill="1" applyBorder="1" applyAlignment="1" applyProtection="1">
      <alignment horizontal="center" vertical="center" shrinkToFit="1"/>
    </xf>
    <xf numFmtId="2" fontId="11" fillId="2" borderId="7" xfId="1" applyNumberFormat="1" applyFont="1" applyFill="1" applyBorder="1" applyAlignment="1" applyProtection="1">
      <alignment horizontal="center" vertical="center" shrinkToFit="1"/>
    </xf>
    <xf numFmtId="2" fontId="11" fillId="2" borderId="14" xfId="1" applyNumberFormat="1" applyFont="1" applyFill="1" applyBorder="1" applyAlignment="1" applyProtection="1">
      <alignment horizontal="center" vertical="center" shrinkToFit="1"/>
    </xf>
    <xf numFmtId="2" fontId="11" fillId="2" borderId="0" xfId="1" applyNumberFormat="1" applyFont="1" applyFill="1" applyBorder="1" applyAlignment="1" applyProtection="1">
      <alignment horizontal="center" vertical="center" shrinkToFit="1"/>
    </xf>
    <xf numFmtId="2" fontId="11" fillId="2" borderId="13" xfId="1" applyNumberFormat="1" applyFont="1" applyFill="1" applyBorder="1" applyAlignment="1" applyProtection="1">
      <alignment horizontal="center" vertical="center" shrinkToFit="1"/>
    </xf>
    <xf numFmtId="2" fontId="11" fillId="2" borderId="9" xfId="1" applyNumberFormat="1" applyFont="1" applyFill="1" applyBorder="1" applyAlignment="1" applyProtection="1">
      <alignment horizontal="center" vertical="center" shrinkToFit="1"/>
    </xf>
    <xf numFmtId="2" fontId="11" fillId="2" borderId="10" xfId="1" applyNumberFormat="1" applyFont="1" applyFill="1" applyBorder="1" applyAlignment="1" applyProtection="1">
      <alignment horizontal="center" vertical="center" shrinkToFit="1"/>
    </xf>
    <xf numFmtId="2" fontId="11" fillId="2" borderId="11" xfId="1" applyNumberFormat="1" applyFont="1" applyFill="1" applyBorder="1" applyAlignment="1" applyProtection="1">
      <alignment horizontal="center" vertical="center" shrinkToFit="1"/>
    </xf>
    <xf numFmtId="1" fontId="11" fillId="2" borderId="4" xfId="1" applyNumberFormat="1" applyFont="1" applyFill="1" applyBorder="1" applyAlignment="1" applyProtection="1">
      <alignment horizontal="center" vertical="center" shrinkToFit="1"/>
    </xf>
    <xf numFmtId="0" fontId="20" fillId="2" borderId="4" xfId="1" applyFont="1" applyFill="1" applyBorder="1" applyAlignment="1" applyProtection="1">
      <alignment horizontal="center" vertical="center"/>
    </xf>
    <xf numFmtId="0" fontId="16" fillId="2" borderId="6" xfId="1" applyFont="1" applyFill="1" applyBorder="1" applyAlignment="1" applyProtection="1">
      <alignment horizontal="center" vertical="center"/>
    </xf>
    <xf numFmtId="0" fontId="16" fillId="2" borderId="7" xfId="1" applyFont="1" applyFill="1" applyBorder="1" applyAlignment="1" applyProtection="1">
      <alignment horizontal="center" vertical="center"/>
    </xf>
    <xf numFmtId="0" fontId="16" fillId="3" borderId="0" xfId="1" applyFont="1" applyFill="1" applyBorder="1" applyAlignment="1" applyProtection="1">
      <alignment horizontal="center" vertical="center"/>
    </xf>
    <xf numFmtId="0" fontId="16" fillId="2" borderId="13" xfId="1" applyFont="1" applyFill="1" applyBorder="1" applyAlignment="1" applyProtection="1">
      <alignment horizontal="center" vertical="center"/>
    </xf>
    <xf numFmtId="0" fontId="16" fillId="2" borderId="10" xfId="1" applyFont="1" applyFill="1" applyBorder="1" applyAlignment="1" applyProtection="1">
      <alignment horizontal="center" vertical="center"/>
    </xf>
    <xf numFmtId="0" fontId="16" fillId="2" borderId="11" xfId="1" applyFont="1" applyFill="1" applyBorder="1" applyAlignment="1" applyProtection="1">
      <alignment horizontal="center" vertical="center"/>
    </xf>
    <xf numFmtId="0" fontId="20" fillId="2" borderId="47" xfId="1" applyFont="1" applyFill="1" applyBorder="1" applyAlignment="1" applyProtection="1">
      <alignment horizontal="center" vertical="center"/>
    </xf>
    <xf numFmtId="0" fontId="20" fillId="2" borderId="48" xfId="1" applyFont="1" applyFill="1" applyBorder="1" applyAlignment="1" applyProtection="1">
      <alignment horizontal="center" vertical="center"/>
    </xf>
    <xf numFmtId="0" fontId="20" fillId="2" borderId="133" xfId="1" applyFont="1" applyFill="1" applyBorder="1" applyAlignment="1" applyProtection="1">
      <alignment horizontal="center" vertical="center"/>
    </xf>
    <xf numFmtId="0" fontId="20" fillId="3" borderId="8" xfId="1" applyFont="1" applyFill="1" applyBorder="1" applyAlignment="1" applyProtection="1">
      <alignment horizontal="center" vertical="center"/>
    </xf>
    <xf numFmtId="0" fontId="20" fillId="2" borderId="151" xfId="1" applyFont="1" applyFill="1" applyBorder="1" applyAlignment="1" applyProtection="1">
      <alignment horizontal="center" vertical="center"/>
    </xf>
    <xf numFmtId="0" fontId="9" fillId="2" borderId="5" xfId="1" applyFont="1" applyFill="1" applyBorder="1" applyAlignment="1" applyProtection="1">
      <alignment horizontal="center" vertical="center" wrapText="1"/>
    </xf>
    <xf numFmtId="0" fontId="9" fillId="2" borderId="6" xfId="1" applyFont="1" applyFill="1" applyBorder="1" applyAlignment="1" applyProtection="1">
      <alignment horizontal="center" vertical="center"/>
    </xf>
    <xf numFmtId="0" fontId="9" fillId="2" borderId="7" xfId="1" applyFont="1" applyFill="1" applyBorder="1" applyAlignment="1" applyProtection="1">
      <alignment horizontal="center" vertical="center"/>
    </xf>
    <xf numFmtId="0" fontId="9" fillId="2" borderId="14" xfId="1" applyFont="1" applyFill="1" applyBorder="1" applyAlignment="1" applyProtection="1">
      <alignment horizontal="center" vertical="center"/>
    </xf>
    <xf numFmtId="0" fontId="9" fillId="2" borderId="0" xfId="1" applyFont="1" applyFill="1" applyBorder="1" applyAlignment="1" applyProtection="1">
      <alignment horizontal="center" vertical="center"/>
    </xf>
    <xf numFmtId="0" fontId="9" fillId="2" borderId="13" xfId="1" applyFont="1" applyFill="1" applyBorder="1" applyAlignment="1" applyProtection="1">
      <alignment horizontal="center" vertical="center"/>
    </xf>
    <xf numFmtId="0" fontId="9" fillId="2" borderId="9" xfId="1" applyFont="1" applyFill="1" applyBorder="1" applyAlignment="1" applyProtection="1">
      <alignment horizontal="center" vertical="center"/>
    </xf>
    <xf numFmtId="0" fontId="9" fillId="2" borderId="10" xfId="1" applyFont="1" applyFill="1" applyBorder="1" applyAlignment="1" applyProtection="1">
      <alignment horizontal="center" vertical="center"/>
    </xf>
    <xf numFmtId="0" fontId="9" fillId="2" borderId="11" xfId="1" applyFont="1" applyFill="1" applyBorder="1" applyAlignment="1" applyProtection="1">
      <alignment horizontal="center" vertical="center"/>
    </xf>
    <xf numFmtId="0" fontId="15" fillId="2" borderId="37" xfId="1" applyFont="1" applyFill="1" applyBorder="1" applyAlignment="1" applyProtection="1">
      <alignment horizontal="right" vertical="center" shrinkToFit="1"/>
      <protection locked="0"/>
    </xf>
    <xf numFmtId="0" fontId="15" fillId="2" borderId="38" xfId="1" applyFont="1" applyFill="1" applyBorder="1" applyAlignment="1" applyProtection="1">
      <alignment horizontal="right" vertical="center" shrinkToFit="1"/>
      <protection locked="0"/>
    </xf>
    <xf numFmtId="0" fontId="15" fillId="2" borderId="166" xfId="1" applyFont="1" applyFill="1" applyBorder="1" applyAlignment="1" applyProtection="1">
      <alignment horizontal="right" vertical="center" shrinkToFit="1"/>
      <protection locked="0"/>
    </xf>
    <xf numFmtId="0" fontId="10" fillId="2" borderId="167" xfId="1" applyFont="1" applyFill="1" applyBorder="1" applyAlignment="1" applyProtection="1">
      <alignment horizontal="center" vertical="center" shrinkToFit="1"/>
      <protection locked="0"/>
    </xf>
    <xf numFmtId="0" fontId="10" fillId="2" borderId="38" xfId="1" applyFont="1" applyFill="1" applyBorder="1" applyAlignment="1" applyProtection="1">
      <alignment horizontal="center" vertical="center" shrinkToFit="1"/>
      <protection locked="0"/>
    </xf>
    <xf numFmtId="0" fontId="10" fillId="2" borderId="166" xfId="1" applyFont="1" applyFill="1" applyBorder="1" applyAlignment="1" applyProtection="1">
      <alignment horizontal="center" vertical="center" shrinkToFit="1"/>
      <protection locked="0"/>
    </xf>
    <xf numFmtId="0" fontId="14" fillId="2" borderId="10" xfId="1" applyFont="1" applyFill="1" applyBorder="1" applyAlignment="1" applyProtection="1">
      <alignment horizontal="center" vertical="center" wrapText="1" shrinkToFit="1"/>
    </xf>
    <xf numFmtId="0" fontId="14" fillId="2" borderId="10" xfId="1" applyFont="1" applyFill="1" applyBorder="1" applyAlignment="1" applyProtection="1">
      <alignment horizontal="center" vertical="center" shrinkToFit="1"/>
    </xf>
    <xf numFmtId="0" fontId="14" fillId="2" borderId="11" xfId="1" applyFont="1" applyFill="1" applyBorder="1" applyAlignment="1" applyProtection="1">
      <alignment horizontal="center" vertical="center" shrinkToFit="1"/>
    </xf>
    <xf numFmtId="14" fontId="31" fillId="3" borderId="4" xfId="1" applyNumberFormat="1" applyFont="1" applyFill="1" applyBorder="1" applyAlignment="1" applyProtection="1">
      <alignment horizontal="center" vertical="center" wrapText="1"/>
      <protection locked="0"/>
    </xf>
    <xf numFmtId="0" fontId="31" fillId="3" borderId="4" xfId="1"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31" fillId="2" borderId="5" xfId="1" applyFont="1" applyFill="1" applyBorder="1" applyAlignment="1" applyProtection="1">
      <alignment horizontal="center" vertical="center" wrapText="1" shrinkToFit="1"/>
    </xf>
    <xf numFmtId="0" fontId="31" fillId="2" borderId="6" xfId="1" applyFont="1" applyFill="1" applyBorder="1" applyAlignment="1" applyProtection="1">
      <alignment horizontal="center" vertical="center" shrinkToFit="1"/>
    </xf>
    <xf numFmtId="0" fontId="31" fillId="2" borderId="7" xfId="1" applyFont="1" applyFill="1" applyBorder="1" applyAlignment="1" applyProtection="1">
      <alignment horizontal="center" vertical="center" shrinkToFit="1"/>
    </xf>
    <xf numFmtId="0" fontId="31" fillId="2" borderId="14" xfId="1" applyFont="1" applyFill="1" applyBorder="1" applyAlignment="1" applyProtection="1">
      <alignment horizontal="center" vertical="center" shrinkToFit="1"/>
    </xf>
    <xf numFmtId="0" fontId="31" fillId="2" borderId="0" xfId="1" applyFont="1" applyFill="1" applyBorder="1" applyAlignment="1" applyProtection="1">
      <alignment horizontal="center" vertical="center" shrinkToFit="1"/>
    </xf>
    <xf numFmtId="0" fontId="31" fillId="2" borderId="13" xfId="1" applyFont="1" applyFill="1" applyBorder="1" applyAlignment="1" applyProtection="1">
      <alignment horizontal="center" vertical="center" shrinkToFit="1"/>
    </xf>
    <xf numFmtId="0" fontId="31" fillId="2" borderId="9" xfId="1" applyFont="1" applyFill="1" applyBorder="1" applyAlignment="1" applyProtection="1">
      <alignment horizontal="center" vertical="center" shrinkToFit="1"/>
    </xf>
    <xf numFmtId="0" fontId="31" fillId="2" borderId="10" xfId="1" applyFont="1" applyFill="1" applyBorder="1" applyAlignment="1" applyProtection="1">
      <alignment horizontal="center" vertical="center" shrinkToFit="1"/>
    </xf>
    <xf numFmtId="0" fontId="31" fillId="2" borderId="11" xfId="1" applyFont="1" applyFill="1" applyBorder="1" applyAlignment="1" applyProtection="1">
      <alignment horizontal="center" vertical="center" shrinkToFit="1"/>
    </xf>
    <xf numFmtId="2" fontId="11" fillId="0" borderId="4" xfId="0" applyNumberFormat="1" applyFont="1" applyBorder="1" applyAlignment="1" applyProtection="1">
      <alignment horizontal="center" vertical="center" wrapText="1"/>
    </xf>
    <xf numFmtId="2" fontId="11" fillId="0" borderId="4" xfId="0" applyNumberFormat="1" applyFont="1" applyBorder="1" applyAlignment="1" applyProtection="1">
      <alignment horizontal="center" vertical="center" shrinkToFit="1"/>
    </xf>
    <xf numFmtId="0" fontId="11" fillId="0" borderId="4" xfId="0" applyFont="1" applyFill="1" applyBorder="1" applyAlignment="1" applyProtection="1">
      <alignment horizontal="center" vertical="center"/>
    </xf>
    <xf numFmtId="0" fontId="9" fillId="0" borderId="4"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xf>
    <xf numFmtId="2" fontId="11" fillId="0" borderId="4" xfId="0" applyNumberFormat="1" applyFont="1" applyFill="1" applyBorder="1" applyAlignment="1" applyProtection="1">
      <alignment horizontal="center" vertical="center"/>
    </xf>
  </cellXfs>
  <cellStyles count="4">
    <cellStyle name="標準" xfId="0" builtinId="0"/>
    <cellStyle name="標準 2 2" xfId="2"/>
    <cellStyle name="標準 2 4" xfId="1"/>
    <cellStyle name="標準 5" xfId="3"/>
  </cellStyles>
  <dxfs count="159">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checked="Checked"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checked="Checked" lockText="1" noThreeD="1"/>
</file>

<file path=xl/ctrlProps/ctrlProp317.xml><?xml version="1.0" encoding="utf-8"?>
<formControlPr xmlns="http://schemas.microsoft.com/office/spreadsheetml/2009/9/main" objectType="CheckBox" checked="Checked"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checked="Checked" lockText="1" noThreeD="1"/>
</file>

<file path=xl/ctrlProps/ctrlProp323.xml><?xml version="1.0" encoding="utf-8"?>
<formControlPr xmlns="http://schemas.microsoft.com/office/spreadsheetml/2009/9/main" objectType="CheckBox" checked="Checked"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checked="Checked"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checked="Checked"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checked="Checked" lockText="1" noThreeD="1"/>
</file>

<file path=xl/ctrlProps/ctrlProp332.xml><?xml version="1.0" encoding="utf-8"?>
<formControlPr xmlns="http://schemas.microsoft.com/office/spreadsheetml/2009/9/main" objectType="CheckBox" checked="Checked"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checked="Checked"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checked="Checked"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checked="Checked"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checked="Checked"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checked="Checked"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checked="Checked"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checked="Checked"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checked="Checked"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checked="Checked" lockText="1" noThreeD="1"/>
</file>

<file path=xl/ctrlProps/ctrlProp402.xml><?xml version="1.0" encoding="utf-8"?>
<formControlPr xmlns="http://schemas.microsoft.com/office/spreadsheetml/2009/9/main" objectType="CheckBox" checked="Checked"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checked="Checked"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checked="Checked" lockText="1" noThreeD="1"/>
</file>

<file path=xl/ctrlProps/ctrlProp433.xml><?xml version="1.0" encoding="utf-8"?>
<formControlPr xmlns="http://schemas.microsoft.com/office/spreadsheetml/2009/9/main" objectType="CheckBox" checked="Checked"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checked="Checked"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checked="Checked"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checked="Checked" lockText="1" noThreeD="1"/>
</file>

<file path=xl/ctrlProps/ctrlProp444.xml><?xml version="1.0" encoding="utf-8"?>
<formControlPr xmlns="http://schemas.microsoft.com/office/spreadsheetml/2009/9/main" objectType="CheckBox" checked="Checked"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checked="Checked" lockText="1" noThreeD="1"/>
</file>

<file path=xl/ctrlProps/ctrlProp466.xml><?xml version="1.0" encoding="utf-8"?>
<formControlPr xmlns="http://schemas.microsoft.com/office/spreadsheetml/2009/9/main" objectType="CheckBox" checked="Checked"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checked="Checked" lockText="1" noThreeD="1"/>
</file>

<file path=xl/ctrlProps/ctrlProp471.xml><?xml version="1.0" encoding="utf-8"?>
<formControlPr xmlns="http://schemas.microsoft.com/office/spreadsheetml/2009/9/main" objectType="CheckBox" checked="Checked"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checked="Checked" lockText="1" noThreeD="1"/>
</file>

<file path=xl/ctrlProps/ctrlProp474.xml><?xml version="1.0" encoding="utf-8"?>
<formControlPr xmlns="http://schemas.microsoft.com/office/spreadsheetml/2009/9/main" objectType="CheckBox" checked="Checked"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checked="Checked"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checked="Checked"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checked="Checked"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checked="Checked"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checked="Checked"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315</xdr:row>
          <xdr:rowOff>0</xdr:rowOff>
        </xdr:from>
        <xdr:to>
          <xdr:col>9</xdr:col>
          <xdr:colOff>95250</xdr:colOff>
          <xdr:row>318</xdr:row>
          <xdr:rowOff>19050</xdr:rowOff>
        </xdr:to>
        <xdr:grpSp>
          <xdr:nvGrpSpPr>
            <xdr:cNvPr id="2" name="Group 6"/>
            <xdr:cNvGrpSpPr>
              <a:grpSpLocks/>
            </xdr:cNvGrpSpPr>
          </xdr:nvGrpSpPr>
          <xdr:grpSpPr bwMode="auto">
            <a:xfrm>
              <a:off x="681659" y="54251087"/>
              <a:ext cx="763656" cy="565702"/>
              <a:chOff x="47" y="3669"/>
              <a:chExt cx="78" cy="60"/>
            </a:xfrm>
          </xdr:grpSpPr>
          <xdr:sp macro="" textlink="">
            <xdr:nvSpPr>
              <xdr:cNvPr id="3073" name="Check Box 1" hidden="1">
                <a:extLst>
                  <a:ext uri="{63B3BB69-23CF-44E3-9099-C40C66FF867C}">
                    <a14:compatExt spid="_x0000_s3073"/>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074" name="Check Box 2" hidden="1">
                <a:extLst>
                  <a:ext uri="{63B3BB69-23CF-44E3-9099-C40C66FF867C}">
                    <a14:compatExt spid="_x0000_s3074"/>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075" name="Check Box 3" hidden="1">
                <a:extLst>
                  <a:ext uri="{63B3BB69-23CF-44E3-9099-C40C66FF867C}">
                    <a14:compatExt spid="_x0000_s3075"/>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264</xdr:row>
          <xdr:rowOff>123825</xdr:rowOff>
        </xdr:from>
        <xdr:to>
          <xdr:col>9</xdr:col>
          <xdr:colOff>47625</xdr:colOff>
          <xdr:row>266</xdr:row>
          <xdr:rowOff>38100</xdr:rowOff>
        </xdr:to>
        <xdr:sp macro="" textlink="">
          <xdr:nvSpPr>
            <xdr:cNvPr id="3076" name="Check Box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188</xdr:row>
          <xdr:rowOff>152400</xdr:rowOff>
        </xdr:from>
        <xdr:to>
          <xdr:col>38</xdr:col>
          <xdr:colOff>28575</xdr:colOff>
          <xdr:row>192</xdr:row>
          <xdr:rowOff>28575</xdr:rowOff>
        </xdr:to>
        <xdr:grpSp>
          <xdr:nvGrpSpPr>
            <xdr:cNvPr id="7" name="Group 523"/>
            <xdr:cNvGrpSpPr>
              <a:grpSpLocks/>
            </xdr:cNvGrpSpPr>
          </xdr:nvGrpSpPr>
          <xdr:grpSpPr bwMode="auto">
            <a:xfrm>
              <a:off x="4266372" y="31916204"/>
              <a:ext cx="1054790" cy="571914"/>
              <a:chOff x="447" y="2888"/>
              <a:chExt cx="110" cy="59"/>
            </a:xfrm>
          </xdr:grpSpPr>
          <xdr:sp macro="" textlink="">
            <xdr:nvSpPr>
              <xdr:cNvPr id="3077" name="Check Box 5" hidden="1">
                <a:extLst>
                  <a:ext uri="{63B3BB69-23CF-44E3-9099-C40C66FF867C}">
                    <a14:compatExt spid="_x0000_s307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078" name="Check Box 6" hidden="1">
                <a:extLst>
                  <a:ext uri="{63B3BB69-23CF-44E3-9099-C40C66FF867C}">
                    <a14:compatExt spid="_x0000_s307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079" name="Check Box 7" hidden="1">
                <a:extLst>
                  <a:ext uri="{63B3BB69-23CF-44E3-9099-C40C66FF867C}">
                    <a14:compatExt spid="_x0000_s307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135</xdr:row>
          <xdr:rowOff>0</xdr:rowOff>
        </xdr:from>
        <xdr:to>
          <xdr:col>9</xdr:col>
          <xdr:colOff>114300</xdr:colOff>
          <xdr:row>136</xdr:row>
          <xdr:rowOff>9525</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136</xdr:row>
          <xdr:rowOff>0</xdr:rowOff>
        </xdr:from>
        <xdr:to>
          <xdr:col>9</xdr:col>
          <xdr:colOff>95250</xdr:colOff>
          <xdr:row>137</xdr:row>
          <xdr:rowOff>9525</xdr:rowOff>
        </xdr:to>
        <xdr:sp macro="" textlink="">
          <xdr:nvSpPr>
            <xdr:cNvPr id="3081" name="Check Box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136</xdr:row>
          <xdr:rowOff>190500</xdr:rowOff>
        </xdr:from>
        <xdr:to>
          <xdr:col>5</xdr:col>
          <xdr:colOff>28575</xdr:colOff>
          <xdr:row>138</xdr:row>
          <xdr:rowOff>0</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318</xdr:row>
          <xdr:rowOff>0</xdr:rowOff>
        </xdr:from>
        <xdr:to>
          <xdr:col>13</xdr:col>
          <xdr:colOff>114300</xdr:colOff>
          <xdr:row>321</xdr:row>
          <xdr:rowOff>19050</xdr:rowOff>
        </xdr:to>
        <xdr:grpSp>
          <xdr:nvGrpSpPr>
            <xdr:cNvPr id="14" name="Group 490"/>
            <xdr:cNvGrpSpPr>
              <a:grpSpLocks/>
            </xdr:cNvGrpSpPr>
          </xdr:nvGrpSpPr>
          <xdr:grpSpPr bwMode="auto">
            <a:xfrm>
              <a:off x="681659" y="54797739"/>
              <a:ext cx="1370771" cy="565702"/>
              <a:chOff x="47" y="3669"/>
              <a:chExt cx="78" cy="60"/>
            </a:xfrm>
          </xdr:grpSpPr>
          <xdr:sp macro="" textlink="">
            <xdr:nvSpPr>
              <xdr:cNvPr id="3083" name="Check Box 11" hidden="1">
                <a:extLst>
                  <a:ext uri="{63B3BB69-23CF-44E3-9099-C40C66FF867C}">
                    <a14:compatExt spid="_x0000_s3083"/>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084" name="Check Box 12" hidden="1">
                <a:extLst>
                  <a:ext uri="{63B3BB69-23CF-44E3-9099-C40C66FF867C}">
                    <a14:compatExt spid="_x0000_s3084"/>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085" name="Check Box 13" hidden="1">
                <a:extLst>
                  <a:ext uri="{63B3BB69-23CF-44E3-9099-C40C66FF867C}">
                    <a14:compatExt spid="_x0000_s3085"/>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321</xdr:row>
          <xdr:rowOff>0</xdr:rowOff>
        </xdr:from>
        <xdr:to>
          <xdr:col>13</xdr:col>
          <xdr:colOff>114300</xdr:colOff>
          <xdr:row>324</xdr:row>
          <xdr:rowOff>19050</xdr:rowOff>
        </xdr:to>
        <xdr:grpSp>
          <xdr:nvGrpSpPr>
            <xdr:cNvPr id="18" name="Group 494"/>
            <xdr:cNvGrpSpPr>
              <a:grpSpLocks/>
            </xdr:cNvGrpSpPr>
          </xdr:nvGrpSpPr>
          <xdr:grpSpPr bwMode="auto">
            <a:xfrm>
              <a:off x="681659" y="55344391"/>
              <a:ext cx="1370771" cy="590550"/>
              <a:chOff x="47" y="3669"/>
              <a:chExt cx="78" cy="60"/>
            </a:xfrm>
          </xdr:grpSpPr>
          <xdr:sp macro="" textlink="">
            <xdr:nvSpPr>
              <xdr:cNvPr id="3086" name="Check Box 14" hidden="1">
                <a:extLst>
                  <a:ext uri="{63B3BB69-23CF-44E3-9099-C40C66FF867C}">
                    <a14:compatExt spid="_x0000_s308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087" name="Check Box 15" hidden="1">
                <a:extLst>
                  <a:ext uri="{63B3BB69-23CF-44E3-9099-C40C66FF867C}">
                    <a14:compatExt spid="_x0000_s308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088" name="Check Box 16" hidden="1">
                <a:extLst>
                  <a:ext uri="{63B3BB69-23CF-44E3-9099-C40C66FF867C}">
                    <a14:compatExt spid="_x0000_s308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324</xdr:row>
          <xdr:rowOff>0</xdr:rowOff>
        </xdr:from>
        <xdr:to>
          <xdr:col>13</xdr:col>
          <xdr:colOff>114300</xdr:colOff>
          <xdr:row>327</xdr:row>
          <xdr:rowOff>19050</xdr:rowOff>
        </xdr:to>
        <xdr:grpSp>
          <xdr:nvGrpSpPr>
            <xdr:cNvPr id="22" name="Group 498"/>
            <xdr:cNvGrpSpPr>
              <a:grpSpLocks/>
            </xdr:cNvGrpSpPr>
          </xdr:nvGrpSpPr>
          <xdr:grpSpPr bwMode="auto">
            <a:xfrm>
              <a:off x="681659" y="55915891"/>
              <a:ext cx="1370771" cy="590550"/>
              <a:chOff x="47" y="3669"/>
              <a:chExt cx="78" cy="60"/>
            </a:xfrm>
          </xdr:grpSpPr>
          <xdr:sp macro="" textlink="">
            <xdr:nvSpPr>
              <xdr:cNvPr id="3089" name="Check Box 17" hidden="1">
                <a:extLst>
                  <a:ext uri="{63B3BB69-23CF-44E3-9099-C40C66FF867C}">
                    <a14:compatExt spid="_x0000_s308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090" name="Check Box 18" hidden="1">
                <a:extLst>
                  <a:ext uri="{63B3BB69-23CF-44E3-9099-C40C66FF867C}">
                    <a14:compatExt spid="_x0000_s309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091" name="Check Box 19" hidden="1">
                <a:extLst>
                  <a:ext uri="{63B3BB69-23CF-44E3-9099-C40C66FF867C}">
                    <a14:compatExt spid="_x0000_s309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327</xdr:row>
          <xdr:rowOff>0</xdr:rowOff>
        </xdr:from>
        <xdr:to>
          <xdr:col>13</xdr:col>
          <xdr:colOff>114300</xdr:colOff>
          <xdr:row>330</xdr:row>
          <xdr:rowOff>0</xdr:rowOff>
        </xdr:to>
        <xdr:grpSp>
          <xdr:nvGrpSpPr>
            <xdr:cNvPr id="26" name="Group 502"/>
            <xdr:cNvGrpSpPr>
              <a:grpSpLocks/>
            </xdr:cNvGrpSpPr>
          </xdr:nvGrpSpPr>
          <xdr:grpSpPr bwMode="auto">
            <a:xfrm>
              <a:off x="681659" y="56487391"/>
              <a:ext cx="1370771" cy="571500"/>
              <a:chOff x="47" y="3669"/>
              <a:chExt cx="78" cy="60"/>
            </a:xfrm>
          </xdr:grpSpPr>
          <xdr:sp macro="" textlink="">
            <xdr:nvSpPr>
              <xdr:cNvPr id="3092" name="Check Box 20" hidden="1">
                <a:extLst>
                  <a:ext uri="{63B3BB69-23CF-44E3-9099-C40C66FF867C}">
                    <a14:compatExt spid="_x0000_s309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093" name="Check Box 21" hidden="1">
                <a:extLst>
                  <a:ext uri="{63B3BB69-23CF-44E3-9099-C40C66FF867C}">
                    <a14:compatExt spid="_x0000_s309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094" name="Check Box 22" hidden="1">
                <a:extLst>
                  <a:ext uri="{63B3BB69-23CF-44E3-9099-C40C66FF867C}">
                    <a14:compatExt spid="_x0000_s309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491</xdr:row>
          <xdr:rowOff>0</xdr:rowOff>
        </xdr:from>
        <xdr:to>
          <xdr:col>20</xdr:col>
          <xdr:colOff>0</xdr:colOff>
          <xdr:row>492</xdr:row>
          <xdr:rowOff>38100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492</xdr:row>
          <xdr:rowOff>47625</xdr:rowOff>
        </xdr:from>
        <xdr:to>
          <xdr:col>19</xdr:col>
          <xdr:colOff>28575</xdr:colOff>
          <xdr:row>493</xdr:row>
          <xdr:rowOff>28575</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188</xdr:row>
          <xdr:rowOff>142875</xdr:rowOff>
        </xdr:from>
        <xdr:to>
          <xdr:col>10</xdr:col>
          <xdr:colOff>19050</xdr:colOff>
          <xdr:row>192</xdr:row>
          <xdr:rowOff>19050</xdr:rowOff>
        </xdr:to>
        <xdr:grpSp>
          <xdr:nvGrpSpPr>
            <xdr:cNvPr id="40" name="Group 528"/>
            <xdr:cNvGrpSpPr>
              <a:grpSpLocks/>
            </xdr:cNvGrpSpPr>
          </xdr:nvGrpSpPr>
          <xdr:grpSpPr bwMode="auto">
            <a:xfrm>
              <a:off x="538370" y="31906679"/>
              <a:ext cx="1046093" cy="571914"/>
              <a:chOff x="447" y="2888"/>
              <a:chExt cx="110" cy="59"/>
            </a:xfrm>
          </xdr:grpSpPr>
          <xdr:sp macro="" textlink="">
            <xdr:nvSpPr>
              <xdr:cNvPr id="3103" name="Check Box 31" hidden="1">
                <a:extLst>
                  <a:ext uri="{63B3BB69-23CF-44E3-9099-C40C66FF867C}">
                    <a14:compatExt spid="_x0000_s310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04" name="Check Box 32" hidden="1">
                <a:extLst>
                  <a:ext uri="{63B3BB69-23CF-44E3-9099-C40C66FF867C}">
                    <a14:compatExt spid="_x0000_s310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05" name="Check Box 33" hidden="1">
                <a:extLst>
                  <a:ext uri="{63B3BB69-23CF-44E3-9099-C40C66FF867C}">
                    <a14:compatExt spid="_x0000_s310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192</xdr:row>
          <xdr:rowOff>152400</xdr:rowOff>
        </xdr:from>
        <xdr:to>
          <xdr:col>38</xdr:col>
          <xdr:colOff>28575</xdr:colOff>
          <xdr:row>196</xdr:row>
          <xdr:rowOff>28575</xdr:rowOff>
        </xdr:to>
        <xdr:grpSp>
          <xdr:nvGrpSpPr>
            <xdr:cNvPr id="44" name="Group 532"/>
            <xdr:cNvGrpSpPr>
              <a:grpSpLocks/>
            </xdr:cNvGrpSpPr>
          </xdr:nvGrpSpPr>
          <xdr:grpSpPr bwMode="auto">
            <a:xfrm>
              <a:off x="4266372" y="32611943"/>
              <a:ext cx="1054790" cy="571915"/>
              <a:chOff x="447" y="2888"/>
              <a:chExt cx="110" cy="59"/>
            </a:xfrm>
          </xdr:grpSpPr>
          <xdr:sp macro="" textlink="">
            <xdr:nvSpPr>
              <xdr:cNvPr id="3106" name="Check Box 34" hidden="1">
                <a:extLst>
                  <a:ext uri="{63B3BB69-23CF-44E3-9099-C40C66FF867C}">
                    <a14:compatExt spid="_x0000_s310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07" name="Check Box 35" hidden="1">
                <a:extLst>
                  <a:ext uri="{63B3BB69-23CF-44E3-9099-C40C66FF867C}">
                    <a14:compatExt spid="_x0000_s310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08" name="Check Box 36" hidden="1">
                <a:extLst>
                  <a:ext uri="{63B3BB69-23CF-44E3-9099-C40C66FF867C}">
                    <a14:compatExt spid="_x0000_s310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192</xdr:row>
          <xdr:rowOff>142875</xdr:rowOff>
        </xdr:from>
        <xdr:to>
          <xdr:col>10</xdr:col>
          <xdr:colOff>19050</xdr:colOff>
          <xdr:row>196</xdr:row>
          <xdr:rowOff>19050</xdr:rowOff>
        </xdr:to>
        <xdr:grpSp>
          <xdr:nvGrpSpPr>
            <xdr:cNvPr id="48" name="Group 536"/>
            <xdr:cNvGrpSpPr>
              <a:grpSpLocks/>
            </xdr:cNvGrpSpPr>
          </xdr:nvGrpSpPr>
          <xdr:grpSpPr bwMode="auto">
            <a:xfrm>
              <a:off x="538370" y="32602418"/>
              <a:ext cx="1046093" cy="571915"/>
              <a:chOff x="447" y="2888"/>
              <a:chExt cx="110" cy="59"/>
            </a:xfrm>
          </xdr:grpSpPr>
          <xdr:sp macro="" textlink="">
            <xdr:nvSpPr>
              <xdr:cNvPr id="3109" name="Check Box 37" hidden="1">
                <a:extLst>
                  <a:ext uri="{63B3BB69-23CF-44E3-9099-C40C66FF867C}">
                    <a14:compatExt spid="_x0000_s310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10" name="Check Box 38" hidden="1">
                <a:extLst>
                  <a:ext uri="{63B3BB69-23CF-44E3-9099-C40C66FF867C}">
                    <a14:compatExt spid="_x0000_s311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11" name="Check Box 39" hidden="1">
                <a:extLst>
                  <a:ext uri="{63B3BB69-23CF-44E3-9099-C40C66FF867C}">
                    <a14:compatExt spid="_x0000_s311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196</xdr:row>
          <xdr:rowOff>152400</xdr:rowOff>
        </xdr:from>
        <xdr:to>
          <xdr:col>38</xdr:col>
          <xdr:colOff>28575</xdr:colOff>
          <xdr:row>200</xdr:row>
          <xdr:rowOff>28575</xdr:rowOff>
        </xdr:to>
        <xdr:grpSp>
          <xdr:nvGrpSpPr>
            <xdr:cNvPr id="52" name="Group 540"/>
            <xdr:cNvGrpSpPr>
              <a:grpSpLocks/>
            </xdr:cNvGrpSpPr>
          </xdr:nvGrpSpPr>
          <xdr:grpSpPr bwMode="auto">
            <a:xfrm>
              <a:off x="4266372" y="33307683"/>
              <a:ext cx="1054790" cy="571914"/>
              <a:chOff x="447" y="2888"/>
              <a:chExt cx="110" cy="59"/>
            </a:xfrm>
          </xdr:grpSpPr>
          <xdr:sp macro="" textlink="">
            <xdr:nvSpPr>
              <xdr:cNvPr id="3112" name="Check Box 40" hidden="1">
                <a:extLst>
                  <a:ext uri="{63B3BB69-23CF-44E3-9099-C40C66FF867C}">
                    <a14:compatExt spid="_x0000_s311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13" name="Check Box 41" hidden="1">
                <a:extLst>
                  <a:ext uri="{63B3BB69-23CF-44E3-9099-C40C66FF867C}">
                    <a14:compatExt spid="_x0000_s311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14" name="Check Box 42" hidden="1">
                <a:extLst>
                  <a:ext uri="{63B3BB69-23CF-44E3-9099-C40C66FF867C}">
                    <a14:compatExt spid="_x0000_s311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196</xdr:row>
          <xdr:rowOff>142875</xdr:rowOff>
        </xdr:from>
        <xdr:to>
          <xdr:col>10</xdr:col>
          <xdr:colOff>19050</xdr:colOff>
          <xdr:row>200</xdr:row>
          <xdr:rowOff>19050</xdr:rowOff>
        </xdr:to>
        <xdr:grpSp>
          <xdr:nvGrpSpPr>
            <xdr:cNvPr id="56" name="Group 544"/>
            <xdr:cNvGrpSpPr>
              <a:grpSpLocks/>
            </xdr:cNvGrpSpPr>
          </xdr:nvGrpSpPr>
          <xdr:grpSpPr bwMode="auto">
            <a:xfrm>
              <a:off x="538370" y="33298158"/>
              <a:ext cx="1046093" cy="571914"/>
              <a:chOff x="447" y="2888"/>
              <a:chExt cx="110" cy="59"/>
            </a:xfrm>
          </xdr:grpSpPr>
          <xdr:sp macro="" textlink="">
            <xdr:nvSpPr>
              <xdr:cNvPr id="3115" name="Check Box 43" hidden="1">
                <a:extLst>
                  <a:ext uri="{63B3BB69-23CF-44E3-9099-C40C66FF867C}">
                    <a14:compatExt spid="_x0000_s311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16" name="Check Box 44" hidden="1">
                <a:extLst>
                  <a:ext uri="{63B3BB69-23CF-44E3-9099-C40C66FF867C}">
                    <a14:compatExt spid="_x0000_s311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17" name="Check Box 45" hidden="1">
                <a:extLst>
                  <a:ext uri="{63B3BB69-23CF-44E3-9099-C40C66FF867C}">
                    <a14:compatExt spid="_x0000_s311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200</xdr:row>
          <xdr:rowOff>152400</xdr:rowOff>
        </xdr:from>
        <xdr:to>
          <xdr:col>38</xdr:col>
          <xdr:colOff>28575</xdr:colOff>
          <xdr:row>204</xdr:row>
          <xdr:rowOff>28575</xdr:rowOff>
        </xdr:to>
        <xdr:grpSp>
          <xdr:nvGrpSpPr>
            <xdr:cNvPr id="60" name="Group 548"/>
            <xdr:cNvGrpSpPr>
              <a:grpSpLocks/>
            </xdr:cNvGrpSpPr>
          </xdr:nvGrpSpPr>
          <xdr:grpSpPr bwMode="auto">
            <a:xfrm>
              <a:off x="4266372" y="34003422"/>
              <a:ext cx="1054790" cy="571914"/>
              <a:chOff x="447" y="2888"/>
              <a:chExt cx="110" cy="59"/>
            </a:xfrm>
          </xdr:grpSpPr>
          <xdr:sp macro="" textlink="">
            <xdr:nvSpPr>
              <xdr:cNvPr id="3118" name="Check Box 46" hidden="1">
                <a:extLst>
                  <a:ext uri="{63B3BB69-23CF-44E3-9099-C40C66FF867C}">
                    <a14:compatExt spid="_x0000_s311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19" name="Check Box 47" hidden="1">
                <a:extLst>
                  <a:ext uri="{63B3BB69-23CF-44E3-9099-C40C66FF867C}">
                    <a14:compatExt spid="_x0000_s311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20" name="Check Box 48" hidden="1">
                <a:extLst>
                  <a:ext uri="{63B3BB69-23CF-44E3-9099-C40C66FF867C}">
                    <a14:compatExt spid="_x0000_s312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200</xdr:row>
          <xdr:rowOff>142875</xdr:rowOff>
        </xdr:from>
        <xdr:to>
          <xdr:col>10</xdr:col>
          <xdr:colOff>19050</xdr:colOff>
          <xdr:row>204</xdr:row>
          <xdr:rowOff>19050</xdr:rowOff>
        </xdr:to>
        <xdr:grpSp>
          <xdr:nvGrpSpPr>
            <xdr:cNvPr id="64" name="Group 552"/>
            <xdr:cNvGrpSpPr>
              <a:grpSpLocks/>
            </xdr:cNvGrpSpPr>
          </xdr:nvGrpSpPr>
          <xdr:grpSpPr bwMode="auto">
            <a:xfrm>
              <a:off x="538370" y="33993897"/>
              <a:ext cx="1046093" cy="571914"/>
              <a:chOff x="447" y="2888"/>
              <a:chExt cx="110" cy="59"/>
            </a:xfrm>
          </xdr:grpSpPr>
          <xdr:sp macro="" textlink="">
            <xdr:nvSpPr>
              <xdr:cNvPr id="3121" name="Check Box 49" hidden="1">
                <a:extLst>
                  <a:ext uri="{63B3BB69-23CF-44E3-9099-C40C66FF867C}">
                    <a14:compatExt spid="_x0000_s312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22" name="Check Box 50" hidden="1">
                <a:extLst>
                  <a:ext uri="{63B3BB69-23CF-44E3-9099-C40C66FF867C}">
                    <a14:compatExt spid="_x0000_s312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23" name="Check Box 51" hidden="1">
                <a:extLst>
                  <a:ext uri="{63B3BB69-23CF-44E3-9099-C40C66FF867C}">
                    <a14:compatExt spid="_x0000_s312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204</xdr:row>
          <xdr:rowOff>152400</xdr:rowOff>
        </xdr:from>
        <xdr:to>
          <xdr:col>38</xdr:col>
          <xdr:colOff>28575</xdr:colOff>
          <xdr:row>208</xdr:row>
          <xdr:rowOff>28575</xdr:rowOff>
        </xdr:to>
        <xdr:grpSp>
          <xdr:nvGrpSpPr>
            <xdr:cNvPr id="68" name="Group 556"/>
            <xdr:cNvGrpSpPr>
              <a:grpSpLocks/>
            </xdr:cNvGrpSpPr>
          </xdr:nvGrpSpPr>
          <xdr:grpSpPr bwMode="auto">
            <a:xfrm>
              <a:off x="4266372" y="34699161"/>
              <a:ext cx="1054790" cy="571914"/>
              <a:chOff x="447" y="2888"/>
              <a:chExt cx="110" cy="59"/>
            </a:xfrm>
          </xdr:grpSpPr>
          <xdr:sp macro="" textlink="">
            <xdr:nvSpPr>
              <xdr:cNvPr id="3124" name="Check Box 52" hidden="1">
                <a:extLst>
                  <a:ext uri="{63B3BB69-23CF-44E3-9099-C40C66FF867C}">
                    <a14:compatExt spid="_x0000_s312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25" name="Check Box 53" hidden="1">
                <a:extLst>
                  <a:ext uri="{63B3BB69-23CF-44E3-9099-C40C66FF867C}">
                    <a14:compatExt spid="_x0000_s312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26" name="Check Box 54" hidden="1">
                <a:extLst>
                  <a:ext uri="{63B3BB69-23CF-44E3-9099-C40C66FF867C}">
                    <a14:compatExt spid="_x0000_s312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204</xdr:row>
          <xdr:rowOff>142875</xdr:rowOff>
        </xdr:from>
        <xdr:to>
          <xdr:col>10</xdr:col>
          <xdr:colOff>19050</xdr:colOff>
          <xdr:row>208</xdr:row>
          <xdr:rowOff>19050</xdr:rowOff>
        </xdr:to>
        <xdr:grpSp>
          <xdr:nvGrpSpPr>
            <xdr:cNvPr id="72" name="Group 560"/>
            <xdr:cNvGrpSpPr>
              <a:grpSpLocks/>
            </xdr:cNvGrpSpPr>
          </xdr:nvGrpSpPr>
          <xdr:grpSpPr bwMode="auto">
            <a:xfrm>
              <a:off x="538370" y="34689636"/>
              <a:ext cx="1046093" cy="571914"/>
              <a:chOff x="447" y="2888"/>
              <a:chExt cx="110" cy="59"/>
            </a:xfrm>
          </xdr:grpSpPr>
          <xdr:sp macro="" textlink="">
            <xdr:nvSpPr>
              <xdr:cNvPr id="3127" name="Check Box 55" hidden="1">
                <a:extLst>
                  <a:ext uri="{63B3BB69-23CF-44E3-9099-C40C66FF867C}">
                    <a14:compatExt spid="_x0000_s31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28" name="Check Box 56" hidden="1">
                <a:extLst>
                  <a:ext uri="{63B3BB69-23CF-44E3-9099-C40C66FF867C}">
                    <a14:compatExt spid="_x0000_s31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29" name="Check Box 57" hidden="1">
                <a:extLst>
                  <a:ext uri="{63B3BB69-23CF-44E3-9099-C40C66FF867C}">
                    <a14:compatExt spid="_x0000_s31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208</xdr:row>
          <xdr:rowOff>152400</xdr:rowOff>
        </xdr:from>
        <xdr:to>
          <xdr:col>38</xdr:col>
          <xdr:colOff>28575</xdr:colOff>
          <xdr:row>212</xdr:row>
          <xdr:rowOff>28575</xdr:rowOff>
        </xdr:to>
        <xdr:grpSp>
          <xdr:nvGrpSpPr>
            <xdr:cNvPr id="76" name="Group 564"/>
            <xdr:cNvGrpSpPr>
              <a:grpSpLocks/>
            </xdr:cNvGrpSpPr>
          </xdr:nvGrpSpPr>
          <xdr:grpSpPr bwMode="auto">
            <a:xfrm>
              <a:off x="4266372" y="35394900"/>
              <a:ext cx="1054790" cy="571914"/>
              <a:chOff x="447" y="2888"/>
              <a:chExt cx="110" cy="59"/>
            </a:xfrm>
          </xdr:grpSpPr>
          <xdr:sp macro="" textlink="">
            <xdr:nvSpPr>
              <xdr:cNvPr id="3130" name="Check Box 58" hidden="1">
                <a:extLst>
                  <a:ext uri="{63B3BB69-23CF-44E3-9099-C40C66FF867C}">
                    <a14:compatExt spid="_x0000_s31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31" name="Check Box 59" hidden="1">
                <a:extLst>
                  <a:ext uri="{63B3BB69-23CF-44E3-9099-C40C66FF867C}">
                    <a14:compatExt spid="_x0000_s31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32" name="Check Box 60" hidden="1">
                <a:extLst>
                  <a:ext uri="{63B3BB69-23CF-44E3-9099-C40C66FF867C}">
                    <a14:compatExt spid="_x0000_s31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208</xdr:row>
          <xdr:rowOff>142875</xdr:rowOff>
        </xdr:from>
        <xdr:to>
          <xdr:col>10</xdr:col>
          <xdr:colOff>19050</xdr:colOff>
          <xdr:row>212</xdr:row>
          <xdr:rowOff>19050</xdr:rowOff>
        </xdr:to>
        <xdr:grpSp>
          <xdr:nvGrpSpPr>
            <xdr:cNvPr id="80" name="Group 568"/>
            <xdr:cNvGrpSpPr>
              <a:grpSpLocks/>
            </xdr:cNvGrpSpPr>
          </xdr:nvGrpSpPr>
          <xdr:grpSpPr bwMode="auto">
            <a:xfrm>
              <a:off x="538370" y="35385375"/>
              <a:ext cx="1046093" cy="571914"/>
              <a:chOff x="447" y="2888"/>
              <a:chExt cx="110" cy="59"/>
            </a:xfrm>
          </xdr:grpSpPr>
          <xdr:sp macro="" textlink="">
            <xdr:nvSpPr>
              <xdr:cNvPr id="3133" name="Check Box 61" hidden="1">
                <a:extLst>
                  <a:ext uri="{63B3BB69-23CF-44E3-9099-C40C66FF867C}">
                    <a14:compatExt spid="_x0000_s31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34" name="Check Box 62" hidden="1">
                <a:extLst>
                  <a:ext uri="{63B3BB69-23CF-44E3-9099-C40C66FF867C}">
                    <a14:compatExt spid="_x0000_s31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35" name="Check Box 63" hidden="1">
                <a:extLst>
                  <a:ext uri="{63B3BB69-23CF-44E3-9099-C40C66FF867C}">
                    <a14:compatExt spid="_x0000_s31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212</xdr:row>
          <xdr:rowOff>152400</xdr:rowOff>
        </xdr:from>
        <xdr:to>
          <xdr:col>38</xdr:col>
          <xdr:colOff>28575</xdr:colOff>
          <xdr:row>216</xdr:row>
          <xdr:rowOff>28575</xdr:rowOff>
        </xdr:to>
        <xdr:grpSp>
          <xdr:nvGrpSpPr>
            <xdr:cNvPr id="84" name="Group 572"/>
            <xdr:cNvGrpSpPr>
              <a:grpSpLocks/>
            </xdr:cNvGrpSpPr>
          </xdr:nvGrpSpPr>
          <xdr:grpSpPr bwMode="auto">
            <a:xfrm>
              <a:off x="4266372" y="36090639"/>
              <a:ext cx="1054790" cy="571914"/>
              <a:chOff x="447" y="2888"/>
              <a:chExt cx="110" cy="59"/>
            </a:xfrm>
          </xdr:grpSpPr>
          <xdr:sp macro="" textlink="">
            <xdr:nvSpPr>
              <xdr:cNvPr id="3136" name="Check Box 64" hidden="1">
                <a:extLst>
                  <a:ext uri="{63B3BB69-23CF-44E3-9099-C40C66FF867C}">
                    <a14:compatExt spid="_x0000_s31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37" name="Check Box 65" hidden="1">
                <a:extLst>
                  <a:ext uri="{63B3BB69-23CF-44E3-9099-C40C66FF867C}">
                    <a14:compatExt spid="_x0000_s31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38" name="Check Box 66" hidden="1">
                <a:extLst>
                  <a:ext uri="{63B3BB69-23CF-44E3-9099-C40C66FF867C}">
                    <a14:compatExt spid="_x0000_s31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212</xdr:row>
          <xdr:rowOff>142875</xdr:rowOff>
        </xdr:from>
        <xdr:to>
          <xdr:col>10</xdr:col>
          <xdr:colOff>19050</xdr:colOff>
          <xdr:row>216</xdr:row>
          <xdr:rowOff>19050</xdr:rowOff>
        </xdr:to>
        <xdr:grpSp>
          <xdr:nvGrpSpPr>
            <xdr:cNvPr id="88" name="Group 576"/>
            <xdr:cNvGrpSpPr>
              <a:grpSpLocks/>
            </xdr:cNvGrpSpPr>
          </xdr:nvGrpSpPr>
          <xdr:grpSpPr bwMode="auto">
            <a:xfrm>
              <a:off x="538370" y="36081114"/>
              <a:ext cx="1046093" cy="571914"/>
              <a:chOff x="447" y="2888"/>
              <a:chExt cx="110" cy="59"/>
            </a:xfrm>
          </xdr:grpSpPr>
          <xdr:sp macro="" textlink="">
            <xdr:nvSpPr>
              <xdr:cNvPr id="3139" name="Check Box 67" hidden="1">
                <a:extLst>
                  <a:ext uri="{63B3BB69-23CF-44E3-9099-C40C66FF867C}">
                    <a14:compatExt spid="_x0000_s313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40" name="Check Box 68" hidden="1">
                <a:extLst>
                  <a:ext uri="{63B3BB69-23CF-44E3-9099-C40C66FF867C}">
                    <a14:compatExt spid="_x0000_s314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41" name="Check Box 69" hidden="1">
                <a:extLst>
                  <a:ext uri="{63B3BB69-23CF-44E3-9099-C40C66FF867C}">
                    <a14:compatExt spid="_x0000_s314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216</xdr:row>
          <xdr:rowOff>152400</xdr:rowOff>
        </xdr:from>
        <xdr:to>
          <xdr:col>38</xdr:col>
          <xdr:colOff>28575</xdr:colOff>
          <xdr:row>220</xdr:row>
          <xdr:rowOff>28575</xdr:rowOff>
        </xdr:to>
        <xdr:grpSp>
          <xdr:nvGrpSpPr>
            <xdr:cNvPr id="92" name="Group 580"/>
            <xdr:cNvGrpSpPr>
              <a:grpSpLocks/>
            </xdr:cNvGrpSpPr>
          </xdr:nvGrpSpPr>
          <xdr:grpSpPr bwMode="auto">
            <a:xfrm>
              <a:off x="4266372" y="36786378"/>
              <a:ext cx="1054790" cy="571914"/>
              <a:chOff x="447" y="2888"/>
              <a:chExt cx="110" cy="59"/>
            </a:xfrm>
          </xdr:grpSpPr>
          <xdr:sp macro="" textlink="">
            <xdr:nvSpPr>
              <xdr:cNvPr id="3142" name="Check Box 70" hidden="1">
                <a:extLst>
                  <a:ext uri="{63B3BB69-23CF-44E3-9099-C40C66FF867C}">
                    <a14:compatExt spid="_x0000_s314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43" name="Check Box 71" hidden="1">
                <a:extLst>
                  <a:ext uri="{63B3BB69-23CF-44E3-9099-C40C66FF867C}">
                    <a14:compatExt spid="_x0000_s314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44" name="Check Box 72" hidden="1">
                <a:extLst>
                  <a:ext uri="{63B3BB69-23CF-44E3-9099-C40C66FF867C}">
                    <a14:compatExt spid="_x0000_s314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216</xdr:row>
          <xdr:rowOff>142875</xdr:rowOff>
        </xdr:from>
        <xdr:to>
          <xdr:col>10</xdr:col>
          <xdr:colOff>19050</xdr:colOff>
          <xdr:row>220</xdr:row>
          <xdr:rowOff>19050</xdr:rowOff>
        </xdr:to>
        <xdr:grpSp>
          <xdr:nvGrpSpPr>
            <xdr:cNvPr id="96" name="Group 584"/>
            <xdr:cNvGrpSpPr>
              <a:grpSpLocks/>
            </xdr:cNvGrpSpPr>
          </xdr:nvGrpSpPr>
          <xdr:grpSpPr bwMode="auto">
            <a:xfrm>
              <a:off x="538370" y="36776853"/>
              <a:ext cx="1046093" cy="571914"/>
              <a:chOff x="447" y="2888"/>
              <a:chExt cx="110" cy="59"/>
            </a:xfrm>
          </xdr:grpSpPr>
          <xdr:sp macro="" textlink="">
            <xdr:nvSpPr>
              <xdr:cNvPr id="3145" name="Check Box 73" hidden="1">
                <a:extLst>
                  <a:ext uri="{63B3BB69-23CF-44E3-9099-C40C66FF867C}">
                    <a14:compatExt spid="_x0000_s314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46" name="Check Box 74" hidden="1">
                <a:extLst>
                  <a:ext uri="{63B3BB69-23CF-44E3-9099-C40C66FF867C}">
                    <a14:compatExt spid="_x0000_s314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47" name="Check Box 75" hidden="1">
                <a:extLst>
                  <a:ext uri="{63B3BB69-23CF-44E3-9099-C40C66FF867C}">
                    <a14:compatExt spid="_x0000_s314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220</xdr:row>
          <xdr:rowOff>152400</xdr:rowOff>
        </xdr:from>
        <xdr:to>
          <xdr:col>38</xdr:col>
          <xdr:colOff>28575</xdr:colOff>
          <xdr:row>224</xdr:row>
          <xdr:rowOff>28575</xdr:rowOff>
        </xdr:to>
        <xdr:grpSp>
          <xdr:nvGrpSpPr>
            <xdr:cNvPr id="100" name="Group 588"/>
            <xdr:cNvGrpSpPr>
              <a:grpSpLocks/>
            </xdr:cNvGrpSpPr>
          </xdr:nvGrpSpPr>
          <xdr:grpSpPr bwMode="auto">
            <a:xfrm>
              <a:off x="4266372" y="37482117"/>
              <a:ext cx="1054790" cy="571915"/>
              <a:chOff x="447" y="2888"/>
              <a:chExt cx="110" cy="59"/>
            </a:xfrm>
          </xdr:grpSpPr>
          <xdr:sp macro="" textlink="">
            <xdr:nvSpPr>
              <xdr:cNvPr id="3148" name="Check Box 76" hidden="1">
                <a:extLst>
                  <a:ext uri="{63B3BB69-23CF-44E3-9099-C40C66FF867C}">
                    <a14:compatExt spid="_x0000_s314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49" name="Check Box 77" hidden="1">
                <a:extLst>
                  <a:ext uri="{63B3BB69-23CF-44E3-9099-C40C66FF867C}">
                    <a14:compatExt spid="_x0000_s314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50" name="Check Box 78" hidden="1">
                <a:extLst>
                  <a:ext uri="{63B3BB69-23CF-44E3-9099-C40C66FF867C}">
                    <a14:compatExt spid="_x0000_s315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220</xdr:row>
          <xdr:rowOff>142875</xdr:rowOff>
        </xdr:from>
        <xdr:to>
          <xdr:col>10</xdr:col>
          <xdr:colOff>19050</xdr:colOff>
          <xdr:row>224</xdr:row>
          <xdr:rowOff>19050</xdr:rowOff>
        </xdr:to>
        <xdr:grpSp>
          <xdr:nvGrpSpPr>
            <xdr:cNvPr id="104" name="Group 592"/>
            <xdr:cNvGrpSpPr>
              <a:grpSpLocks/>
            </xdr:cNvGrpSpPr>
          </xdr:nvGrpSpPr>
          <xdr:grpSpPr bwMode="auto">
            <a:xfrm>
              <a:off x="538370" y="37472592"/>
              <a:ext cx="1046093" cy="571915"/>
              <a:chOff x="447" y="2888"/>
              <a:chExt cx="110" cy="59"/>
            </a:xfrm>
          </xdr:grpSpPr>
          <xdr:sp macro="" textlink="">
            <xdr:nvSpPr>
              <xdr:cNvPr id="3151" name="Check Box 79" hidden="1">
                <a:extLst>
                  <a:ext uri="{63B3BB69-23CF-44E3-9099-C40C66FF867C}">
                    <a14:compatExt spid="_x0000_s31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52" name="Check Box 80" hidden="1">
                <a:extLst>
                  <a:ext uri="{63B3BB69-23CF-44E3-9099-C40C66FF867C}">
                    <a14:compatExt spid="_x0000_s31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53" name="Check Box 81" hidden="1">
                <a:extLst>
                  <a:ext uri="{63B3BB69-23CF-44E3-9099-C40C66FF867C}">
                    <a14:compatExt spid="_x0000_s31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224</xdr:row>
          <xdr:rowOff>152400</xdr:rowOff>
        </xdr:from>
        <xdr:to>
          <xdr:col>38</xdr:col>
          <xdr:colOff>28575</xdr:colOff>
          <xdr:row>228</xdr:row>
          <xdr:rowOff>28575</xdr:rowOff>
        </xdr:to>
        <xdr:grpSp>
          <xdr:nvGrpSpPr>
            <xdr:cNvPr id="108" name="Group 596"/>
            <xdr:cNvGrpSpPr>
              <a:grpSpLocks/>
            </xdr:cNvGrpSpPr>
          </xdr:nvGrpSpPr>
          <xdr:grpSpPr bwMode="auto">
            <a:xfrm>
              <a:off x="4266372" y="38177857"/>
              <a:ext cx="1054790" cy="571914"/>
              <a:chOff x="447" y="2888"/>
              <a:chExt cx="110" cy="59"/>
            </a:xfrm>
          </xdr:grpSpPr>
          <xdr:sp macro="" textlink="">
            <xdr:nvSpPr>
              <xdr:cNvPr id="3154" name="Check Box 82" hidden="1">
                <a:extLst>
                  <a:ext uri="{63B3BB69-23CF-44E3-9099-C40C66FF867C}">
                    <a14:compatExt spid="_x0000_s31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55" name="Check Box 83" hidden="1">
                <a:extLst>
                  <a:ext uri="{63B3BB69-23CF-44E3-9099-C40C66FF867C}">
                    <a14:compatExt spid="_x0000_s31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56" name="Check Box 84" hidden="1">
                <a:extLst>
                  <a:ext uri="{63B3BB69-23CF-44E3-9099-C40C66FF867C}">
                    <a14:compatExt spid="_x0000_s31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224</xdr:row>
          <xdr:rowOff>142875</xdr:rowOff>
        </xdr:from>
        <xdr:to>
          <xdr:col>10</xdr:col>
          <xdr:colOff>19050</xdr:colOff>
          <xdr:row>228</xdr:row>
          <xdr:rowOff>19050</xdr:rowOff>
        </xdr:to>
        <xdr:grpSp>
          <xdr:nvGrpSpPr>
            <xdr:cNvPr id="112" name="Group 600"/>
            <xdr:cNvGrpSpPr>
              <a:grpSpLocks/>
            </xdr:cNvGrpSpPr>
          </xdr:nvGrpSpPr>
          <xdr:grpSpPr bwMode="auto">
            <a:xfrm>
              <a:off x="538370" y="38168332"/>
              <a:ext cx="1046093" cy="571914"/>
              <a:chOff x="447" y="2888"/>
              <a:chExt cx="110" cy="59"/>
            </a:xfrm>
          </xdr:grpSpPr>
          <xdr:sp macro="" textlink="">
            <xdr:nvSpPr>
              <xdr:cNvPr id="3157" name="Check Box 85" hidden="1">
                <a:extLst>
                  <a:ext uri="{63B3BB69-23CF-44E3-9099-C40C66FF867C}">
                    <a14:compatExt spid="_x0000_s31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58" name="Check Box 86" hidden="1">
                <a:extLst>
                  <a:ext uri="{63B3BB69-23CF-44E3-9099-C40C66FF867C}">
                    <a14:compatExt spid="_x0000_s31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59" name="Check Box 87" hidden="1">
                <a:extLst>
                  <a:ext uri="{63B3BB69-23CF-44E3-9099-C40C66FF867C}">
                    <a14:compatExt spid="_x0000_s31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228</xdr:row>
          <xdr:rowOff>152400</xdr:rowOff>
        </xdr:from>
        <xdr:to>
          <xdr:col>38</xdr:col>
          <xdr:colOff>28575</xdr:colOff>
          <xdr:row>232</xdr:row>
          <xdr:rowOff>28575</xdr:rowOff>
        </xdr:to>
        <xdr:grpSp>
          <xdr:nvGrpSpPr>
            <xdr:cNvPr id="116" name="Group 604"/>
            <xdr:cNvGrpSpPr>
              <a:grpSpLocks/>
            </xdr:cNvGrpSpPr>
          </xdr:nvGrpSpPr>
          <xdr:grpSpPr bwMode="auto">
            <a:xfrm>
              <a:off x="4266372" y="38873596"/>
              <a:ext cx="1054790" cy="571914"/>
              <a:chOff x="447" y="2888"/>
              <a:chExt cx="110" cy="59"/>
            </a:xfrm>
          </xdr:grpSpPr>
          <xdr:sp macro="" textlink="">
            <xdr:nvSpPr>
              <xdr:cNvPr id="3160" name="Check Box 88" hidden="1">
                <a:extLst>
                  <a:ext uri="{63B3BB69-23CF-44E3-9099-C40C66FF867C}">
                    <a14:compatExt spid="_x0000_s31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61" name="Check Box 89" hidden="1">
                <a:extLst>
                  <a:ext uri="{63B3BB69-23CF-44E3-9099-C40C66FF867C}">
                    <a14:compatExt spid="_x0000_s31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62" name="Check Box 90" hidden="1">
                <a:extLst>
                  <a:ext uri="{63B3BB69-23CF-44E3-9099-C40C66FF867C}">
                    <a14:compatExt spid="_x0000_s31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228</xdr:row>
          <xdr:rowOff>142875</xdr:rowOff>
        </xdr:from>
        <xdr:to>
          <xdr:col>10</xdr:col>
          <xdr:colOff>19050</xdr:colOff>
          <xdr:row>232</xdr:row>
          <xdr:rowOff>19050</xdr:rowOff>
        </xdr:to>
        <xdr:grpSp>
          <xdr:nvGrpSpPr>
            <xdr:cNvPr id="120" name="Group 608"/>
            <xdr:cNvGrpSpPr>
              <a:grpSpLocks/>
            </xdr:cNvGrpSpPr>
          </xdr:nvGrpSpPr>
          <xdr:grpSpPr bwMode="auto">
            <a:xfrm>
              <a:off x="538370" y="38864071"/>
              <a:ext cx="1046093" cy="571914"/>
              <a:chOff x="447" y="2888"/>
              <a:chExt cx="110" cy="59"/>
            </a:xfrm>
          </xdr:grpSpPr>
          <xdr:sp macro="" textlink="">
            <xdr:nvSpPr>
              <xdr:cNvPr id="3163" name="Check Box 91" hidden="1">
                <a:extLst>
                  <a:ext uri="{63B3BB69-23CF-44E3-9099-C40C66FF867C}">
                    <a14:compatExt spid="_x0000_s316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64" name="Check Box 92" hidden="1">
                <a:extLst>
                  <a:ext uri="{63B3BB69-23CF-44E3-9099-C40C66FF867C}">
                    <a14:compatExt spid="_x0000_s316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65" name="Check Box 93" hidden="1">
                <a:extLst>
                  <a:ext uri="{63B3BB69-23CF-44E3-9099-C40C66FF867C}">
                    <a14:compatExt spid="_x0000_s316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232</xdr:row>
          <xdr:rowOff>152400</xdr:rowOff>
        </xdr:from>
        <xdr:to>
          <xdr:col>38</xdr:col>
          <xdr:colOff>28575</xdr:colOff>
          <xdr:row>236</xdr:row>
          <xdr:rowOff>28575</xdr:rowOff>
        </xdr:to>
        <xdr:grpSp>
          <xdr:nvGrpSpPr>
            <xdr:cNvPr id="124" name="Group 612"/>
            <xdr:cNvGrpSpPr>
              <a:grpSpLocks/>
            </xdr:cNvGrpSpPr>
          </xdr:nvGrpSpPr>
          <xdr:grpSpPr bwMode="auto">
            <a:xfrm>
              <a:off x="4266372" y="39569335"/>
              <a:ext cx="1054790" cy="571914"/>
              <a:chOff x="447" y="2888"/>
              <a:chExt cx="110" cy="59"/>
            </a:xfrm>
          </xdr:grpSpPr>
          <xdr:sp macro="" textlink="">
            <xdr:nvSpPr>
              <xdr:cNvPr id="3166" name="Check Box 94" hidden="1">
                <a:extLst>
                  <a:ext uri="{63B3BB69-23CF-44E3-9099-C40C66FF867C}">
                    <a14:compatExt spid="_x0000_s316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67" name="Check Box 95" hidden="1">
                <a:extLst>
                  <a:ext uri="{63B3BB69-23CF-44E3-9099-C40C66FF867C}">
                    <a14:compatExt spid="_x0000_s316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68" name="Check Box 96" hidden="1">
                <a:extLst>
                  <a:ext uri="{63B3BB69-23CF-44E3-9099-C40C66FF867C}">
                    <a14:compatExt spid="_x0000_s316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232</xdr:row>
          <xdr:rowOff>142875</xdr:rowOff>
        </xdr:from>
        <xdr:to>
          <xdr:col>10</xdr:col>
          <xdr:colOff>19050</xdr:colOff>
          <xdr:row>236</xdr:row>
          <xdr:rowOff>19050</xdr:rowOff>
        </xdr:to>
        <xdr:grpSp>
          <xdr:nvGrpSpPr>
            <xdr:cNvPr id="128" name="Group 616"/>
            <xdr:cNvGrpSpPr>
              <a:grpSpLocks/>
            </xdr:cNvGrpSpPr>
          </xdr:nvGrpSpPr>
          <xdr:grpSpPr bwMode="auto">
            <a:xfrm>
              <a:off x="538370" y="39559810"/>
              <a:ext cx="1046093" cy="571914"/>
              <a:chOff x="447" y="2888"/>
              <a:chExt cx="110" cy="59"/>
            </a:xfrm>
          </xdr:grpSpPr>
          <xdr:sp macro="" textlink="">
            <xdr:nvSpPr>
              <xdr:cNvPr id="3169" name="Check Box 97" hidden="1">
                <a:extLst>
                  <a:ext uri="{63B3BB69-23CF-44E3-9099-C40C66FF867C}">
                    <a14:compatExt spid="_x0000_s316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70" name="Check Box 98" hidden="1">
                <a:extLst>
                  <a:ext uri="{63B3BB69-23CF-44E3-9099-C40C66FF867C}">
                    <a14:compatExt spid="_x0000_s317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71" name="Check Box 99" hidden="1">
                <a:extLst>
                  <a:ext uri="{63B3BB69-23CF-44E3-9099-C40C66FF867C}">
                    <a14:compatExt spid="_x0000_s317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236</xdr:row>
          <xdr:rowOff>152400</xdr:rowOff>
        </xdr:from>
        <xdr:to>
          <xdr:col>38</xdr:col>
          <xdr:colOff>28575</xdr:colOff>
          <xdr:row>240</xdr:row>
          <xdr:rowOff>28575</xdr:rowOff>
        </xdr:to>
        <xdr:grpSp>
          <xdr:nvGrpSpPr>
            <xdr:cNvPr id="132" name="Group 620"/>
            <xdr:cNvGrpSpPr>
              <a:grpSpLocks/>
            </xdr:cNvGrpSpPr>
          </xdr:nvGrpSpPr>
          <xdr:grpSpPr bwMode="auto">
            <a:xfrm>
              <a:off x="4266372" y="40265074"/>
              <a:ext cx="1054790" cy="571914"/>
              <a:chOff x="447" y="2888"/>
              <a:chExt cx="110" cy="59"/>
            </a:xfrm>
          </xdr:grpSpPr>
          <xdr:sp macro="" textlink="">
            <xdr:nvSpPr>
              <xdr:cNvPr id="3172" name="Check Box 100" hidden="1">
                <a:extLst>
                  <a:ext uri="{63B3BB69-23CF-44E3-9099-C40C66FF867C}">
                    <a14:compatExt spid="_x0000_s317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73" name="Check Box 101" hidden="1">
                <a:extLst>
                  <a:ext uri="{63B3BB69-23CF-44E3-9099-C40C66FF867C}">
                    <a14:compatExt spid="_x0000_s317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74" name="Check Box 102" hidden="1">
                <a:extLst>
                  <a:ext uri="{63B3BB69-23CF-44E3-9099-C40C66FF867C}">
                    <a14:compatExt spid="_x0000_s317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236</xdr:row>
          <xdr:rowOff>142875</xdr:rowOff>
        </xdr:from>
        <xdr:to>
          <xdr:col>10</xdr:col>
          <xdr:colOff>19050</xdr:colOff>
          <xdr:row>240</xdr:row>
          <xdr:rowOff>19050</xdr:rowOff>
        </xdr:to>
        <xdr:grpSp>
          <xdr:nvGrpSpPr>
            <xdr:cNvPr id="136" name="Group 624"/>
            <xdr:cNvGrpSpPr>
              <a:grpSpLocks/>
            </xdr:cNvGrpSpPr>
          </xdr:nvGrpSpPr>
          <xdr:grpSpPr bwMode="auto">
            <a:xfrm>
              <a:off x="538370" y="40255549"/>
              <a:ext cx="1046093" cy="571914"/>
              <a:chOff x="447" y="2888"/>
              <a:chExt cx="110" cy="59"/>
            </a:xfrm>
          </xdr:grpSpPr>
          <xdr:sp macro="" textlink="">
            <xdr:nvSpPr>
              <xdr:cNvPr id="3175" name="Check Box 103" hidden="1">
                <a:extLst>
                  <a:ext uri="{63B3BB69-23CF-44E3-9099-C40C66FF867C}">
                    <a14:compatExt spid="_x0000_s317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76" name="Check Box 104" hidden="1">
                <a:extLst>
                  <a:ext uri="{63B3BB69-23CF-44E3-9099-C40C66FF867C}">
                    <a14:compatExt spid="_x0000_s317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77" name="Check Box 105" hidden="1">
                <a:extLst>
                  <a:ext uri="{63B3BB69-23CF-44E3-9099-C40C66FF867C}">
                    <a14:compatExt spid="_x0000_s317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240</xdr:row>
          <xdr:rowOff>161925</xdr:rowOff>
        </xdr:from>
        <xdr:to>
          <xdr:col>38</xdr:col>
          <xdr:colOff>47625</xdr:colOff>
          <xdr:row>244</xdr:row>
          <xdr:rowOff>38100</xdr:rowOff>
        </xdr:to>
        <xdr:grpSp>
          <xdr:nvGrpSpPr>
            <xdr:cNvPr id="140" name="Group 628"/>
            <xdr:cNvGrpSpPr>
              <a:grpSpLocks/>
            </xdr:cNvGrpSpPr>
          </xdr:nvGrpSpPr>
          <xdr:grpSpPr bwMode="auto">
            <a:xfrm>
              <a:off x="4285422" y="40970338"/>
              <a:ext cx="1054790" cy="571914"/>
              <a:chOff x="447" y="2888"/>
              <a:chExt cx="110" cy="59"/>
            </a:xfrm>
          </xdr:grpSpPr>
          <xdr:sp macro="" textlink="">
            <xdr:nvSpPr>
              <xdr:cNvPr id="3178" name="Check Box 106" hidden="1">
                <a:extLst>
                  <a:ext uri="{63B3BB69-23CF-44E3-9099-C40C66FF867C}">
                    <a14:compatExt spid="_x0000_s317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79" name="Check Box 107" hidden="1">
                <a:extLst>
                  <a:ext uri="{63B3BB69-23CF-44E3-9099-C40C66FF867C}">
                    <a14:compatExt spid="_x0000_s317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80" name="Check Box 108" hidden="1">
                <a:extLst>
                  <a:ext uri="{63B3BB69-23CF-44E3-9099-C40C66FF867C}">
                    <a14:compatExt spid="_x0000_s318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240</xdr:row>
          <xdr:rowOff>161925</xdr:rowOff>
        </xdr:from>
        <xdr:to>
          <xdr:col>10</xdr:col>
          <xdr:colOff>9525</xdr:colOff>
          <xdr:row>244</xdr:row>
          <xdr:rowOff>47625</xdr:rowOff>
        </xdr:to>
        <xdr:grpSp>
          <xdr:nvGrpSpPr>
            <xdr:cNvPr id="144" name="Group 632"/>
            <xdr:cNvGrpSpPr>
              <a:grpSpLocks/>
            </xdr:cNvGrpSpPr>
          </xdr:nvGrpSpPr>
          <xdr:grpSpPr bwMode="auto">
            <a:xfrm>
              <a:off x="526774" y="40970338"/>
              <a:ext cx="1048164" cy="581439"/>
              <a:chOff x="447" y="2888"/>
              <a:chExt cx="110" cy="59"/>
            </a:xfrm>
          </xdr:grpSpPr>
          <xdr:sp macro="" textlink="">
            <xdr:nvSpPr>
              <xdr:cNvPr id="3181" name="Check Box 109" hidden="1">
                <a:extLst>
                  <a:ext uri="{63B3BB69-23CF-44E3-9099-C40C66FF867C}">
                    <a14:compatExt spid="_x0000_s318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82" name="Check Box 110" hidden="1">
                <a:extLst>
                  <a:ext uri="{63B3BB69-23CF-44E3-9099-C40C66FF867C}">
                    <a14:compatExt spid="_x0000_s318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83" name="Check Box 111" hidden="1">
                <a:extLst>
                  <a:ext uri="{63B3BB69-23CF-44E3-9099-C40C66FF867C}">
                    <a14:compatExt spid="_x0000_s318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252</xdr:row>
          <xdr:rowOff>152400</xdr:rowOff>
        </xdr:from>
        <xdr:to>
          <xdr:col>38</xdr:col>
          <xdr:colOff>28575</xdr:colOff>
          <xdr:row>256</xdr:row>
          <xdr:rowOff>28575</xdr:rowOff>
        </xdr:to>
        <xdr:grpSp>
          <xdr:nvGrpSpPr>
            <xdr:cNvPr id="148" name="Group 636"/>
            <xdr:cNvGrpSpPr>
              <a:grpSpLocks/>
            </xdr:cNvGrpSpPr>
          </xdr:nvGrpSpPr>
          <xdr:grpSpPr bwMode="auto">
            <a:xfrm>
              <a:off x="4266372" y="43048030"/>
              <a:ext cx="1054790" cy="571915"/>
              <a:chOff x="447" y="2888"/>
              <a:chExt cx="110" cy="59"/>
            </a:xfrm>
          </xdr:grpSpPr>
          <xdr:sp macro="" textlink="">
            <xdr:nvSpPr>
              <xdr:cNvPr id="3184" name="Check Box 112" hidden="1">
                <a:extLst>
                  <a:ext uri="{63B3BB69-23CF-44E3-9099-C40C66FF867C}">
                    <a14:compatExt spid="_x0000_s318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85" name="Check Box 113" hidden="1">
                <a:extLst>
                  <a:ext uri="{63B3BB69-23CF-44E3-9099-C40C66FF867C}">
                    <a14:compatExt spid="_x0000_s318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86" name="Check Box 114" hidden="1">
                <a:extLst>
                  <a:ext uri="{63B3BB69-23CF-44E3-9099-C40C66FF867C}">
                    <a14:compatExt spid="_x0000_s318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252</xdr:row>
          <xdr:rowOff>142875</xdr:rowOff>
        </xdr:from>
        <xdr:to>
          <xdr:col>10</xdr:col>
          <xdr:colOff>19050</xdr:colOff>
          <xdr:row>256</xdr:row>
          <xdr:rowOff>19050</xdr:rowOff>
        </xdr:to>
        <xdr:grpSp>
          <xdr:nvGrpSpPr>
            <xdr:cNvPr id="152" name="Group 640"/>
            <xdr:cNvGrpSpPr>
              <a:grpSpLocks/>
            </xdr:cNvGrpSpPr>
          </xdr:nvGrpSpPr>
          <xdr:grpSpPr bwMode="auto">
            <a:xfrm>
              <a:off x="538370" y="43038505"/>
              <a:ext cx="1046093" cy="571915"/>
              <a:chOff x="447" y="2888"/>
              <a:chExt cx="110" cy="59"/>
            </a:xfrm>
          </xdr:grpSpPr>
          <xdr:sp macro="" textlink="">
            <xdr:nvSpPr>
              <xdr:cNvPr id="3187" name="Check Box 115" hidden="1">
                <a:extLst>
                  <a:ext uri="{63B3BB69-23CF-44E3-9099-C40C66FF867C}">
                    <a14:compatExt spid="_x0000_s318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188" name="Check Box 116" hidden="1">
                <a:extLst>
                  <a:ext uri="{63B3BB69-23CF-44E3-9099-C40C66FF867C}">
                    <a14:compatExt spid="_x0000_s318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189" name="Check Box 117" hidden="1">
                <a:extLst>
                  <a:ext uri="{63B3BB69-23CF-44E3-9099-C40C66FF867C}">
                    <a14:compatExt spid="_x0000_s318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493</xdr:row>
          <xdr:rowOff>28575</xdr:rowOff>
        </xdr:from>
        <xdr:to>
          <xdr:col>9</xdr:col>
          <xdr:colOff>104775</xdr:colOff>
          <xdr:row>494</xdr:row>
          <xdr:rowOff>66675</xdr:rowOff>
        </xdr:to>
        <xdr:sp macro="" textlink="">
          <xdr:nvSpPr>
            <xdr:cNvPr id="3191" name="Check Box 119" hidden="1">
              <a:extLst>
                <a:ext uri="{63B3BB69-23CF-44E3-9099-C40C66FF867C}">
                  <a14:compatExt spid="_x0000_s3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138</xdr:row>
          <xdr:rowOff>0</xdr:rowOff>
        </xdr:from>
        <xdr:to>
          <xdr:col>9</xdr:col>
          <xdr:colOff>114300</xdr:colOff>
          <xdr:row>139</xdr:row>
          <xdr:rowOff>9525</xdr:rowOff>
        </xdr:to>
        <xdr:sp macro="" textlink="">
          <xdr:nvSpPr>
            <xdr:cNvPr id="3192" name="Check Box 120" hidden="1">
              <a:extLst>
                <a:ext uri="{63B3BB69-23CF-44E3-9099-C40C66FF867C}">
                  <a14:compatExt spid="_x0000_s3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145</xdr:row>
          <xdr:rowOff>19050</xdr:rowOff>
        </xdr:from>
        <xdr:to>
          <xdr:col>9</xdr:col>
          <xdr:colOff>95250</xdr:colOff>
          <xdr:row>146</xdr:row>
          <xdr:rowOff>28575</xdr:rowOff>
        </xdr:to>
        <xdr:sp macro="" textlink="">
          <xdr:nvSpPr>
            <xdr:cNvPr id="3193" name="Check Box 121" hidden="1">
              <a:extLst>
                <a:ext uri="{63B3BB69-23CF-44E3-9099-C40C66FF867C}">
                  <a14:compatExt spid="_x0000_s3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146</xdr:row>
          <xdr:rowOff>9525</xdr:rowOff>
        </xdr:from>
        <xdr:to>
          <xdr:col>5</xdr:col>
          <xdr:colOff>28575</xdr:colOff>
          <xdr:row>147</xdr:row>
          <xdr:rowOff>19050</xdr:rowOff>
        </xdr:to>
        <xdr:sp macro="" textlink="">
          <xdr:nvSpPr>
            <xdr:cNvPr id="3194" name="Check Box 122" hidden="1">
              <a:extLst>
                <a:ext uri="{63B3BB69-23CF-44E3-9099-C40C66FF867C}">
                  <a14:compatExt spid="_x0000_s3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146</xdr:row>
          <xdr:rowOff>180975</xdr:rowOff>
        </xdr:from>
        <xdr:to>
          <xdr:col>9</xdr:col>
          <xdr:colOff>114300</xdr:colOff>
          <xdr:row>147</xdr:row>
          <xdr:rowOff>190500</xdr:rowOff>
        </xdr:to>
        <xdr:sp macro="" textlink="">
          <xdr:nvSpPr>
            <xdr:cNvPr id="3195" name="Check Box 123" hidden="1">
              <a:extLst>
                <a:ext uri="{63B3BB69-23CF-44E3-9099-C40C66FF867C}">
                  <a14:compatExt spid="_x0000_s3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147</xdr:row>
          <xdr:rowOff>180975</xdr:rowOff>
        </xdr:from>
        <xdr:to>
          <xdr:col>9</xdr:col>
          <xdr:colOff>95250</xdr:colOff>
          <xdr:row>148</xdr:row>
          <xdr:rowOff>190500</xdr:rowOff>
        </xdr:to>
        <xdr:sp macro="" textlink="">
          <xdr:nvSpPr>
            <xdr:cNvPr id="3196" name="Check Box 124" hidden="1">
              <a:extLst>
                <a:ext uri="{63B3BB69-23CF-44E3-9099-C40C66FF867C}">
                  <a14:compatExt spid="_x0000_s3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148</xdr:row>
          <xdr:rowOff>171450</xdr:rowOff>
        </xdr:from>
        <xdr:to>
          <xdr:col>5</xdr:col>
          <xdr:colOff>28575</xdr:colOff>
          <xdr:row>149</xdr:row>
          <xdr:rowOff>180975</xdr:rowOff>
        </xdr:to>
        <xdr:sp macro="" textlink="">
          <xdr:nvSpPr>
            <xdr:cNvPr id="3197" name="Check Box 125" hidden="1">
              <a:extLst>
                <a:ext uri="{63B3BB69-23CF-44E3-9099-C40C66FF867C}">
                  <a14:compatExt spid="_x0000_s3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149</xdr:row>
          <xdr:rowOff>180975</xdr:rowOff>
        </xdr:from>
        <xdr:to>
          <xdr:col>9</xdr:col>
          <xdr:colOff>114300</xdr:colOff>
          <xdr:row>150</xdr:row>
          <xdr:rowOff>190500</xdr:rowOff>
        </xdr:to>
        <xdr:sp macro="" textlink="">
          <xdr:nvSpPr>
            <xdr:cNvPr id="3198" name="Check Box 126" hidden="1">
              <a:extLst>
                <a:ext uri="{63B3BB69-23CF-44E3-9099-C40C66FF867C}">
                  <a14:compatExt spid="_x0000_s3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150</xdr:row>
          <xdr:rowOff>180975</xdr:rowOff>
        </xdr:from>
        <xdr:to>
          <xdr:col>9</xdr:col>
          <xdr:colOff>95250</xdr:colOff>
          <xdr:row>151</xdr:row>
          <xdr:rowOff>190500</xdr:rowOff>
        </xdr:to>
        <xdr:sp macro="" textlink="">
          <xdr:nvSpPr>
            <xdr:cNvPr id="3199" name="Check Box 127" hidden="1">
              <a:extLst>
                <a:ext uri="{63B3BB69-23CF-44E3-9099-C40C66FF867C}">
                  <a14:compatExt spid="_x0000_s3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151</xdr:row>
          <xdr:rowOff>171450</xdr:rowOff>
        </xdr:from>
        <xdr:to>
          <xdr:col>5</xdr:col>
          <xdr:colOff>28575</xdr:colOff>
          <xdr:row>152</xdr:row>
          <xdr:rowOff>180975</xdr:rowOff>
        </xdr:to>
        <xdr:sp macro="" textlink="">
          <xdr:nvSpPr>
            <xdr:cNvPr id="3200" name="Check Box 128" hidden="1">
              <a:extLst>
                <a:ext uri="{63B3BB69-23CF-44E3-9099-C40C66FF867C}">
                  <a14:compatExt spid="_x0000_s3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152</xdr:row>
          <xdr:rowOff>180975</xdr:rowOff>
        </xdr:from>
        <xdr:to>
          <xdr:col>9</xdr:col>
          <xdr:colOff>114300</xdr:colOff>
          <xdr:row>153</xdr:row>
          <xdr:rowOff>190500</xdr:rowOff>
        </xdr:to>
        <xdr:sp macro="" textlink="">
          <xdr:nvSpPr>
            <xdr:cNvPr id="3201" name="Check Box 129" hidden="1">
              <a:extLst>
                <a:ext uri="{63B3BB69-23CF-44E3-9099-C40C66FF867C}">
                  <a14:compatExt spid="_x0000_s3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165</xdr:row>
          <xdr:rowOff>180975</xdr:rowOff>
        </xdr:from>
        <xdr:to>
          <xdr:col>9</xdr:col>
          <xdr:colOff>95250</xdr:colOff>
          <xdr:row>166</xdr:row>
          <xdr:rowOff>190500</xdr:rowOff>
        </xdr:to>
        <xdr:sp macro="" textlink="">
          <xdr:nvSpPr>
            <xdr:cNvPr id="3202" name="Check Box 130" hidden="1">
              <a:extLst>
                <a:ext uri="{63B3BB69-23CF-44E3-9099-C40C66FF867C}">
                  <a14:compatExt spid="_x0000_s3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171450</xdr:rowOff>
        </xdr:from>
        <xdr:to>
          <xdr:col>5</xdr:col>
          <xdr:colOff>28575</xdr:colOff>
          <xdr:row>167</xdr:row>
          <xdr:rowOff>180975</xdr:rowOff>
        </xdr:to>
        <xdr:sp macro="" textlink="">
          <xdr:nvSpPr>
            <xdr:cNvPr id="3203" name="Check Box 131" hidden="1">
              <a:extLst>
                <a:ext uri="{63B3BB69-23CF-44E3-9099-C40C66FF867C}">
                  <a14:compatExt spid="_x0000_s3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180975</xdr:rowOff>
        </xdr:from>
        <xdr:to>
          <xdr:col>9</xdr:col>
          <xdr:colOff>114300</xdr:colOff>
          <xdr:row>168</xdr:row>
          <xdr:rowOff>190500</xdr:rowOff>
        </xdr:to>
        <xdr:sp macro="" textlink="">
          <xdr:nvSpPr>
            <xdr:cNvPr id="3204" name="Check Box 132" hidden="1">
              <a:extLst>
                <a:ext uri="{63B3BB69-23CF-44E3-9099-C40C66FF867C}">
                  <a14:compatExt spid="_x0000_s3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95250</xdr:colOff>
          <xdr:row>172</xdr:row>
          <xdr:rowOff>190500</xdr:rowOff>
        </xdr:to>
        <xdr:sp macro="" textlink="">
          <xdr:nvSpPr>
            <xdr:cNvPr id="3205" name="Check Box 133" hidden="1">
              <a:extLst>
                <a:ext uri="{63B3BB69-23CF-44E3-9099-C40C66FF867C}">
                  <a14:compatExt spid="_x0000_s3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171450</xdr:rowOff>
        </xdr:from>
        <xdr:to>
          <xdr:col>5</xdr:col>
          <xdr:colOff>28575</xdr:colOff>
          <xdr:row>173</xdr:row>
          <xdr:rowOff>180975</xdr:rowOff>
        </xdr:to>
        <xdr:sp macro="" textlink="">
          <xdr:nvSpPr>
            <xdr:cNvPr id="3206" name="Check Box 134" hidden="1">
              <a:extLst>
                <a:ext uri="{63B3BB69-23CF-44E3-9099-C40C66FF867C}">
                  <a14:compatExt spid="_x0000_s3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180975</xdr:rowOff>
        </xdr:from>
        <xdr:to>
          <xdr:col>9</xdr:col>
          <xdr:colOff>114300</xdr:colOff>
          <xdr:row>174</xdr:row>
          <xdr:rowOff>190500</xdr:rowOff>
        </xdr:to>
        <xdr:sp macro="" textlink="">
          <xdr:nvSpPr>
            <xdr:cNvPr id="3207" name="Check Box 135" hidden="1">
              <a:extLst>
                <a:ext uri="{63B3BB69-23CF-44E3-9099-C40C66FF867C}">
                  <a14:compatExt spid="_x0000_s3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95250</xdr:colOff>
          <xdr:row>175</xdr:row>
          <xdr:rowOff>190500</xdr:rowOff>
        </xdr:to>
        <xdr:sp macro="" textlink="">
          <xdr:nvSpPr>
            <xdr:cNvPr id="3208" name="Check Box 136" hidden="1">
              <a:extLst>
                <a:ext uri="{63B3BB69-23CF-44E3-9099-C40C66FF867C}">
                  <a14:compatExt spid="_x0000_s3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171450</xdr:rowOff>
        </xdr:from>
        <xdr:to>
          <xdr:col>5</xdr:col>
          <xdr:colOff>28575</xdr:colOff>
          <xdr:row>176</xdr:row>
          <xdr:rowOff>180975</xdr:rowOff>
        </xdr:to>
        <xdr:sp macro="" textlink="">
          <xdr:nvSpPr>
            <xdr:cNvPr id="3209" name="Check Box 137" hidden="1">
              <a:extLst>
                <a:ext uri="{63B3BB69-23CF-44E3-9099-C40C66FF867C}">
                  <a14:compatExt spid="_x0000_s3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180975</xdr:rowOff>
        </xdr:from>
        <xdr:to>
          <xdr:col>9</xdr:col>
          <xdr:colOff>114300</xdr:colOff>
          <xdr:row>177</xdr:row>
          <xdr:rowOff>190500</xdr:rowOff>
        </xdr:to>
        <xdr:sp macro="" textlink="">
          <xdr:nvSpPr>
            <xdr:cNvPr id="3210" name="Check Box 138" hidden="1">
              <a:extLst>
                <a:ext uri="{63B3BB69-23CF-44E3-9099-C40C66FF867C}">
                  <a14:compatExt spid="_x0000_s3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95250</xdr:colOff>
          <xdr:row>178</xdr:row>
          <xdr:rowOff>190500</xdr:rowOff>
        </xdr:to>
        <xdr:sp macro="" textlink="">
          <xdr:nvSpPr>
            <xdr:cNvPr id="3211" name="Check Box 139" hidden="1">
              <a:extLst>
                <a:ext uri="{63B3BB69-23CF-44E3-9099-C40C66FF867C}">
                  <a14:compatExt spid="_x0000_s3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171450</xdr:rowOff>
        </xdr:from>
        <xdr:to>
          <xdr:col>5</xdr:col>
          <xdr:colOff>28575</xdr:colOff>
          <xdr:row>179</xdr:row>
          <xdr:rowOff>180975</xdr:rowOff>
        </xdr:to>
        <xdr:sp macro="" textlink="">
          <xdr:nvSpPr>
            <xdr:cNvPr id="3212" name="Check Box 140" hidden="1">
              <a:extLst>
                <a:ext uri="{63B3BB69-23CF-44E3-9099-C40C66FF867C}">
                  <a14:compatExt spid="_x0000_s3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135</xdr:row>
          <xdr:rowOff>28575</xdr:rowOff>
        </xdr:from>
        <xdr:to>
          <xdr:col>50</xdr:col>
          <xdr:colOff>47625</xdr:colOff>
          <xdr:row>136</xdr:row>
          <xdr:rowOff>95250</xdr:rowOff>
        </xdr:to>
        <xdr:sp macro="" textlink="">
          <xdr:nvSpPr>
            <xdr:cNvPr id="3213" name="Check Box 141" hidden="1">
              <a:extLst>
                <a:ext uri="{63B3BB69-23CF-44E3-9099-C40C66FF867C}">
                  <a14:compatExt spid="_x0000_s3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136</xdr:row>
          <xdr:rowOff>57150</xdr:rowOff>
        </xdr:from>
        <xdr:to>
          <xdr:col>51</xdr:col>
          <xdr:colOff>66675</xdr:colOff>
          <xdr:row>144</xdr:row>
          <xdr:rowOff>38100</xdr:rowOff>
        </xdr:to>
        <xdr:sp macro="" textlink="">
          <xdr:nvSpPr>
            <xdr:cNvPr id="3214" name="Check Box 142" hidden="1">
              <a:extLst>
                <a:ext uri="{63B3BB69-23CF-44E3-9099-C40C66FF867C}">
                  <a14:compatExt spid="_x0000_s3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144</xdr:row>
          <xdr:rowOff>28575</xdr:rowOff>
        </xdr:from>
        <xdr:to>
          <xdr:col>50</xdr:col>
          <xdr:colOff>47625</xdr:colOff>
          <xdr:row>145</xdr:row>
          <xdr:rowOff>95250</xdr:rowOff>
        </xdr:to>
        <xdr:sp macro="" textlink="">
          <xdr:nvSpPr>
            <xdr:cNvPr id="3215" name="Check Box 143" hidden="1">
              <a:extLst>
                <a:ext uri="{63B3BB69-23CF-44E3-9099-C40C66FF867C}">
                  <a14:compatExt spid="_x0000_s3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145</xdr:row>
          <xdr:rowOff>57150</xdr:rowOff>
        </xdr:from>
        <xdr:to>
          <xdr:col>51</xdr:col>
          <xdr:colOff>66675</xdr:colOff>
          <xdr:row>147</xdr:row>
          <xdr:rowOff>38100</xdr:rowOff>
        </xdr:to>
        <xdr:sp macro="" textlink="">
          <xdr:nvSpPr>
            <xdr:cNvPr id="3216" name="Check Box 144" hidden="1">
              <a:extLst>
                <a:ext uri="{63B3BB69-23CF-44E3-9099-C40C66FF867C}">
                  <a14:compatExt spid="_x0000_s3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147</xdr:row>
          <xdr:rowOff>28575</xdr:rowOff>
        </xdr:from>
        <xdr:to>
          <xdr:col>50</xdr:col>
          <xdr:colOff>47625</xdr:colOff>
          <xdr:row>148</xdr:row>
          <xdr:rowOff>95250</xdr:rowOff>
        </xdr:to>
        <xdr:sp macro="" textlink="">
          <xdr:nvSpPr>
            <xdr:cNvPr id="3217" name="Check Box 145" hidden="1">
              <a:extLst>
                <a:ext uri="{63B3BB69-23CF-44E3-9099-C40C66FF867C}">
                  <a14:compatExt spid="_x0000_s3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148</xdr:row>
          <xdr:rowOff>57150</xdr:rowOff>
        </xdr:from>
        <xdr:to>
          <xdr:col>51</xdr:col>
          <xdr:colOff>66675</xdr:colOff>
          <xdr:row>150</xdr:row>
          <xdr:rowOff>38100</xdr:rowOff>
        </xdr:to>
        <xdr:sp macro="" textlink="">
          <xdr:nvSpPr>
            <xdr:cNvPr id="3218" name="Check Box 146" hidden="1">
              <a:extLst>
                <a:ext uri="{63B3BB69-23CF-44E3-9099-C40C66FF867C}">
                  <a14:compatExt spid="_x0000_s3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150</xdr:row>
          <xdr:rowOff>28575</xdr:rowOff>
        </xdr:from>
        <xdr:to>
          <xdr:col>50</xdr:col>
          <xdr:colOff>47625</xdr:colOff>
          <xdr:row>151</xdr:row>
          <xdr:rowOff>95250</xdr:rowOff>
        </xdr:to>
        <xdr:sp macro="" textlink="">
          <xdr:nvSpPr>
            <xdr:cNvPr id="3219" name="Check Box 147" hidden="1">
              <a:extLst>
                <a:ext uri="{63B3BB69-23CF-44E3-9099-C40C66FF867C}">
                  <a14:compatExt spid="_x0000_s3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151</xdr:row>
          <xdr:rowOff>57150</xdr:rowOff>
        </xdr:from>
        <xdr:to>
          <xdr:col>51</xdr:col>
          <xdr:colOff>66675</xdr:colOff>
          <xdr:row>165</xdr:row>
          <xdr:rowOff>38100</xdr:rowOff>
        </xdr:to>
        <xdr:sp macro="" textlink="">
          <xdr:nvSpPr>
            <xdr:cNvPr id="3220" name="Check Box 148" hidden="1">
              <a:extLst>
                <a:ext uri="{63B3BB69-23CF-44E3-9099-C40C66FF867C}">
                  <a14:compatExt spid="_x0000_s3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165</xdr:row>
          <xdr:rowOff>28575</xdr:rowOff>
        </xdr:from>
        <xdr:to>
          <xdr:col>50</xdr:col>
          <xdr:colOff>47625</xdr:colOff>
          <xdr:row>166</xdr:row>
          <xdr:rowOff>95250</xdr:rowOff>
        </xdr:to>
        <xdr:sp macro="" textlink="">
          <xdr:nvSpPr>
            <xdr:cNvPr id="3221" name="Check Box 149" hidden="1">
              <a:extLst>
                <a:ext uri="{63B3BB69-23CF-44E3-9099-C40C66FF867C}">
                  <a14:compatExt spid="_x0000_s3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95250</xdr:rowOff>
        </xdr:from>
        <xdr:to>
          <xdr:col>51</xdr:col>
          <xdr:colOff>66675</xdr:colOff>
          <xdr:row>167</xdr:row>
          <xdr:rowOff>171450</xdr:rowOff>
        </xdr:to>
        <xdr:sp macro="" textlink="">
          <xdr:nvSpPr>
            <xdr:cNvPr id="3222" name="Check Box 150" hidden="1">
              <a:extLst>
                <a:ext uri="{63B3BB69-23CF-44E3-9099-C40C66FF867C}">
                  <a14:compatExt spid="_x0000_s3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171</xdr:row>
          <xdr:rowOff>28575</xdr:rowOff>
        </xdr:from>
        <xdr:to>
          <xdr:col>50</xdr:col>
          <xdr:colOff>47625</xdr:colOff>
          <xdr:row>172</xdr:row>
          <xdr:rowOff>95250</xdr:rowOff>
        </xdr:to>
        <xdr:sp macro="" textlink="">
          <xdr:nvSpPr>
            <xdr:cNvPr id="3223" name="Check Box 151" hidden="1">
              <a:extLst>
                <a:ext uri="{63B3BB69-23CF-44E3-9099-C40C66FF867C}">
                  <a14:compatExt spid="_x0000_s3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57150</xdr:rowOff>
        </xdr:from>
        <xdr:to>
          <xdr:col>51</xdr:col>
          <xdr:colOff>66675</xdr:colOff>
          <xdr:row>174</xdr:row>
          <xdr:rowOff>38100</xdr:rowOff>
        </xdr:to>
        <xdr:sp macro="" textlink="">
          <xdr:nvSpPr>
            <xdr:cNvPr id="3224" name="Check Box 152" hidden="1">
              <a:extLst>
                <a:ext uri="{63B3BB69-23CF-44E3-9099-C40C66FF867C}">
                  <a14:compatExt spid="_x0000_s3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174</xdr:row>
          <xdr:rowOff>28575</xdr:rowOff>
        </xdr:from>
        <xdr:to>
          <xdr:col>50</xdr:col>
          <xdr:colOff>47625</xdr:colOff>
          <xdr:row>175</xdr:row>
          <xdr:rowOff>95250</xdr:rowOff>
        </xdr:to>
        <xdr:sp macro="" textlink="">
          <xdr:nvSpPr>
            <xdr:cNvPr id="3225" name="Check Box 153" hidden="1">
              <a:extLst>
                <a:ext uri="{63B3BB69-23CF-44E3-9099-C40C66FF867C}">
                  <a14:compatExt spid="_x0000_s3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57150</xdr:rowOff>
        </xdr:from>
        <xdr:to>
          <xdr:col>51</xdr:col>
          <xdr:colOff>66675</xdr:colOff>
          <xdr:row>177</xdr:row>
          <xdr:rowOff>38100</xdr:rowOff>
        </xdr:to>
        <xdr:sp macro="" textlink="">
          <xdr:nvSpPr>
            <xdr:cNvPr id="3226" name="Check Box 154" hidden="1">
              <a:extLst>
                <a:ext uri="{63B3BB69-23CF-44E3-9099-C40C66FF867C}">
                  <a14:compatExt spid="_x0000_s3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177</xdr:row>
          <xdr:rowOff>28575</xdr:rowOff>
        </xdr:from>
        <xdr:to>
          <xdr:col>50</xdr:col>
          <xdr:colOff>47625</xdr:colOff>
          <xdr:row>178</xdr:row>
          <xdr:rowOff>95250</xdr:rowOff>
        </xdr:to>
        <xdr:sp macro="" textlink="">
          <xdr:nvSpPr>
            <xdr:cNvPr id="3227" name="Check Box 155" hidden="1">
              <a:extLst>
                <a:ext uri="{63B3BB69-23CF-44E3-9099-C40C66FF867C}">
                  <a14:compatExt spid="_x0000_s3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57150</xdr:rowOff>
        </xdr:from>
        <xdr:to>
          <xdr:col>51</xdr:col>
          <xdr:colOff>66675</xdr:colOff>
          <xdr:row>180</xdr:row>
          <xdr:rowOff>38100</xdr:rowOff>
        </xdr:to>
        <xdr:sp macro="" textlink="">
          <xdr:nvSpPr>
            <xdr:cNvPr id="3228" name="Check Box 156" hidden="1">
              <a:extLst>
                <a:ext uri="{63B3BB69-23CF-44E3-9099-C40C66FF867C}">
                  <a14:compatExt spid="_x0000_s3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273</xdr:row>
          <xdr:rowOff>171450</xdr:rowOff>
        </xdr:from>
        <xdr:to>
          <xdr:col>8</xdr:col>
          <xdr:colOff>38100</xdr:colOff>
          <xdr:row>275</xdr:row>
          <xdr:rowOff>9525</xdr:rowOff>
        </xdr:to>
        <xdr:sp macro="" textlink="">
          <xdr:nvSpPr>
            <xdr:cNvPr id="3229" name="Check Box 157" hidden="1">
              <a:extLst>
                <a:ext uri="{63B3BB69-23CF-44E3-9099-C40C66FF867C}">
                  <a14:compatExt spid="_x0000_s3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276</xdr:row>
          <xdr:rowOff>171450</xdr:rowOff>
        </xdr:from>
        <xdr:to>
          <xdr:col>8</xdr:col>
          <xdr:colOff>38100</xdr:colOff>
          <xdr:row>278</xdr:row>
          <xdr:rowOff>9525</xdr:rowOff>
        </xdr:to>
        <xdr:sp macro="" textlink="">
          <xdr:nvSpPr>
            <xdr:cNvPr id="3230" name="Check Box 158" hidden="1">
              <a:extLst>
                <a:ext uri="{63B3BB69-23CF-44E3-9099-C40C66FF867C}">
                  <a14:compatExt spid="_x0000_s3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279</xdr:row>
          <xdr:rowOff>171450</xdr:rowOff>
        </xdr:from>
        <xdr:to>
          <xdr:col>8</xdr:col>
          <xdr:colOff>38100</xdr:colOff>
          <xdr:row>281</xdr:row>
          <xdr:rowOff>9525</xdr:rowOff>
        </xdr:to>
        <xdr:sp macro="" textlink="">
          <xdr:nvSpPr>
            <xdr:cNvPr id="3231" name="Check Box 159" hidden="1">
              <a:extLst>
                <a:ext uri="{63B3BB69-23CF-44E3-9099-C40C66FF867C}">
                  <a14:compatExt spid="_x0000_s3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0</xdr:rowOff>
        </xdr:from>
        <xdr:to>
          <xdr:col>9</xdr:col>
          <xdr:colOff>95250</xdr:colOff>
          <xdr:row>140</xdr:row>
          <xdr:rowOff>9525</xdr:rowOff>
        </xdr:to>
        <xdr:sp macro="" textlink="">
          <xdr:nvSpPr>
            <xdr:cNvPr id="3232" name="Check Box 160" hidden="1">
              <a:extLst>
                <a:ext uri="{63B3BB69-23CF-44E3-9099-C40C66FF867C}">
                  <a14:compatExt spid="_x0000_s3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190500</xdr:rowOff>
        </xdr:from>
        <xdr:to>
          <xdr:col>5</xdr:col>
          <xdr:colOff>28575</xdr:colOff>
          <xdr:row>141</xdr:row>
          <xdr:rowOff>0</xdr:rowOff>
        </xdr:to>
        <xdr:sp macro="" textlink="">
          <xdr:nvSpPr>
            <xdr:cNvPr id="3233" name="Check Box 161" hidden="1">
              <a:extLst>
                <a:ext uri="{63B3BB69-23CF-44E3-9099-C40C66FF867C}">
                  <a14:compatExt spid="_x0000_s3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141</xdr:row>
          <xdr:rowOff>19050</xdr:rowOff>
        </xdr:from>
        <xdr:to>
          <xdr:col>9</xdr:col>
          <xdr:colOff>114300</xdr:colOff>
          <xdr:row>142</xdr:row>
          <xdr:rowOff>28575</xdr:rowOff>
        </xdr:to>
        <xdr:sp macro="" textlink="">
          <xdr:nvSpPr>
            <xdr:cNvPr id="3234" name="Check Box 162" hidden="1">
              <a:extLst>
                <a:ext uri="{63B3BB69-23CF-44E3-9099-C40C66FF867C}">
                  <a14:compatExt spid="_x0000_s3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142</xdr:row>
          <xdr:rowOff>19050</xdr:rowOff>
        </xdr:from>
        <xdr:to>
          <xdr:col>9</xdr:col>
          <xdr:colOff>95250</xdr:colOff>
          <xdr:row>143</xdr:row>
          <xdr:rowOff>28575</xdr:rowOff>
        </xdr:to>
        <xdr:sp macro="" textlink="">
          <xdr:nvSpPr>
            <xdr:cNvPr id="3235" name="Check Box 163" hidden="1">
              <a:extLst>
                <a:ext uri="{63B3BB69-23CF-44E3-9099-C40C66FF867C}">
                  <a14:compatExt spid="_x0000_s3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143</xdr:row>
          <xdr:rowOff>9525</xdr:rowOff>
        </xdr:from>
        <xdr:to>
          <xdr:col>5</xdr:col>
          <xdr:colOff>28575</xdr:colOff>
          <xdr:row>144</xdr:row>
          <xdr:rowOff>19050</xdr:rowOff>
        </xdr:to>
        <xdr:sp macro="" textlink="">
          <xdr:nvSpPr>
            <xdr:cNvPr id="3236" name="Check Box 164" hidden="1">
              <a:extLst>
                <a:ext uri="{63B3BB69-23CF-44E3-9099-C40C66FF867C}">
                  <a14:compatExt spid="_x0000_s3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138</xdr:row>
          <xdr:rowOff>28575</xdr:rowOff>
        </xdr:from>
        <xdr:to>
          <xdr:col>50</xdr:col>
          <xdr:colOff>47625</xdr:colOff>
          <xdr:row>139</xdr:row>
          <xdr:rowOff>95250</xdr:rowOff>
        </xdr:to>
        <xdr:sp macro="" textlink="">
          <xdr:nvSpPr>
            <xdr:cNvPr id="3237" name="Check Box 165" hidden="1">
              <a:extLst>
                <a:ext uri="{63B3BB69-23CF-44E3-9099-C40C66FF867C}">
                  <a14:compatExt spid="_x0000_s3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139</xdr:row>
          <xdr:rowOff>57150</xdr:rowOff>
        </xdr:from>
        <xdr:to>
          <xdr:col>51</xdr:col>
          <xdr:colOff>66675</xdr:colOff>
          <xdr:row>141</xdr:row>
          <xdr:rowOff>38100</xdr:rowOff>
        </xdr:to>
        <xdr:sp macro="" textlink="">
          <xdr:nvSpPr>
            <xdr:cNvPr id="3238" name="Check Box 166" hidden="1">
              <a:extLst>
                <a:ext uri="{63B3BB69-23CF-44E3-9099-C40C66FF867C}">
                  <a14:compatExt spid="_x0000_s3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141</xdr:row>
          <xdr:rowOff>28575</xdr:rowOff>
        </xdr:from>
        <xdr:to>
          <xdr:col>50</xdr:col>
          <xdr:colOff>47625</xdr:colOff>
          <xdr:row>142</xdr:row>
          <xdr:rowOff>95250</xdr:rowOff>
        </xdr:to>
        <xdr:sp macro="" textlink="">
          <xdr:nvSpPr>
            <xdr:cNvPr id="3239" name="Check Box 167" hidden="1">
              <a:extLst>
                <a:ext uri="{63B3BB69-23CF-44E3-9099-C40C66FF867C}">
                  <a14:compatExt spid="_x0000_s3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142</xdr:row>
          <xdr:rowOff>57150</xdr:rowOff>
        </xdr:from>
        <xdr:to>
          <xdr:col>51</xdr:col>
          <xdr:colOff>66675</xdr:colOff>
          <xdr:row>144</xdr:row>
          <xdr:rowOff>38100</xdr:rowOff>
        </xdr:to>
        <xdr:sp macro="" textlink="">
          <xdr:nvSpPr>
            <xdr:cNvPr id="3240" name="Check Box 168" hidden="1">
              <a:extLst>
                <a:ext uri="{63B3BB69-23CF-44E3-9099-C40C66FF867C}">
                  <a14:compatExt spid="_x0000_s3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144</xdr:row>
          <xdr:rowOff>19050</xdr:rowOff>
        </xdr:from>
        <xdr:to>
          <xdr:col>9</xdr:col>
          <xdr:colOff>114300</xdr:colOff>
          <xdr:row>145</xdr:row>
          <xdr:rowOff>28575</xdr:rowOff>
        </xdr:to>
        <xdr:sp macro="" textlink="">
          <xdr:nvSpPr>
            <xdr:cNvPr id="3241" name="Check Box 169" hidden="1">
              <a:extLst>
                <a:ext uri="{63B3BB69-23CF-44E3-9099-C40C66FF867C}">
                  <a14:compatExt spid="_x0000_s3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153</xdr:row>
          <xdr:rowOff>180975</xdr:rowOff>
        </xdr:from>
        <xdr:to>
          <xdr:col>9</xdr:col>
          <xdr:colOff>95250</xdr:colOff>
          <xdr:row>154</xdr:row>
          <xdr:rowOff>190500</xdr:rowOff>
        </xdr:to>
        <xdr:sp macro="" textlink="">
          <xdr:nvSpPr>
            <xdr:cNvPr id="3242" name="Check Box 170" hidden="1">
              <a:extLst>
                <a:ext uri="{63B3BB69-23CF-44E3-9099-C40C66FF867C}">
                  <a14:compatExt spid="_x0000_s3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154</xdr:row>
          <xdr:rowOff>171450</xdr:rowOff>
        </xdr:from>
        <xdr:to>
          <xdr:col>5</xdr:col>
          <xdr:colOff>28575</xdr:colOff>
          <xdr:row>155</xdr:row>
          <xdr:rowOff>180975</xdr:rowOff>
        </xdr:to>
        <xdr:sp macro="" textlink="">
          <xdr:nvSpPr>
            <xdr:cNvPr id="3243" name="Check Box 171" hidden="1">
              <a:extLst>
                <a:ext uri="{63B3BB69-23CF-44E3-9099-C40C66FF867C}">
                  <a14:compatExt spid="_x0000_s3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155</xdr:row>
          <xdr:rowOff>180975</xdr:rowOff>
        </xdr:from>
        <xdr:to>
          <xdr:col>9</xdr:col>
          <xdr:colOff>114300</xdr:colOff>
          <xdr:row>156</xdr:row>
          <xdr:rowOff>190500</xdr:rowOff>
        </xdr:to>
        <xdr:sp macro="" textlink="">
          <xdr:nvSpPr>
            <xdr:cNvPr id="3244" name="Check Box 172" hidden="1">
              <a:extLst>
                <a:ext uri="{63B3BB69-23CF-44E3-9099-C40C66FF867C}">
                  <a14:compatExt spid="_x0000_s3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156</xdr:row>
          <xdr:rowOff>180975</xdr:rowOff>
        </xdr:from>
        <xdr:to>
          <xdr:col>9</xdr:col>
          <xdr:colOff>95250</xdr:colOff>
          <xdr:row>157</xdr:row>
          <xdr:rowOff>190500</xdr:rowOff>
        </xdr:to>
        <xdr:sp macro="" textlink="">
          <xdr:nvSpPr>
            <xdr:cNvPr id="3245" name="Check Box 173" hidden="1">
              <a:extLst>
                <a:ext uri="{63B3BB69-23CF-44E3-9099-C40C66FF867C}">
                  <a14:compatExt spid="_x0000_s3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157</xdr:row>
          <xdr:rowOff>171450</xdr:rowOff>
        </xdr:from>
        <xdr:to>
          <xdr:col>5</xdr:col>
          <xdr:colOff>28575</xdr:colOff>
          <xdr:row>158</xdr:row>
          <xdr:rowOff>180975</xdr:rowOff>
        </xdr:to>
        <xdr:sp macro="" textlink="">
          <xdr:nvSpPr>
            <xdr:cNvPr id="3246" name="Check Box 174" hidden="1">
              <a:extLst>
                <a:ext uri="{63B3BB69-23CF-44E3-9099-C40C66FF867C}">
                  <a14:compatExt spid="_x0000_s3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158</xdr:row>
          <xdr:rowOff>180975</xdr:rowOff>
        </xdr:from>
        <xdr:to>
          <xdr:col>9</xdr:col>
          <xdr:colOff>114300</xdr:colOff>
          <xdr:row>159</xdr:row>
          <xdr:rowOff>190500</xdr:rowOff>
        </xdr:to>
        <xdr:sp macro="" textlink="">
          <xdr:nvSpPr>
            <xdr:cNvPr id="3247" name="Check Box 175" hidden="1">
              <a:extLst>
                <a:ext uri="{63B3BB69-23CF-44E3-9099-C40C66FF867C}">
                  <a14:compatExt spid="_x0000_s3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159</xdr:row>
          <xdr:rowOff>180975</xdr:rowOff>
        </xdr:from>
        <xdr:to>
          <xdr:col>9</xdr:col>
          <xdr:colOff>95250</xdr:colOff>
          <xdr:row>160</xdr:row>
          <xdr:rowOff>190500</xdr:rowOff>
        </xdr:to>
        <xdr:sp macro="" textlink="">
          <xdr:nvSpPr>
            <xdr:cNvPr id="3248" name="Check Box 176" hidden="1">
              <a:extLst>
                <a:ext uri="{63B3BB69-23CF-44E3-9099-C40C66FF867C}">
                  <a14:compatExt spid="_x0000_s3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171450</xdr:rowOff>
        </xdr:from>
        <xdr:to>
          <xdr:col>5</xdr:col>
          <xdr:colOff>28575</xdr:colOff>
          <xdr:row>161</xdr:row>
          <xdr:rowOff>180975</xdr:rowOff>
        </xdr:to>
        <xdr:sp macro="" textlink="">
          <xdr:nvSpPr>
            <xdr:cNvPr id="3249" name="Check Box 177" hidden="1">
              <a:extLst>
                <a:ext uri="{63B3BB69-23CF-44E3-9099-C40C66FF867C}">
                  <a14:compatExt spid="_x0000_s3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180975</xdr:rowOff>
        </xdr:from>
        <xdr:to>
          <xdr:col>9</xdr:col>
          <xdr:colOff>114300</xdr:colOff>
          <xdr:row>162</xdr:row>
          <xdr:rowOff>190500</xdr:rowOff>
        </xdr:to>
        <xdr:sp macro="" textlink="">
          <xdr:nvSpPr>
            <xdr:cNvPr id="3250" name="Check Box 178" hidden="1">
              <a:extLst>
                <a:ext uri="{63B3BB69-23CF-44E3-9099-C40C66FF867C}">
                  <a14:compatExt spid="_x0000_s3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162</xdr:row>
          <xdr:rowOff>180975</xdr:rowOff>
        </xdr:from>
        <xdr:to>
          <xdr:col>9</xdr:col>
          <xdr:colOff>95250</xdr:colOff>
          <xdr:row>163</xdr:row>
          <xdr:rowOff>190500</xdr:rowOff>
        </xdr:to>
        <xdr:sp macro="" textlink="">
          <xdr:nvSpPr>
            <xdr:cNvPr id="3251" name="Check Box 179" hidden="1">
              <a:extLst>
                <a:ext uri="{63B3BB69-23CF-44E3-9099-C40C66FF867C}">
                  <a14:compatExt spid="_x0000_s3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171450</xdr:rowOff>
        </xdr:from>
        <xdr:to>
          <xdr:col>5</xdr:col>
          <xdr:colOff>28575</xdr:colOff>
          <xdr:row>164</xdr:row>
          <xdr:rowOff>180975</xdr:rowOff>
        </xdr:to>
        <xdr:sp macro="" textlink="">
          <xdr:nvSpPr>
            <xdr:cNvPr id="3252" name="Check Box 180" hidden="1">
              <a:extLst>
                <a:ext uri="{63B3BB69-23CF-44E3-9099-C40C66FF867C}">
                  <a14:compatExt spid="_x0000_s3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153</xdr:row>
          <xdr:rowOff>28575</xdr:rowOff>
        </xdr:from>
        <xdr:to>
          <xdr:col>50</xdr:col>
          <xdr:colOff>47625</xdr:colOff>
          <xdr:row>154</xdr:row>
          <xdr:rowOff>95250</xdr:rowOff>
        </xdr:to>
        <xdr:sp macro="" textlink="">
          <xdr:nvSpPr>
            <xdr:cNvPr id="3253" name="Check Box 181" hidden="1">
              <a:extLst>
                <a:ext uri="{63B3BB69-23CF-44E3-9099-C40C66FF867C}">
                  <a14:compatExt spid="_x0000_s3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154</xdr:row>
          <xdr:rowOff>57150</xdr:rowOff>
        </xdr:from>
        <xdr:to>
          <xdr:col>51</xdr:col>
          <xdr:colOff>66675</xdr:colOff>
          <xdr:row>156</xdr:row>
          <xdr:rowOff>38100</xdr:rowOff>
        </xdr:to>
        <xdr:sp macro="" textlink="">
          <xdr:nvSpPr>
            <xdr:cNvPr id="3254" name="Check Box 182" hidden="1">
              <a:extLst>
                <a:ext uri="{63B3BB69-23CF-44E3-9099-C40C66FF867C}">
                  <a14:compatExt spid="_x0000_s3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156</xdr:row>
          <xdr:rowOff>28575</xdr:rowOff>
        </xdr:from>
        <xdr:to>
          <xdr:col>50</xdr:col>
          <xdr:colOff>47625</xdr:colOff>
          <xdr:row>157</xdr:row>
          <xdr:rowOff>95250</xdr:rowOff>
        </xdr:to>
        <xdr:sp macro="" textlink="">
          <xdr:nvSpPr>
            <xdr:cNvPr id="3255" name="Check Box 183" hidden="1">
              <a:extLst>
                <a:ext uri="{63B3BB69-23CF-44E3-9099-C40C66FF867C}">
                  <a14:compatExt spid="_x0000_s3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157</xdr:row>
          <xdr:rowOff>57150</xdr:rowOff>
        </xdr:from>
        <xdr:to>
          <xdr:col>51</xdr:col>
          <xdr:colOff>66675</xdr:colOff>
          <xdr:row>159</xdr:row>
          <xdr:rowOff>38100</xdr:rowOff>
        </xdr:to>
        <xdr:sp macro="" textlink="">
          <xdr:nvSpPr>
            <xdr:cNvPr id="3256" name="Check Box 184" hidden="1">
              <a:extLst>
                <a:ext uri="{63B3BB69-23CF-44E3-9099-C40C66FF867C}">
                  <a14:compatExt spid="_x0000_s3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159</xdr:row>
          <xdr:rowOff>28575</xdr:rowOff>
        </xdr:from>
        <xdr:to>
          <xdr:col>50</xdr:col>
          <xdr:colOff>47625</xdr:colOff>
          <xdr:row>160</xdr:row>
          <xdr:rowOff>95250</xdr:rowOff>
        </xdr:to>
        <xdr:sp macro="" textlink="">
          <xdr:nvSpPr>
            <xdr:cNvPr id="3257" name="Check Box 185" hidden="1">
              <a:extLst>
                <a:ext uri="{63B3BB69-23CF-44E3-9099-C40C66FF867C}">
                  <a14:compatExt spid="_x0000_s3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57150</xdr:rowOff>
        </xdr:from>
        <xdr:to>
          <xdr:col>51</xdr:col>
          <xdr:colOff>66675</xdr:colOff>
          <xdr:row>162</xdr:row>
          <xdr:rowOff>38100</xdr:rowOff>
        </xdr:to>
        <xdr:sp macro="" textlink="">
          <xdr:nvSpPr>
            <xdr:cNvPr id="3258" name="Check Box 186" hidden="1">
              <a:extLst>
                <a:ext uri="{63B3BB69-23CF-44E3-9099-C40C66FF867C}">
                  <a14:compatExt spid="_x0000_s3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162</xdr:row>
          <xdr:rowOff>28575</xdr:rowOff>
        </xdr:from>
        <xdr:to>
          <xdr:col>50</xdr:col>
          <xdr:colOff>47625</xdr:colOff>
          <xdr:row>163</xdr:row>
          <xdr:rowOff>95250</xdr:rowOff>
        </xdr:to>
        <xdr:sp macro="" textlink="">
          <xdr:nvSpPr>
            <xdr:cNvPr id="3259" name="Check Box 187" hidden="1">
              <a:extLst>
                <a:ext uri="{63B3BB69-23CF-44E3-9099-C40C66FF867C}">
                  <a14:compatExt spid="_x0000_s3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165</xdr:row>
          <xdr:rowOff>38100</xdr:rowOff>
        </xdr:to>
        <xdr:sp macro="" textlink="">
          <xdr:nvSpPr>
            <xdr:cNvPr id="3260" name="Check Box 188" hidden="1">
              <a:extLst>
                <a:ext uri="{63B3BB69-23CF-44E3-9099-C40C66FF867C}">
                  <a14:compatExt spid="_x0000_s3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164</xdr:row>
          <xdr:rowOff>190500</xdr:rowOff>
        </xdr:from>
        <xdr:to>
          <xdr:col>9</xdr:col>
          <xdr:colOff>123825</xdr:colOff>
          <xdr:row>166</xdr:row>
          <xdr:rowOff>0</xdr:rowOff>
        </xdr:to>
        <xdr:sp macro="" textlink="">
          <xdr:nvSpPr>
            <xdr:cNvPr id="3261" name="Check Box 189" hidden="1">
              <a:extLst>
                <a:ext uri="{63B3BB69-23CF-44E3-9099-C40C66FF867C}">
                  <a14:compatExt spid="_x0000_s3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136</xdr:row>
          <xdr:rowOff>57150</xdr:rowOff>
        </xdr:from>
        <xdr:to>
          <xdr:col>51</xdr:col>
          <xdr:colOff>66675</xdr:colOff>
          <xdr:row>138</xdr:row>
          <xdr:rowOff>38100</xdr:rowOff>
        </xdr:to>
        <xdr:sp macro="" textlink="">
          <xdr:nvSpPr>
            <xdr:cNvPr id="3262" name="Check Box 190" hidden="1">
              <a:extLst>
                <a:ext uri="{63B3BB69-23CF-44E3-9099-C40C66FF867C}">
                  <a14:compatExt spid="_x0000_s3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151</xdr:row>
          <xdr:rowOff>47625</xdr:rowOff>
        </xdr:from>
        <xdr:to>
          <xdr:col>51</xdr:col>
          <xdr:colOff>66675</xdr:colOff>
          <xdr:row>153</xdr:row>
          <xdr:rowOff>28575</xdr:rowOff>
        </xdr:to>
        <xdr:sp macro="" textlink="">
          <xdr:nvSpPr>
            <xdr:cNvPr id="3263" name="Check Box 191" hidden="1">
              <a:extLst>
                <a:ext uri="{63B3BB69-23CF-44E3-9099-C40C66FF867C}">
                  <a14:compatExt spid="_x0000_s3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244</xdr:row>
          <xdr:rowOff>152400</xdr:rowOff>
        </xdr:from>
        <xdr:to>
          <xdr:col>38</xdr:col>
          <xdr:colOff>28575</xdr:colOff>
          <xdr:row>248</xdr:row>
          <xdr:rowOff>28575</xdr:rowOff>
        </xdr:to>
        <xdr:grpSp>
          <xdr:nvGrpSpPr>
            <xdr:cNvPr id="230" name="Group 636"/>
            <xdr:cNvGrpSpPr>
              <a:grpSpLocks/>
            </xdr:cNvGrpSpPr>
          </xdr:nvGrpSpPr>
          <xdr:grpSpPr bwMode="auto">
            <a:xfrm>
              <a:off x="4266372" y="41656552"/>
              <a:ext cx="1054790" cy="571914"/>
              <a:chOff x="447" y="2888"/>
              <a:chExt cx="110" cy="59"/>
            </a:xfrm>
          </xdr:grpSpPr>
          <xdr:sp macro="" textlink="">
            <xdr:nvSpPr>
              <xdr:cNvPr id="3264" name="Check Box 192" hidden="1">
                <a:extLst>
                  <a:ext uri="{63B3BB69-23CF-44E3-9099-C40C66FF867C}">
                    <a14:compatExt spid="_x0000_s326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265" name="Check Box 193" hidden="1">
                <a:extLst>
                  <a:ext uri="{63B3BB69-23CF-44E3-9099-C40C66FF867C}">
                    <a14:compatExt spid="_x0000_s326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266" name="Check Box 194" hidden="1">
                <a:extLst>
                  <a:ext uri="{63B3BB69-23CF-44E3-9099-C40C66FF867C}">
                    <a14:compatExt spid="_x0000_s326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244</xdr:row>
          <xdr:rowOff>161925</xdr:rowOff>
        </xdr:from>
        <xdr:to>
          <xdr:col>10</xdr:col>
          <xdr:colOff>9525</xdr:colOff>
          <xdr:row>248</xdr:row>
          <xdr:rowOff>38100</xdr:rowOff>
        </xdr:to>
        <xdr:grpSp>
          <xdr:nvGrpSpPr>
            <xdr:cNvPr id="234" name="Group 640"/>
            <xdr:cNvGrpSpPr>
              <a:grpSpLocks/>
            </xdr:cNvGrpSpPr>
          </xdr:nvGrpSpPr>
          <xdr:grpSpPr bwMode="auto">
            <a:xfrm>
              <a:off x="526774" y="41666077"/>
              <a:ext cx="1048164" cy="571914"/>
              <a:chOff x="447" y="2888"/>
              <a:chExt cx="110" cy="59"/>
            </a:xfrm>
          </xdr:grpSpPr>
          <xdr:sp macro="" textlink="">
            <xdr:nvSpPr>
              <xdr:cNvPr id="3267" name="Check Box 195" hidden="1">
                <a:extLst>
                  <a:ext uri="{63B3BB69-23CF-44E3-9099-C40C66FF867C}">
                    <a14:compatExt spid="_x0000_s326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268" name="Check Box 196" hidden="1">
                <a:extLst>
                  <a:ext uri="{63B3BB69-23CF-44E3-9099-C40C66FF867C}">
                    <a14:compatExt spid="_x0000_s326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269" name="Check Box 197" hidden="1">
                <a:extLst>
                  <a:ext uri="{63B3BB69-23CF-44E3-9099-C40C66FF867C}">
                    <a14:compatExt spid="_x0000_s326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248</xdr:row>
          <xdr:rowOff>152400</xdr:rowOff>
        </xdr:from>
        <xdr:to>
          <xdr:col>10</xdr:col>
          <xdr:colOff>28575</xdr:colOff>
          <xdr:row>252</xdr:row>
          <xdr:rowOff>28575</xdr:rowOff>
        </xdr:to>
        <xdr:grpSp>
          <xdr:nvGrpSpPr>
            <xdr:cNvPr id="238" name="Group 640"/>
            <xdr:cNvGrpSpPr>
              <a:grpSpLocks/>
            </xdr:cNvGrpSpPr>
          </xdr:nvGrpSpPr>
          <xdr:grpSpPr bwMode="auto">
            <a:xfrm>
              <a:off x="547895" y="42352291"/>
              <a:ext cx="1046093" cy="571914"/>
              <a:chOff x="447" y="2888"/>
              <a:chExt cx="110" cy="59"/>
            </a:xfrm>
          </xdr:grpSpPr>
          <xdr:sp macro="" textlink="">
            <xdr:nvSpPr>
              <xdr:cNvPr id="3270" name="Check Box 198" hidden="1">
                <a:extLst>
                  <a:ext uri="{63B3BB69-23CF-44E3-9099-C40C66FF867C}">
                    <a14:compatExt spid="_x0000_s327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271" name="Check Box 199" hidden="1">
                <a:extLst>
                  <a:ext uri="{63B3BB69-23CF-44E3-9099-C40C66FF867C}">
                    <a14:compatExt spid="_x0000_s327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272" name="Check Box 200" hidden="1">
                <a:extLst>
                  <a:ext uri="{63B3BB69-23CF-44E3-9099-C40C66FF867C}">
                    <a14:compatExt spid="_x0000_s327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248</xdr:row>
          <xdr:rowOff>161925</xdr:rowOff>
        </xdr:from>
        <xdr:to>
          <xdr:col>38</xdr:col>
          <xdr:colOff>38100</xdr:colOff>
          <xdr:row>252</xdr:row>
          <xdr:rowOff>38100</xdr:rowOff>
        </xdr:to>
        <xdr:grpSp>
          <xdr:nvGrpSpPr>
            <xdr:cNvPr id="242" name="Group 636"/>
            <xdr:cNvGrpSpPr>
              <a:grpSpLocks/>
            </xdr:cNvGrpSpPr>
          </xdr:nvGrpSpPr>
          <xdr:grpSpPr bwMode="auto">
            <a:xfrm>
              <a:off x="4275897" y="42361816"/>
              <a:ext cx="1054790" cy="571914"/>
              <a:chOff x="447" y="2888"/>
              <a:chExt cx="110" cy="59"/>
            </a:xfrm>
          </xdr:grpSpPr>
          <xdr:sp macro="" textlink="">
            <xdr:nvSpPr>
              <xdr:cNvPr id="3273" name="Check Box 201" hidden="1">
                <a:extLst>
                  <a:ext uri="{63B3BB69-23CF-44E3-9099-C40C66FF867C}">
                    <a14:compatExt spid="_x0000_s327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3274" name="Check Box 202" hidden="1">
                <a:extLst>
                  <a:ext uri="{63B3BB69-23CF-44E3-9099-C40C66FF867C}">
                    <a14:compatExt spid="_x0000_s327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3275" name="Check Box 203" hidden="1">
                <a:extLst>
                  <a:ext uri="{63B3BB69-23CF-44E3-9099-C40C66FF867C}">
                    <a14:compatExt spid="_x0000_s327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180975</xdr:rowOff>
        </xdr:from>
        <xdr:to>
          <xdr:col>9</xdr:col>
          <xdr:colOff>95250</xdr:colOff>
          <xdr:row>169</xdr:row>
          <xdr:rowOff>190500</xdr:rowOff>
        </xdr:to>
        <xdr:sp macro="" textlink="">
          <xdr:nvSpPr>
            <xdr:cNvPr id="3276" name="Check Box 204" hidden="1">
              <a:extLst>
                <a:ext uri="{63B3BB69-23CF-44E3-9099-C40C66FF867C}">
                  <a14:compatExt spid="_x0000_s3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171450</xdr:rowOff>
        </xdr:from>
        <xdr:to>
          <xdr:col>5</xdr:col>
          <xdr:colOff>28575</xdr:colOff>
          <xdr:row>170</xdr:row>
          <xdr:rowOff>180975</xdr:rowOff>
        </xdr:to>
        <xdr:sp macro="" textlink="">
          <xdr:nvSpPr>
            <xdr:cNvPr id="3277" name="Check Box 205" hidden="1">
              <a:extLst>
                <a:ext uri="{63B3BB69-23CF-44E3-9099-C40C66FF867C}">
                  <a14:compatExt spid="_x0000_s3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180975</xdr:rowOff>
        </xdr:from>
        <xdr:to>
          <xdr:col>9</xdr:col>
          <xdr:colOff>114300</xdr:colOff>
          <xdr:row>171</xdr:row>
          <xdr:rowOff>190500</xdr:rowOff>
        </xdr:to>
        <xdr:sp macro="" textlink="">
          <xdr:nvSpPr>
            <xdr:cNvPr id="3278" name="Check Box 206" hidden="1">
              <a:extLst>
                <a:ext uri="{63B3BB69-23CF-44E3-9099-C40C66FF867C}">
                  <a14:compatExt spid="_x0000_s3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168</xdr:row>
          <xdr:rowOff>28575</xdr:rowOff>
        </xdr:from>
        <xdr:to>
          <xdr:col>50</xdr:col>
          <xdr:colOff>47625</xdr:colOff>
          <xdr:row>169</xdr:row>
          <xdr:rowOff>95250</xdr:rowOff>
        </xdr:to>
        <xdr:sp macro="" textlink="">
          <xdr:nvSpPr>
            <xdr:cNvPr id="3279" name="Check Box 207" hidden="1">
              <a:extLst>
                <a:ext uri="{63B3BB69-23CF-44E3-9099-C40C66FF867C}">
                  <a14:compatExt spid="_x0000_s3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57150</xdr:rowOff>
        </xdr:from>
        <xdr:to>
          <xdr:col>51</xdr:col>
          <xdr:colOff>66675</xdr:colOff>
          <xdr:row>171</xdr:row>
          <xdr:rowOff>38100</xdr:rowOff>
        </xdr:to>
        <xdr:sp macro="" textlink="">
          <xdr:nvSpPr>
            <xdr:cNvPr id="3280" name="Check Box 208" hidden="1">
              <a:extLst>
                <a:ext uri="{63B3BB69-23CF-44E3-9099-C40C66FF867C}">
                  <a14:compatExt spid="_x0000_s3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475</xdr:row>
          <xdr:rowOff>76200</xdr:rowOff>
        </xdr:from>
        <xdr:to>
          <xdr:col>9</xdr:col>
          <xdr:colOff>95250</xdr:colOff>
          <xdr:row>476</xdr:row>
          <xdr:rowOff>104775</xdr:rowOff>
        </xdr:to>
        <xdr:sp macro="" textlink="">
          <xdr:nvSpPr>
            <xdr:cNvPr id="3284" name="Check Box 212" hidden="1">
              <a:extLst>
                <a:ext uri="{63B3BB69-23CF-44E3-9099-C40C66FF867C}">
                  <a14:compatExt spid="_x0000_s3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476</xdr:row>
          <xdr:rowOff>85725</xdr:rowOff>
        </xdr:from>
        <xdr:to>
          <xdr:col>9</xdr:col>
          <xdr:colOff>95250</xdr:colOff>
          <xdr:row>477</xdr:row>
          <xdr:rowOff>114300</xdr:rowOff>
        </xdr:to>
        <xdr:sp macro="" textlink="">
          <xdr:nvSpPr>
            <xdr:cNvPr id="3285" name="Check Box 213" hidden="1">
              <a:extLst>
                <a:ext uri="{63B3BB69-23CF-44E3-9099-C40C66FF867C}">
                  <a14:compatExt spid="_x0000_s3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483</xdr:row>
          <xdr:rowOff>76200</xdr:rowOff>
        </xdr:from>
        <xdr:to>
          <xdr:col>9</xdr:col>
          <xdr:colOff>95250</xdr:colOff>
          <xdr:row>484</xdr:row>
          <xdr:rowOff>104775</xdr:rowOff>
        </xdr:to>
        <xdr:sp macro="" textlink="">
          <xdr:nvSpPr>
            <xdr:cNvPr id="3286" name="Check Box 214" hidden="1">
              <a:extLst>
                <a:ext uri="{63B3BB69-23CF-44E3-9099-C40C66FF867C}">
                  <a14:compatExt spid="_x0000_s3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484</xdr:row>
          <xdr:rowOff>85725</xdr:rowOff>
        </xdr:from>
        <xdr:to>
          <xdr:col>9</xdr:col>
          <xdr:colOff>95250</xdr:colOff>
          <xdr:row>485</xdr:row>
          <xdr:rowOff>114300</xdr:rowOff>
        </xdr:to>
        <xdr:sp macro="" textlink="">
          <xdr:nvSpPr>
            <xdr:cNvPr id="3287" name="Check Box 215" hidden="1">
              <a:extLst>
                <a:ext uri="{63B3BB69-23CF-44E3-9099-C40C66FF867C}">
                  <a14:compatExt spid="_x0000_s3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525</xdr:row>
          <xdr:rowOff>0</xdr:rowOff>
        </xdr:from>
        <xdr:to>
          <xdr:col>50</xdr:col>
          <xdr:colOff>95250</xdr:colOff>
          <xdr:row>526</xdr:row>
          <xdr:rowOff>9525</xdr:rowOff>
        </xdr:to>
        <xdr:sp macro="" textlink="">
          <xdr:nvSpPr>
            <xdr:cNvPr id="3290" name="Check Box 218" hidden="1">
              <a:extLst>
                <a:ext uri="{63B3BB69-23CF-44E3-9099-C40C66FF867C}">
                  <a14:compatExt spid="_x0000_s3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525</xdr:row>
          <xdr:rowOff>171450</xdr:rowOff>
        </xdr:from>
        <xdr:to>
          <xdr:col>50</xdr:col>
          <xdr:colOff>95250</xdr:colOff>
          <xdr:row>526</xdr:row>
          <xdr:rowOff>180975</xdr:rowOff>
        </xdr:to>
        <xdr:sp macro="" textlink="">
          <xdr:nvSpPr>
            <xdr:cNvPr id="3291" name="Check Box 219" hidden="1">
              <a:extLst>
                <a:ext uri="{63B3BB69-23CF-44E3-9099-C40C66FF867C}">
                  <a14:compatExt spid="_x0000_s3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527</xdr:row>
          <xdr:rowOff>0</xdr:rowOff>
        </xdr:from>
        <xdr:to>
          <xdr:col>50</xdr:col>
          <xdr:colOff>95250</xdr:colOff>
          <xdr:row>528</xdr:row>
          <xdr:rowOff>9525</xdr:rowOff>
        </xdr:to>
        <xdr:sp macro="" textlink="">
          <xdr:nvSpPr>
            <xdr:cNvPr id="3292" name="Check Box 220" hidden="1">
              <a:extLst>
                <a:ext uri="{63B3BB69-23CF-44E3-9099-C40C66FF867C}">
                  <a14:compatExt spid="_x0000_s3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527</xdr:row>
          <xdr:rowOff>171450</xdr:rowOff>
        </xdr:from>
        <xdr:to>
          <xdr:col>50</xdr:col>
          <xdr:colOff>95250</xdr:colOff>
          <xdr:row>528</xdr:row>
          <xdr:rowOff>180975</xdr:rowOff>
        </xdr:to>
        <xdr:sp macro="" textlink="">
          <xdr:nvSpPr>
            <xdr:cNvPr id="3293" name="Check Box 221" hidden="1">
              <a:extLst>
                <a:ext uri="{63B3BB69-23CF-44E3-9099-C40C66FF867C}">
                  <a14:compatExt spid="_x0000_s3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399</xdr:row>
          <xdr:rowOff>46354</xdr:rowOff>
        </xdr:from>
        <xdr:to>
          <xdr:col>16</xdr:col>
          <xdr:colOff>120495</xdr:colOff>
          <xdr:row>402</xdr:row>
          <xdr:rowOff>165373</xdr:rowOff>
        </xdr:to>
        <xdr:grpSp>
          <xdr:nvGrpSpPr>
            <xdr:cNvPr id="265" name="グループ化 264"/>
            <xdr:cNvGrpSpPr/>
          </xdr:nvGrpSpPr>
          <xdr:grpSpPr>
            <a:xfrm>
              <a:off x="735082" y="69736224"/>
              <a:ext cx="1696261" cy="690519"/>
              <a:chOff x="417853" y="47316732"/>
              <a:chExt cx="1695451" cy="701517"/>
            </a:xfrm>
          </xdr:grpSpPr>
          <xdr:sp macro="" textlink="">
            <xdr:nvSpPr>
              <xdr:cNvPr id="3295" name="Check Box 223" hidden="1">
                <a:extLst>
                  <a:ext uri="{63B3BB69-23CF-44E3-9099-C40C66FF867C}">
                    <a14:compatExt spid="_x0000_s3295"/>
                  </a:ext>
                </a:extLst>
              </xdr:cNvPr>
              <xdr:cNvSpPr/>
            </xdr:nvSpPr>
            <xdr:spPr bwMode="auto">
              <a:xfrm>
                <a:off x="426132" y="47316732"/>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297" name="Check Box 225" hidden="1">
                <a:extLst>
                  <a:ext uri="{63B3BB69-23CF-44E3-9099-C40C66FF867C}">
                    <a14:compatExt spid="_x0000_s3297"/>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298" name="Check Box 226" hidden="1">
                <a:extLst>
                  <a:ext uri="{63B3BB69-23CF-44E3-9099-C40C66FF867C}">
                    <a14:compatExt spid="_x0000_s3298"/>
                  </a:ext>
                </a:extLst>
              </xdr:cNvPr>
              <xdr:cNvSpPr/>
            </xdr:nvSpPr>
            <xdr:spPr bwMode="auto">
              <a:xfrm>
                <a:off x="417854" y="47846072"/>
                <a:ext cx="1695450" cy="1721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0</xdr:rowOff>
        </xdr:from>
        <xdr:to>
          <xdr:col>43</xdr:col>
          <xdr:colOff>76200</xdr:colOff>
          <xdr:row>545</xdr:row>
          <xdr:rowOff>9525</xdr:rowOff>
        </xdr:to>
        <xdr:sp macro="" textlink="">
          <xdr:nvSpPr>
            <xdr:cNvPr id="3300" name="Check Box 228" hidden="1">
              <a:extLst>
                <a:ext uri="{63B3BB69-23CF-44E3-9099-C40C66FF867C}">
                  <a14:compatExt spid="_x0000_s3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171450</xdr:rowOff>
        </xdr:from>
        <xdr:to>
          <xdr:col>43</xdr:col>
          <xdr:colOff>76200</xdr:colOff>
          <xdr:row>545</xdr:row>
          <xdr:rowOff>180975</xdr:rowOff>
        </xdr:to>
        <xdr:sp macro="" textlink="">
          <xdr:nvSpPr>
            <xdr:cNvPr id="3301" name="Check Box 229" hidden="1">
              <a:extLst>
                <a:ext uri="{63B3BB69-23CF-44E3-9099-C40C66FF867C}">
                  <a14:compatExt spid="_x0000_s3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0</xdr:rowOff>
        </xdr:from>
        <xdr:to>
          <xdr:col>43</xdr:col>
          <xdr:colOff>76200</xdr:colOff>
          <xdr:row>547</xdr:row>
          <xdr:rowOff>9525</xdr:rowOff>
        </xdr:to>
        <xdr:sp macro="" textlink="">
          <xdr:nvSpPr>
            <xdr:cNvPr id="3302" name="Check Box 230" hidden="1">
              <a:extLst>
                <a:ext uri="{63B3BB69-23CF-44E3-9099-C40C66FF867C}">
                  <a14:compatExt spid="_x0000_s3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171450</xdr:rowOff>
        </xdr:from>
        <xdr:to>
          <xdr:col>43</xdr:col>
          <xdr:colOff>76200</xdr:colOff>
          <xdr:row>547</xdr:row>
          <xdr:rowOff>180975</xdr:rowOff>
        </xdr:to>
        <xdr:sp macro="" textlink="">
          <xdr:nvSpPr>
            <xdr:cNvPr id="3303" name="Check Box 231" hidden="1">
              <a:extLst>
                <a:ext uri="{63B3BB69-23CF-44E3-9099-C40C66FF867C}">
                  <a14:compatExt spid="_x0000_s3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0</xdr:rowOff>
        </xdr:from>
        <xdr:to>
          <xdr:col>43</xdr:col>
          <xdr:colOff>76200</xdr:colOff>
          <xdr:row>545</xdr:row>
          <xdr:rowOff>9525</xdr:rowOff>
        </xdr:to>
        <xdr:sp macro="" textlink="">
          <xdr:nvSpPr>
            <xdr:cNvPr id="3304" name="Check Box 232" hidden="1">
              <a:extLst>
                <a:ext uri="{63B3BB69-23CF-44E3-9099-C40C66FF867C}">
                  <a14:compatExt spid="_x0000_s3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171450</xdr:rowOff>
        </xdr:from>
        <xdr:to>
          <xdr:col>43</xdr:col>
          <xdr:colOff>76200</xdr:colOff>
          <xdr:row>545</xdr:row>
          <xdr:rowOff>180975</xdr:rowOff>
        </xdr:to>
        <xdr:sp macro="" textlink="">
          <xdr:nvSpPr>
            <xdr:cNvPr id="3305" name="Check Box 233" hidden="1">
              <a:extLst>
                <a:ext uri="{63B3BB69-23CF-44E3-9099-C40C66FF867C}">
                  <a14:compatExt spid="_x0000_s3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0</xdr:rowOff>
        </xdr:from>
        <xdr:to>
          <xdr:col>43</xdr:col>
          <xdr:colOff>76200</xdr:colOff>
          <xdr:row>547</xdr:row>
          <xdr:rowOff>9525</xdr:rowOff>
        </xdr:to>
        <xdr:sp macro="" textlink="">
          <xdr:nvSpPr>
            <xdr:cNvPr id="3306" name="Check Box 234" hidden="1">
              <a:extLst>
                <a:ext uri="{63B3BB69-23CF-44E3-9099-C40C66FF867C}">
                  <a14:compatExt spid="_x0000_s3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171450</xdr:rowOff>
        </xdr:from>
        <xdr:to>
          <xdr:col>43</xdr:col>
          <xdr:colOff>76200</xdr:colOff>
          <xdr:row>547</xdr:row>
          <xdr:rowOff>180975</xdr:rowOff>
        </xdr:to>
        <xdr:sp macro="" textlink="">
          <xdr:nvSpPr>
            <xdr:cNvPr id="3307" name="Check Box 235" hidden="1">
              <a:extLst>
                <a:ext uri="{63B3BB69-23CF-44E3-9099-C40C66FF867C}">
                  <a14:compatExt spid="_x0000_s3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529</xdr:row>
          <xdr:rowOff>0</xdr:rowOff>
        </xdr:from>
        <xdr:to>
          <xdr:col>50</xdr:col>
          <xdr:colOff>95250</xdr:colOff>
          <xdr:row>530</xdr:row>
          <xdr:rowOff>9525</xdr:rowOff>
        </xdr:to>
        <xdr:sp macro="" textlink="">
          <xdr:nvSpPr>
            <xdr:cNvPr id="3308" name="Check Box 236" hidden="1">
              <a:extLst>
                <a:ext uri="{63B3BB69-23CF-44E3-9099-C40C66FF867C}">
                  <a14:compatExt spid="_x0000_s3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529</xdr:row>
          <xdr:rowOff>171450</xdr:rowOff>
        </xdr:from>
        <xdr:to>
          <xdr:col>50</xdr:col>
          <xdr:colOff>95250</xdr:colOff>
          <xdr:row>530</xdr:row>
          <xdr:rowOff>180975</xdr:rowOff>
        </xdr:to>
        <xdr:sp macro="" textlink="">
          <xdr:nvSpPr>
            <xdr:cNvPr id="3309" name="Check Box 237" hidden="1">
              <a:extLst>
                <a:ext uri="{63B3BB69-23CF-44E3-9099-C40C66FF867C}">
                  <a14:compatExt spid="_x0000_s3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531</xdr:row>
          <xdr:rowOff>0</xdr:rowOff>
        </xdr:from>
        <xdr:to>
          <xdr:col>50</xdr:col>
          <xdr:colOff>95250</xdr:colOff>
          <xdr:row>532</xdr:row>
          <xdr:rowOff>9525</xdr:rowOff>
        </xdr:to>
        <xdr:sp macro="" textlink="">
          <xdr:nvSpPr>
            <xdr:cNvPr id="3310" name="Check Box 238" hidden="1">
              <a:extLst>
                <a:ext uri="{63B3BB69-23CF-44E3-9099-C40C66FF867C}">
                  <a14:compatExt spid="_x0000_s3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531</xdr:row>
          <xdr:rowOff>171450</xdr:rowOff>
        </xdr:from>
        <xdr:to>
          <xdr:col>50</xdr:col>
          <xdr:colOff>95250</xdr:colOff>
          <xdr:row>532</xdr:row>
          <xdr:rowOff>180975</xdr:rowOff>
        </xdr:to>
        <xdr:sp macro="" textlink="">
          <xdr:nvSpPr>
            <xdr:cNvPr id="3311" name="Check Box 239" hidden="1">
              <a:extLst>
                <a:ext uri="{63B3BB69-23CF-44E3-9099-C40C66FF867C}">
                  <a14:compatExt spid="_x0000_s3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533</xdr:row>
          <xdr:rowOff>0</xdr:rowOff>
        </xdr:from>
        <xdr:to>
          <xdr:col>50</xdr:col>
          <xdr:colOff>95250</xdr:colOff>
          <xdr:row>534</xdr:row>
          <xdr:rowOff>9525</xdr:rowOff>
        </xdr:to>
        <xdr:sp macro="" textlink="">
          <xdr:nvSpPr>
            <xdr:cNvPr id="3312" name="Check Box 240" hidden="1">
              <a:extLst>
                <a:ext uri="{63B3BB69-23CF-44E3-9099-C40C66FF867C}">
                  <a14:compatExt spid="_x0000_s3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533</xdr:row>
          <xdr:rowOff>171450</xdr:rowOff>
        </xdr:from>
        <xdr:to>
          <xdr:col>50</xdr:col>
          <xdr:colOff>95250</xdr:colOff>
          <xdr:row>534</xdr:row>
          <xdr:rowOff>180975</xdr:rowOff>
        </xdr:to>
        <xdr:sp macro="" textlink="">
          <xdr:nvSpPr>
            <xdr:cNvPr id="3313" name="Check Box 241" hidden="1">
              <a:extLst>
                <a:ext uri="{63B3BB69-23CF-44E3-9099-C40C66FF867C}">
                  <a14:compatExt spid="_x0000_s3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386</xdr:row>
          <xdr:rowOff>171450</xdr:rowOff>
        </xdr:from>
        <xdr:to>
          <xdr:col>9</xdr:col>
          <xdr:colOff>19050</xdr:colOff>
          <xdr:row>387</xdr:row>
          <xdr:rowOff>171450</xdr:rowOff>
        </xdr:to>
        <xdr:sp macro="" textlink="">
          <xdr:nvSpPr>
            <xdr:cNvPr id="3326" name="Check Box 254" hidden="1">
              <a:extLst>
                <a:ext uri="{63B3BB69-23CF-44E3-9099-C40C66FF867C}">
                  <a14:compatExt spid="_x0000_s3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389</xdr:row>
          <xdr:rowOff>171450</xdr:rowOff>
        </xdr:from>
        <xdr:to>
          <xdr:col>9</xdr:col>
          <xdr:colOff>19050</xdr:colOff>
          <xdr:row>390</xdr:row>
          <xdr:rowOff>171450</xdr:rowOff>
        </xdr:to>
        <xdr:sp macro="" textlink="">
          <xdr:nvSpPr>
            <xdr:cNvPr id="3327" name="Check Box 255" hidden="1">
              <a:extLst>
                <a:ext uri="{63B3BB69-23CF-44E3-9099-C40C66FF867C}">
                  <a14:compatExt spid="_x0000_s3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302</xdr:row>
          <xdr:rowOff>38100</xdr:rowOff>
        </xdr:from>
        <xdr:to>
          <xdr:col>5</xdr:col>
          <xdr:colOff>9525</xdr:colOff>
          <xdr:row>303</xdr:row>
          <xdr:rowOff>19050</xdr:rowOff>
        </xdr:to>
        <xdr:sp macro="" textlink="">
          <xdr:nvSpPr>
            <xdr:cNvPr id="3328" name="Check Box 256" hidden="1">
              <a:extLst>
                <a:ext uri="{63B3BB69-23CF-44E3-9099-C40C66FF867C}">
                  <a14:compatExt spid="_x0000_s3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307</xdr:row>
          <xdr:rowOff>0</xdr:rowOff>
        </xdr:from>
        <xdr:to>
          <xdr:col>5</xdr:col>
          <xdr:colOff>19050</xdr:colOff>
          <xdr:row>308</xdr:row>
          <xdr:rowOff>19050</xdr:rowOff>
        </xdr:to>
        <xdr:sp macro="" textlink="">
          <xdr:nvSpPr>
            <xdr:cNvPr id="3329" name="Check Box 257" hidden="1">
              <a:extLst>
                <a:ext uri="{63B3BB69-23CF-44E3-9099-C40C66FF867C}">
                  <a14:compatExt spid="_x0000_s3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307</xdr:row>
          <xdr:rowOff>0</xdr:rowOff>
        </xdr:from>
        <xdr:to>
          <xdr:col>21</xdr:col>
          <xdr:colOff>57150</xdr:colOff>
          <xdr:row>308</xdr:row>
          <xdr:rowOff>19050</xdr:rowOff>
        </xdr:to>
        <xdr:sp macro="" textlink="">
          <xdr:nvSpPr>
            <xdr:cNvPr id="3330" name="Check Box 258" hidden="1">
              <a:extLst>
                <a:ext uri="{63B3BB69-23CF-44E3-9099-C40C66FF867C}">
                  <a14:compatExt spid="_x0000_s3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360</xdr:row>
          <xdr:rowOff>171450</xdr:rowOff>
        </xdr:from>
        <xdr:to>
          <xdr:col>9</xdr:col>
          <xdr:colOff>19050</xdr:colOff>
          <xdr:row>361</xdr:row>
          <xdr:rowOff>171450</xdr:rowOff>
        </xdr:to>
        <xdr:sp macro="" textlink="">
          <xdr:nvSpPr>
            <xdr:cNvPr id="3331" name="Check Box 259" hidden="1">
              <a:extLst>
                <a:ext uri="{63B3BB69-23CF-44E3-9099-C40C66FF867C}">
                  <a14:compatExt spid="_x0000_s3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369</xdr:row>
          <xdr:rowOff>171450</xdr:rowOff>
        </xdr:from>
        <xdr:to>
          <xdr:col>9</xdr:col>
          <xdr:colOff>19050</xdr:colOff>
          <xdr:row>370</xdr:row>
          <xdr:rowOff>171450</xdr:rowOff>
        </xdr:to>
        <xdr:sp macro="" textlink="">
          <xdr:nvSpPr>
            <xdr:cNvPr id="3332" name="Check Box 260" hidden="1">
              <a:extLst>
                <a:ext uri="{63B3BB69-23CF-44E3-9099-C40C66FF867C}">
                  <a14:compatExt spid="_x0000_s3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377</xdr:row>
          <xdr:rowOff>171450</xdr:rowOff>
        </xdr:from>
        <xdr:to>
          <xdr:col>9</xdr:col>
          <xdr:colOff>19050</xdr:colOff>
          <xdr:row>378</xdr:row>
          <xdr:rowOff>171450</xdr:rowOff>
        </xdr:to>
        <xdr:sp macro="" textlink="">
          <xdr:nvSpPr>
            <xdr:cNvPr id="3333" name="Check Box 261" hidden="1">
              <a:extLst>
                <a:ext uri="{63B3BB69-23CF-44E3-9099-C40C66FF867C}">
                  <a14:compatExt spid="_x0000_s3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36</xdr:row>
          <xdr:rowOff>123825</xdr:rowOff>
        </xdr:from>
        <xdr:to>
          <xdr:col>4</xdr:col>
          <xdr:colOff>95250</xdr:colOff>
          <xdr:row>38</xdr:row>
          <xdr:rowOff>19050</xdr:rowOff>
        </xdr:to>
        <xdr:sp macro="" textlink="">
          <xdr:nvSpPr>
            <xdr:cNvPr id="3334" name="Check Box 262" hidden="1">
              <a:extLst>
                <a:ext uri="{63B3BB69-23CF-44E3-9099-C40C66FF867C}">
                  <a14:compatExt spid="_x0000_s3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xdr:row>
          <xdr:rowOff>114300</xdr:rowOff>
        </xdr:from>
        <xdr:to>
          <xdr:col>5</xdr:col>
          <xdr:colOff>104775</xdr:colOff>
          <xdr:row>45</xdr:row>
          <xdr:rowOff>38100</xdr:rowOff>
        </xdr:to>
        <xdr:sp macro="" textlink="">
          <xdr:nvSpPr>
            <xdr:cNvPr id="3335" name="Check Box 263" hidden="1">
              <a:extLst>
                <a:ext uri="{63B3BB69-23CF-44E3-9099-C40C66FF867C}">
                  <a14:compatExt spid="_x0000_s3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50</xdr:row>
          <xdr:rowOff>123825</xdr:rowOff>
        </xdr:from>
        <xdr:to>
          <xdr:col>4</xdr:col>
          <xdr:colOff>114300</xdr:colOff>
          <xdr:row>52</xdr:row>
          <xdr:rowOff>9525</xdr:rowOff>
        </xdr:to>
        <xdr:sp macro="" textlink="">
          <xdr:nvSpPr>
            <xdr:cNvPr id="3336" name="Check Box 264" hidden="1">
              <a:extLst>
                <a:ext uri="{63B3BB69-23CF-44E3-9099-C40C66FF867C}">
                  <a14:compatExt spid="_x0000_s3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57</xdr:row>
          <xdr:rowOff>104775</xdr:rowOff>
        </xdr:from>
        <xdr:to>
          <xdr:col>5</xdr:col>
          <xdr:colOff>38100</xdr:colOff>
          <xdr:row>59</xdr:row>
          <xdr:rowOff>28575</xdr:rowOff>
        </xdr:to>
        <xdr:sp macro="" textlink="">
          <xdr:nvSpPr>
            <xdr:cNvPr id="3337" name="Check Box 265" hidden="1">
              <a:extLst>
                <a:ext uri="{63B3BB69-23CF-44E3-9099-C40C66FF867C}">
                  <a14:compatExt spid="_x0000_s3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337</xdr:row>
          <xdr:rowOff>19050</xdr:rowOff>
        </xdr:from>
        <xdr:to>
          <xdr:col>9</xdr:col>
          <xdr:colOff>28575</xdr:colOff>
          <xdr:row>339</xdr:row>
          <xdr:rowOff>152400</xdr:rowOff>
        </xdr:to>
        <xdr:grpSp>
          <xdr:nvGrpSpPr>
            <xdr:cNvPr id="336" name="Group 426"/>
            <xdr:cNvGrpSpPr>
              <a:grpSpLocks/>
            </xdr:cNvGrpSpPr>
          </xdr:nvGrpSpPr>
          <xdr:grpSpPr bwMode="auto">
            <a:xfrm>
              <a:off x="547895" y="58204376"/>
              <a:ext cx="830745" cy="497785"/>
              <a:chOff x="47" y="3669"/>
              <a:chExt cx="78" cy="60"/>
            </a:xfrm>
          </xdr:grpSpPr>
          <xdr:sp macro="" textlink="">
            <xdr:nvSpPr>
              <xdr:cNvPr id="3358" name="Check Box 286" hidden="1">
                <a:extLst>
                  <a:ext uri="{63B3BB69-23CF-44E3-9099-C40C66FF867C}">
                    <a14:compatExt spid="_x0000_s335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59" name="Check Box 287" hidden="1">
                <a:extLst>
                  <a:ext uri="{63B3BB69-23CF-44E3-9099-C40C66FF867C}">
                    <a14:compatExt spid="_x0000_s335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60" name="Check Box 288" hidden="1">
                <a:extLst>
                  <a:ext uri="{63B3BB69-23CF-44E3-9099-C40C66FF867C}">
                    <a14:compatExt spid="_x0000_s336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340</xdr:row>
          <xdr:rowOff>19050</xdr:rowOff>
        </xdr:from>
        <xdr:to>
          <xdr:col>9</xdr:col>
          <xdr:colOff>28575</xdr:colOff>
          <xdr:row>342</xdr:row>
          <xdr:rowOff>152400</xdr:rowOff>
        </xdr:to>
        <xdr:grpSp>
          <xdr:nvGrpSpPr>
            <xdr:cNvPr id="340" name="Group 430"/>
            <xdr:cNvGrpSpPr>
              <a:grpSpLocks/>
            </xdr:cNvGrpSpPr>
          </xdr:nvGrpSpPr>
          <xdr:grpSpPr bwMode="auto">
            <a:xfrm>
              <a:off x="547895" y="58751028"/>
              <a:ext cx="830745" cy="497785"/>
              <a:chOff x="47" y="3669"/>
              <a:chExt cx="78" cy="60"/>
            </a:xfrm>
          </xdr:grpSpPr>
          <xdr:sp macro="" textlink="">
            <xdr:nvSpPr>
              <xdr:cNvPr id="3361" name="Check Box 289" hidden="1">
                <a:extLst>
                  <a:ext uri="{63B3BB69-23CF-44E3-9099-C40C66FF867C}">
                    <a14:compatExt spid="_x0000_s336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62" name="Check Box 290" hidden="1">
                <a:extLst>
                  <a:ext uri="{63B3BB69-23CF-44E3-9099-C40C66FF867C}">
                    <a14:compatExt spid="_x0000_s336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63" name="Check Box 291" hidden="1">
                <a:extLst>
                  <a:ext uri="{63B3BB69-23CF-44E3-9099-C40C66FF867C}">
                    <a14:compatExt spid="_x0000_s336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337</xdr:row>
          <xdr:rowOff>19050</xdr:rowOff>
        </xdr:from>
        <xdr:to>
          <xdr:col>38</xdr:col>
          <xdr:colOff>28575</xdr:colOff>
          <xdr:row>339</xdr:row>
          <xdr:rowOff>152400</xdr:rowOff>
        </xdr:to>
        <xdr:grpSp>
          <xdr:nvGrpSpPr>
            <xdr:cNvPr id="344" name="Group 426"/>
            <xdr:cNvGrpSpPr>
              <a:grpSpLocks/>
            </xdr:cNvGrpSpPr>
          </xdr:nvGrpSpPr>
          <xdr:grpSpPr bwMode="auto">
            <a:xfrm>
              <a:off x="4556677" y="58204376"/>
              <a:ext cx="764485" cy="497785"/>
              <a:chOff x="47" y="3669"/>
              <a:chExt cx="78" cy="60"/>
            </a:xfrm>
          </xdr:grpSpPr>
          <xdr:sp macro="" textlink="">
            <xdr:nvSpPr>
              <xdr:cNvPr id="3364" name="Check Box 292" hidden="1">
                <a:extLst>
                  <a:ext uri="{63B3BB69-23CF-44E3-9099-C40C66FF867C}">
                    <a14:compatExt spid="_x0000_s3364"/>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65" name="Check Box 293" hidden="1">
                <a:extLst>
                  <a:ext uri="{63B3BB69-23CF-44E3-9099-C40C66FF867C}">
                    <a14:compatExt spid="_x0000_s3365"/>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66" name="Check Box 294" hidden="1">
                <a:extLst>
                  <a:ext uri="{63B3BB69-23CF-44E3-9099-C40C66FF867C}">
                    <a14:compatExt spid="_x0000_s3366"/>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340</xdr:row>
          <xdr:rowOff>19050</xdr:rowOff>
        </xdr:from>
        <xdr:to>
          <xdr:col>38</xdr:col>
          <xdr:colOff>28575</xdr:colOff>
          <xdr:row>342</xdr:row>
          <xdr:rowOff>152400</xdr:rowOff>
        </xdr:to>
        <xdr:grpSp>
          <xdr:nvGrpSpPr>
            <xdr:cNvPr id="348" name="Group 430"/>
            <xdr:cNvGrpSpPr>
              <a:grpSpLocks/>
            </xdr:cNvGrpSpPr>
          </xdr:nvGrpSpPr>
          <xdr:grpSpPr bwMode="auto">
            <a:xfrm>
              <a:off x="4556677" y="58751028"/>
              <a:ext cx="764485" cy="497785"/>
              <a:chOff x="47" y="3669"/>
              <a:chExt cx="78" cy="60"/>
            </a:xfrm>
          </xdr:grpSpPr>
          <xdr:sp macro="" textlink="">
            <xdr:nvSpPr>
              <xdr:cNvPr id="3367" name="Check Box 295" hidden="1">
                <a:extLst>
                  <a:ext uri="{63B3BB69-23CF-44E3-9099-C40C66FF867C}">
                    <a14:compatExt spid="_x0000_s3367"/>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68" name="Check Box 296" hidden="1">
                <a:extLst>
                  <a:ext uri="{63B3BB69-23CF-44E3-9099-C40C66FF867C}">
                    <a14:compatExt spid="_x0000_s3368"/>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69" name="Check Box 297" hidden="1">
                <a:extLst>
                  <a:ext uri="{63B3BB69-23CF-44E3-9099-C40C66FF867C}">
                    <a14:compatExt spid="_x0000_s3369"/>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337</xdr:row>
          <xdr:rowOff>19050</xdr:rowOff>
        </xdr:from>
        <xdr:to>
          <xdr:col>38</xdr:col>
          <xdr:colOff>28575</xdr:colOff>
          <xdr:row>339</xdr:row>
          <xdr:rowOff>152400</xdr:rowOff>
        </xdr:to>
        <xdr:grpSp>
          <xdr:nvGrpSpPr>
            <xdr:cNvPr id="352" name="Group 426"/>
            <xdr:cNvGrpSpPr>
              <a:grpSpLocks/>
            </xdr:cNvGrpSpPr>
          </xdr:nvGrpSpPr>
          <xdr:grpSpPr bwMode="auto">
            <a:xfrm>
              <a:off x="4556677" y="58204376"/>
              <a:ext cx="764485" cy="497785"/>
              <a:chOff x="47" y="3669"/>
              <a:chExt cx="78" cy="60"/>
            </a:xfrm>
          </xdr:grpSpPr>
          <xdr:sp macro="" textlink="">
            <xdr:nvSpPr>
              <xdr:cNvPr id="3370" name="Check Box 298" hidden="1">
                <a:extLst>
                  <a:ext uri="{63B3BB69-23CF-44E3-9099-C40C66FF867C}">
                    <a14:compatExt spid="_x0000_s3370"/>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71" name="Check Box 299" hidden="1">
                <a:extLst>
                  <a:ext uri="{63B3BB69-23CF-44E3-9099-C40C66FF867C}">
                    <a14:compatExt spid="_x0000_s3371"/>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72" name="Check Box 300" hidden="1">
                <a:extLst>
                  <a:ext uri="{63B3BB69-23CF-44E3-9099-C40C66FF867C}">
                    <a14:compatExt spid="_x0000_s3372"/>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340</xdr:row>
          <xdr:rowOff>19050</xdr:rowOff>
        </xdr:from>
        <xdr:to>
          <xdr:col>38</xdr:col>
          <xdr:colOff>28575</xdr:colOff>
          <xdr:row>342</xdr:row>
          <xdr:rowOff>152400</xdr:rowOff>
        </xdr:to>
        <xdr:grpSp>
          <xdr:nvGrpSpPr>
            <xdr:cNvPr id="356" name="Group 430"/>
            <xdr:cNvGrpSpPr>
              <a:grpSpLocks/>
            </xdr:cNvGrpSpPr>
          </xdr:nvGrpSpPr>
          <xdr:grpSpPr bwMode="auto">
            <a:xfrm>
              <a:off x="4556677" y="58751028"/>
              <a:ext cx="764485" cy="497785"/>
              <a:chOff x="47" y="3669"/>
              <a:chExt cx="78" cy="60"/>
            </a:xfrm>
          </xdr:grpSpPr>
          <xdr:sp macro="" textlink="">
            <xdr:nvSpPr>
              <xdr:cNvPr id="3373" name="Check Box 301" hidden="1">
                <a:extLst>
                  <a:ext uri="{63B3BB69-23CF-44E3-9099-C40C66FF867C}">
                    <a14:compatExt spid="_x0000_s3373"/>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3374" name="Check Box 302" hidden="1">
                <a:extLst>
                  <a:ext uri="{63B3BB69-23CF-44E3-9099-C40C66FF867C}">
                    <a14:compatExt spid="_x0000_s3374"/>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3375" name="Check Box 303" hidden="1">
                <a:extLst>
                  <a:ext uri="{63B3BB69-23CF-44E3-9099-C40C66FF867C}">
                    <a14:compatExt spid="_x0000_s3375"/>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403</xdr:row>
          <xdr:rowOff>46354</xdr:rowOff>
        </xdr:from>
        <xdr:to>
          <xdr:col>16</xdr:col>
          <xdr:colOff>120495</xdr:colOff>
          <xdr:row>406</xdr:row>
          <xdr:rowOff>165373</xdr:rowOff>
        </xdr:to>
        <xdr:grpSp>
          <xdr:nvGrpSpPr>
            <xdr:cNvPr id="376" name="グループ化 375"/>
            <xdr:cNvGrpSpPr/>
          </xdr:nvGrpSpPr>
          <xdr:grpSpPr>
            <a:xfrm>
              <a:off x="735082" y="70498224"/>
              <a:ext cx="1696261" cy="690519"/>
              <a:chOff x="417853" y="47316732"/>
              <a:chExt cx="1695451" cy="701517"/>
            </a:xfrm>
          </xdr:grpSpPr>
          <xdr:sp macro="" textlink="">
            <xdr:nvSpPr>
              <xdr:cNvPr id="3388" name="Check Box 316" hidden="1">
                <a:extLst>
                  <a:ext uri="{63B3BB69-23CF-44E3-9099-C40C66FF867C}">
                    <a14:compatExt spid="_x0000_s3388"/>
                  </a:ext>
                </a:extLst>
              </xdr:cNvPr>
              <xdr:cNvSpPr/>
            </xdr:nvSpPr>
            <xdr:spPr bwMode="auto">
              <a:xfrm>
                <a:off x="426132" y="47316732"/>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389" name="Check Box 317" hidden="1">
                <a:extLst>
                  <a:ext uri="{63B3BB69-23CF-44E3-9099-C40C66FF867C}">
                    <a14:compatExt spid="_x0000_s3389"/>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390" name="Check Box 318" hidden="1">
                <a:extLst>
                  <a:ext uri="{63B3BB69-23CF-44E3-9099-C40C66FF867C}">
                    <a14:compatExt spid="_x0000_s3390"/>
                  </a:ext>
                </a:extLst>
              </xdr:cNvPr>
              <xdr:cNvSpPr/>
            </xdr:nvSpPr>
            <xdr:spPr bwMode="auto">
              <a:xfrm>
                <a:off x="417854" y="47846072"/>
                <a:ext cx="1695450" cy="1721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407</xdr:row>
          <xdr:rowOff>46354</xdr:rowOff>
        </xdr:from>
        <xdr:to>
          <xdr:col>16</xdr:col>
          <xdr:colOff>120495</xdr:colOff>
          <xdr:row>410</xdr:row>
          <xdr:rowOff>165373</xdr:rowOff>
        </xdr:to>
        <xdr:grpSp>
          <xdr:nvGrpSpPr>
            <xdr:cNvPr id="380" name="グループ化 379"/>
            <xdr:cNvGrpSpPr/>
          </xdr:nvGrpSpPr>
          <xdr:grpSpPr>
            <a:xfrm>
              <a:off x="735082" y="71260224"/>
              <a:ext cx="1696261" cy="690519"/>
              <a:chOff x="417853" y="47316720"/>
              <a:chExt cx="1695451" cy="701504"/>
            </a:xfrm>
          </xdr:grpSpPr>
          <xdr:sp macro="" textlink="">
            <xdr:nvSpPr>
              <xdr:cNvPr id="3391" name="Check Box 319" hidden="1">
                <a:extLst>
                  <a:ext uri="{63B3BB69-23CF-44E3-9099-C40C66FF867C}">
                    <a14:compatExt spid="_x0000_s3391"/>
                  </a:ext>
                </a:extLst>
              </xdr:cNvPr>
              <xdr:cNvSpPr/>
            </xdr:nvSpPr>
            <xdr:spPr bwMode="auto">
              <a:xfrm>
                <a:off x="426132" y="47316720"/>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392" name="Check Box 320" hidden="1">
                <a:extLst>
                  <a:ext uri="{63B3BB69-23CF-44E3-9099-C40C66FF867C}">
                    <a14:compatExt spid="_x0000_s3392"/>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393" name="Check Box 321" hidden="1">
                <a:extLst>
                  <a:ext uri="{63B3BB69-23CF-44E3-9099-C40C66FF867C}">
                    <a14:compatExt spid="_x0000_s3393"/>
                  </a:ext>
                </a:extLst>
              </xdr:cNvPr>
              <xdr:cNvSpPr/>
            </xdr:nvSpPr>
            <xdr:spPr bwMode="auto">
              <a:xfrm>
                <a:off x="417854" y="47846046"/>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411</xdr:row>
          <xdr:rowOff>46354</xdr:rowOff>
        </xdr:from>
        <xdr:to>
          <xdr:col>16</xdr:col>
          <xdr:colOff>120495</xdr:colOff>
          <xdr:row>414</xdr:row>
          <xdr:rowOff>165373</xdr:rowOff>
        </xdr:to>
        <xdr:grpSp>
          <xdr:nvGrpSpPr>
            <xdr:cNvPr id="384" name="グループ化 383"/>
            <xdr:cNvGrpSpPr/>
          </xdr:nvGrpSpPr>
          <xdr:grpSpPr>
            <a:xfrm>
              <a:off x="735082" y="72022224"/>
              <a:ext cx="1696261" cy="690519"/>
              <a:chOff x="417853" y="47316720"/>
              <a:chExt cx="1695451" cy="701504"/>
            </a:xfrm>
          </xdr:grpSpPr>
          <xdr:sp macro="" textlink="">
            <xdr:nvSpPr>
              <xdr:cNvPr id="3394" name="Check Box 322" hidden="1">
                <a:extLst>
                  <a:ext uri="{63B3BB69-23CF-44E3-9099-C40C66FF867C}">
                    <a14:compatExt spid="_x0000_s3394"/>
                  </a:ext>
                </a:extLst>
              </xdr:cNvPr>
              <xdr:cNvSpPr/>
            </xdr:nvSpPr>
            <xdr:spPr bwMode="auto">
              <a:xfrm>
                <a:off x="426132" y="47316720"/>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395" name="Check Box 323" hidden="1">
                <a:extLst>
                  <a:ext uri="{63B3BB69-23CF-44E3-9099-C40C66FF867C}">
                    <a14:compatExt spid="_x0000_s3395"/>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396" name="Check Box 324" hidden="1">
                <a:extLst>
                  <a:ext uri="{63B3BB69-23CF-44E3-9099-C40C66FF867C}">
                    <a14:compatExt spid="_x0000_s3396"/>
                  </a:ext>
                </a:extLst>
              </xdr:cNvPr>
              <xdr:cNvSpPr/>
            </xdr:nvSpPr>
            <xdr:spPr bwMode="auto">
              <a:xfrm>
                <a:off x="417854" y="47846046"/>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424</xdr:row>
          <xdr:rowOff>24847</xdr:rowOff>
        </xdr:from>
        <xdr:to>
          <xdr:col>16</xdr:col>
          <xdr:colOff>122566</xdr:colOff>
          <xdr:row>427</xdr:row>
          <xdr:rowOff>143866</xdr:rowOff>
        </xdr:to>
        <xdr:grpSp>
          <xdr:nvGrpSpPr>
            <xdr:cNvPr id="396" name="グループ化 395"/>
            <xdr:cNvGrpSpPr/>
          </xdr:nvGrpSpPr>
          <xdr:grpSpPr>
            <a:xfrm>
              <a:off x="737153" y="74162477"/>
              <a:ext cx="1696261" cy="690519"/>
              <a:chOff x="417853" y="47316732"/>
              <a:chExt cx="1695451" cy="701517"/>
            </a:xfrm>
          </xdr:grpSpPr>
          <xdr:sp macro="" textlink="">
            <xdr:nvSpPr>
              <xdr:cNvPr id="3403" name="Check Box 331" hidden="1">
                <a:extLst>
                  <a:ext uri="{63B3BB69-23CF-44E3-9099-C40C66FF867C}">
                    <a14:compatExt spid="_x0000_s3403"/>
                  </a:ext>
                </a:extLst>
              </xdr:cNvPr>
              <xdr:cNvSpPr/>
            </xdr:nvSpPr>
            <xdr:spPr bwMode="auto">
              <a:xfrm>
                <a:off x="426132" y="47316732"/>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404" name="Check Box 332" hidden="1">
                <a:extLst>
                  <a:ext uri="{63B3BB69-23CF-44E3-9099-C40C66FF867C}">
                    <a14:compatExt spid="_x0000_s3404"/>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405" name="Check Box 333" hidden="1">
                <a:extLst>
                  <a:ext uri="{63B3BB69-23CF-44E3-9099-C40C66FF867C}">
                    <a14:compatExt spid="_x0000_s3405"/>
                  </a:ext>
                </a:extLst>
              </xdr:cNvPr>
              <xdr:cNvSpPr/>
            </xdr:nvSpPr>
            <xdr:spPr bwMode="auto">
              <a:xfrm>
                <a:off x="417854" y="47846072"/>
                <a:ext cx="1695450" cy="1721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428</xdr:row>
          <xdr:rowOff>24847</xdr:rowOff>
        </xdr:from>
        <xdr:to>
          <xdr:col>16</xdr:col>
          <xdr:colOff>122566</xdr:colOff>
          <xdr:row>431</xdr:row>
          <xdr:rowOff>143866</xdr:rowOff>
        </xdr:to>
        <xdr:grpSp>
          <xdr:nvGrpSpPr>
            <xdr:cNvPr id="400" name="グループ化 399"/>
            <xdr:cNvGrpSpPr/>
          </xdr:nvGrpSpPr>
          <xdr:grpSpPr>
            <a:xfrm>
              <a:off x="737153" y="74924477"/>
              <a:ext cx="1696261" cy="690519"/>
              <a:chOff x="417853" y="47316732"/>
              <a:chExt cx="1695451" cy="701517"/>
            </a:xfrm>
          </xdr:grpSpPr>
          <xdr:sp macro="" textlink="">
            <xdr:nvSpPr>
              <xdr:cNvPr id="3406" name="Check Box 334" hidden="1">
                <a:extLst>
                  <a:ext uri="{63B3BB69-23CF-44E3-9099-C40C66FF867C}">
                    <a14:compatExt spid="_x0000_s3406"/>
                  </a:ext>
                </a:extLst>
              </xdr:cNvPr>
              <xdr:cNvSpPr/>
            </xdr:nvSpPr>
            <xdr:spPr bwMode="auto">
              <a:xfrm>
                <a:off x="426132" y="47316732"/>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407" name="Check Box 335" hidden="1">
                <a:extLst>
                  <a:ext uri="{63B3BB69-23CF-44E3-9099-C40C66FF867C}">
                    <a14:compatExt spid="_x0000_s3407"/>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408" name="Check Box 336" hidden="1">
                <a:extLst>
                  <a:ext uri="{63B3BB69-23CF-44E3-9099-C40C66FF867C}">
                    <a14:compatExt spid="_x0000_s3408"/>
                  </a:ext>
                </a:extLst>
              </xdr:cNvPr>
              <xdr:cNvSpPr/>
            </xdr:nvSpPr>
            <xdr:spPr bwMode="auto">
              <a:xfrm>
                <a:off x="417854" y="47846072"/>
                <a:ext cx="1695450" cy="1721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432</xdr:row>
          <xdr:rowOff>24847</xdr:rowOff>
        </xdr:from>
        <xdr:to>
          <xdr:col>16</xdr:col>
          <xdr:colOff>122566</xdr:colOff>
          <xdr:row>435</xdr:row>
          <xdr:rowOff>143866</xdr:rowOff>
        </xdr:to>
        <xdr:grpSp>
          <xdr:nvGrpSpPr>
            <xdr:cNvPr id="404" name="グループ化 403"/>
            <xdr:cNvGrpSpPr/>
          </xdr:nvGrpSpPr>
          <xdr:grpSpPr>
            <a:xfrm>
              <a:off x="737153" y="75686477"/>
              <a:ext cx="1696261" cy="690519"/>
              <a:chOff x="417853" y="47316720"/>
              <a:chExt cx="1695451" cy="701504"/>
            </a:xfrm>
          </xdr:grpSpPr>
          <xdr:sp macro="" textlink="">
            <xdr:nvSpPr>
              <xdr:cNvPr id="3409" name="Check Box 337" hidden="1">
                <a:extLst>
                  <a:ext uri="{63B3BB69-23CF-44E3-9099-C40C66FF867C}">
                    <a14:compatExt spid="_x0000_s3409"/>
                  </a:ext>
                </a:extLst>
              </xdr:cNvPr>
              <xdr:cNvSpPr/>
            </xdr:nvSpPr>
            <xdr:spPr bwMode="auto">
              <a:xfrm>
                <a:off x="426132" y="47316720"/>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410" name="Check Box 338" hidden="1">
                <a:extLst>
                  <a:ext uri="{63B3BB69-23CF-44E3-9099-C40C66FF867C}">
                    <a14:compatExt spid="_x0000_s3410"/>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411" name="Check Box 339" hidden="1">
                <a:extLst>
                  <a:ext uri="{63B3BB69-23CF-44E3-9099-C40C66FF867C}">
                    <a14:compatExt spid="_x0000_s3411"/>
                  </a:ext>
                </a:extLst>
              </xdr:cNvPr>
              <xdr:cNvSpPr/>
            </xdr:nvSpPr>
            <xdr:spPr bwMode="auto">
              <a:xfrm>
                <a:off x="417854" y="47846046"/>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436</xdr:row>
          <xdr:rowOff>24847</xdr:rowOff>
        </xdr:from>
        <xdr:to>
          <xdr:col>16</xdr:col>
          <xdr:colOff>122566</xdr:colOff>
          <xdr:row>439</xdr:row>
          <xdr:rowOff>143866</xdr:rowOff>
        </xdr:to>
        <xdr:grpSp>
          <xdr:nvGrpSpPr>
            <xdr:cNvPr id="408" name="グループ化 407"/>
            <xdr:cNvGrpSpPr/>
          </xdr:nvGrpSpPr>
          <xdr:grpSpPr>
            <a:xfrm>
              <a:off x="737153" y="76448477"/>
              <a:ext cx="1696261" cy="690519"/>
              <a:chOff x="417853" y="47316720"/>
              <a:chExt cx="1695451" cy="701504"/>
            </a:xfrm>
          </xdr:grpSpPr>
          <xdr:sp macro="" textlink="">
            <xdr:nvSpPr>
              <xdr:cNvPr id="3412" name="Check Box 340" hidden="1">
                <a:extLst>
                  <a:ext uri="{63B3BB69-23CF-44E3-9099-C40C66FF867C}">
                    <a14:compatExt spid="_x0000_s3412"/>
                  </a:ext>
                </a:extLst>
              </xdr:cNvPr>
              <xdr:cNvSpPr/>
            </xdr:nvSpPr>
            <xdr:spPr bwMode="auto">
              <a:xfrm>
                <a:off x="426132" y="47316720"/>
                <a:ext cx="1283561" cy="1865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3413" name="Check Box 341" hidden="1">
                <a:extLst>
                  <a:ext uri="{63B3BB69-23CF-44E3-9099-C40C66FF867C}">
                    <a14:compatExt spid="_x0000_s3413"/>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3414" name="Check Box 342" hidden="1">
                <a:extLst>
                  <a:ext uri="{63B3BB69-23CF-44E3-9099-C40C66FF867C}">
                    <a14:compatExt spid="_x0000_s3414"/>
                  </a:ext>
                </a:extLst>
              </xdr:cNvPr>
              <xdr:cNvSpPr/>
            </xdr:nvSpPr>
            <xdr:spPr bwMode="auto">
              <a:xfrm>
                <a:off x="417854" y="47846046"/>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306</xdr:row>
          <xdr:rowOff>180975</xdr:rowOff>
        </xdr:from>
        <xdr:to>
          <xdr:col>50</xdr:col>
          <xdr:colOff>38100</xdr:colOff>
          <xdr:row>308</xdr:row>
          <xdr:rowOff>19050</xdr:rowOff>
        </xdr:to>
        <xdr:sp macro="" textlink="">
          <xdr:nvSpPr>
            <xdr:cNvPr id="3415" name="Check Box 343" hidden="1">
              <a:extLst>
                <a:ext uri="{63B3BB69-23CF-44E3-9099-C40C66FF867C}">
                  <a14:compatExt spid="_x0000_s3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自園調理をしていない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552</xdr:row>
          <xdr:rowOff>19050</xdr:rowOff>
        </xdr:from>
        <xdr:to>
          <xdr:col>12</xdr:col>
          <xdr:colOff>28575</xdr:colOff>
          <xdr:row>552</xdr:row>
          <xdr:rowOff>257175</xdr:rowOff>
        </xdr:to>
        <xdr:sp macro="" textlink="">
          <xdr:nvSpPr>
            <xdr:cNvPr id="3416" name="Check Box 344" hidden="1">
              <a:extLst>
                <a:ext uri="{63B3BB69-23CF-44E3-9099-C40C66FF867C}">
                  <a14:compatExt spid="_x0000_s3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552</xdr:row>
          <xdr:rowOff>19050</xdr:rowOff>
        </xdr:from>
        <xdr:to>
          <xdr:col>25</xdr:col>
          <xdr:colOff>66675</xdr:colOff>
          <xdr:row>552</xdr:row>
          <xdr:rowOff>257175</xdr:rowOff>
        </xdr:to>
        <xdr:sp macro="" textlink="">
          <xdr:nvSpPr>
            <xdr:cNvPr id="3417" name="Check Box 345" hidden="1">
              <a:extLst>
                <a:ext uri="{63B3BB69-23CF-44E3-9099-C40C66FF867C}">
                  <a14:compatExt spid="_x0000_s3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1</xdr:row>
          <xdr:rowOff>114300</xdr:rowOff>
        </xdr:from>
        <xdr:to>
          <xdr:col>0</xdr:col>
          <xdr:colOff>485775</xdr:colOff>
          <xdr:row>3</xdr:row>
          <xdr:rowOff>171450</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153</xdr:row>
          <xdr:rowOff>95250</xdr:rowOff>
        </xdr:from>
        <xdr:to>
          <xdr:col>5</xdr:col>
          <xdr:colOff>66675</xdr:colOff>
          <xdr:row>155</xdr:row>
          <xdr:rowOff>0</xdr:rowOff>
        </xdr:to>
        <xdr:sp macro="" textlink="">
          <xdr:nvSpPr>
            <xdr:cNvPr id="2166" name="Check Box 118" hidden="1">
              <a:extLst>
                <a:ext uri="{63B3BB69-23CF-44E3-9099-C40C66FF867C}">
                  <a14:compatExt spid="_x0000_s2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17930</xdr:colOff>
      <xdr:row>9</xdr:row>
      <xdr:rowOff>44824</xdr:rowOff>
    </xdr:from>
    <xdr:to>
      <xdr:col>9</xdr:col>
      <xdr:colOff>117662</xdr:colOff>
      <xdr:row>12</xdr:row>
      <xdr:rowOff>13894</xdr:rowOff>
    </xdr:to>
    <xdr:sp macro="" textlink="">
      <xdr:nvSpPr>
        <xdr:cNvPr id="314" name="円/楕円 313"/>
        <xdr:cNvSpPr/>
      </xdr:nvSpPr>
      <xdr:spPr>
        <a:xfrm>
          <a:off x="735106" y="1299883"/>
          <a:ext cx="619685" cy="53384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18</xdr:col>
      <xdr:colOff>17930</xdr:colOff>
      <xdr:row>9</xdr:row>
      <xdr:rowOff>44824</xdr:rowOff>
    </xdr:from>
    <xdr:to>
      <xdr:col>23</xdr:col>
      <xdr:colOff>42583</xdr:colOff>
      <xdr:row>12</xdr:row>
      <xdr:rowOff>10084</xdr:rowOff>
    </xdr:to>
    <xdr:sp macro="" textlink="">
      <xdr:nvSpPr>
        <xdr:cNvPr id="315" name="円/楕円 314"/>
        <xdr:cNvSpPr/>
      </xdr:nvSpPr>
      <xdr:spPr>
        <a:xfrm>
          <a:off x="2384612" y="1299883"/>
          <a:ext cx="616324" cy="53003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30</xdr:col>
      <xdr:colOff>17929</xdr:colOff>
      <xdr:row>9</xdr:row>
      <xdr:rowOff>44824</xdr:rowOff>
    </xdr:from>
    <xdr:to>
      <xdr:col>35</xdr:col>
      <xdr:colOff>70037</xdr:colOff>
      <xdr:row>12</xdr:row>
      <xdr:rowOff>10084</xdr:rowOff>
    </xdr:to>
    <xdr:sp macro="" textlink="">
      <xdr:nvSpPr>
        <xdr:cNvPr id="316" name="円/楕円 315"/>
        <xdr:cNvSpPr/>
      </xdr:nvSpPr>
      <xdr:spPr>
        <a:xfrm>
          <a:off x="3944470" y="1299883"/>
          <a:ext cx="634814" cy="53003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2241</xdr:colOff>
      <xdr:row>2</xdr:row>
      <xdr:rowOff>71719</xdr:rowOff>
    </xdr:from>
    <xdr:to>
      <xdr:col>59</xdr:col>
      <xdr:colOff>80682</xdr:colOff>
      <xdr:row>6</xdr:row>
      <xdr:rowOff>1</xdr:rowOff>
    </xdr:to>
    <xdr:sp macro="" textlink="">
      <xdr:nvSpPr>
        <xdr:cNvPr id="317" name="角丸四角形 316"/>
        <xdr:cNvSpPr/>
      </xdr:nvSpPr>
      <xdr:spPr>
        <a:xfrm>
          <a:off x="4045323" y="484095"/>
          <a:ext cx="3780865" cy="51098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8</xdr:col>
      <xdr:colOff>69478</xdr:colOff>
      <xdr:row>2</xdr:row>
      <xdr:rowOff>197224</xdr:rowOff>
    </xdr:from>
    <xdr:to>
      <xdr:col>31</xdr:col>
      <xdr:colOff>17930</xdr:colOff>
      <xdr:row>9</xdr:row>
      <xdr:rowOff>10087</xdr:rowOff>
    </xdr:to>
    <xdr:cxnSp macro="">
      <xdr:nvCxnSpPr>
        <xdr:cNvPr id="318" name="直線矢印コネクタ 317"/>
        <xdr:cNvCxnSpPr/>
      </xdr:nvCxnSpPr>
      <xdr:spPr>
        <a:xfrm flipH="1">
          <a:off x="1136278" y="609600"/>
          <a:ext cx="2924734" cy="65554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51547</xdr:colOff>
      <xdr:row>3</xdr:row>
      <xdr:rowOff>121024</xdr:rowOff>
    </xdr:from>
    <xdr:to>
      <xdr:col>31</xdr:col>
      <xdr:colOff>2241</xdr:colOff>
      <xdr:row>9</xdr:row>
      <xdr:rowOff>12549</xdr:rowOff>
    </xdr:to>
    <xdr:cxnSp macro="">
      <xdr:nvCxnSpPr>
        <xdr:cNvPr id="320" name="直線矢印コネクタ 319"/>
        <xdr:cNvCxnSpPr>
          <a:stCxn id="317" idx="1"/>
        </xdr:cNvCxnSpPr>
      </xdr:nvCxnSpPr>
      <xdr:spPr>
        <a:xfrm flipH="1">
          <a:off x="2767853" y="739589"/>
          <a:ext cx="1277470" cy="52801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96371</xdr:colOff>
      <xdr:row>4</xdr:row>
      <xdr:rowOff>29134</xdr:rowOff>
    </xdr:from>
    <xdr:to>
      <xdr:col>34</xdr:col>
      <xdr:colOff>58270</xdr:colOff>
      <xdr:row>9</xdr:row>
      <xdr:rowOff>73047</xdr:rowOff>
    </xdr:to>
    <xdr:cxnSp macro="">
      <xdr:nvCxnSpPr>
        <xdr:cNvPr id="322" name="直線矢印コネクタ 321"/>
        <xdr:cNvCxnSpPr/>
      </xdr:nvCxnSpPr>
      <xdr:spPr>
        <a:xfrm flipH="1">
          <a:off x="4139453" y="773205"/>
          <a:ext cx="311523" cy="55490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25102</xdr:colOff>
      <xdr:row>53</xdr:row>
      <xdr:rowOff>78442</xdr:rowOff>
    </xdr:from>
    <xdr:to>
      <xdr:col>51</xdr:col>
      <xdr:colOff>45137</xdr:colOff>
      <xdr:row>65</xdr:row>
      <xdr:rowOff>128041</xdr:rowOff>
    </xdr:to>
    <xdr:sp macro="" textlink="">
      <xdr:nvSpPr>
        <xdr:cNvPr id="323" name="角丸四角形 322"/>
        <xdr:cNvSpPr/>
      </xdr:nvSpPr>
      <xdr:spPr>
        <a:xfrm>
          <a:off x="3781762" y="7949902"/>
          <a:ext cx="3014695" cy="1695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7</xdr:col>
      <xdr:colOff>63649</xdr:colOff>
      <xdr:row>46</xdr:row>
      <xdr:rowOff>56029</xdr:rowOff>
    </xdr:from>
    <xdr:to>
      <xdr:col>36</xdr:col>
      <xdr:colOff>56996</xdr:colOff>
      <xdr:row>56</xdr:row>
      <xdr:rowOff>53999</xdr:rowOff>
    </xdr:to>
    <xdr:cxnSp macro="">
      <xdr:nvCxnSpPr>
        <xdr:cNvPr id="324" name="直線矢印コネクタ 323"/>
        <xdr:cNvCxnSpPr/>
      </xdr:nvCxnSpPr>
      <xdr:spPr>
        <a:xfrm flipH="1" flipV="1">
          <a:off x="1000909" y="6967369"/>
          <a:ext cx="3643327" cy="136957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90095</xdr:colOff>
      <xdr:row>42</xdr:row>
      <xdr:rowOff>127746</xdr:rowOff>
    </xdr:from>
    <xdr:to>
      <xdr:col>8</xdr:col>
      <xdr:colOff>32945</xdr:colOff>
      <xdr:row>46</xdr:row>
      <xdr:rowOff>127744</xdr:rowOff>
    </xdr:to>
    <xdr:sp macro="" textlink="">
      <xdr:nvSpPr>
        <xdr:cNvPr id="325" name="円/楕円 324"/>
        <xdr:cNvSpPr/>
      </xdr:nvSpPr>
      <xdr:spPr>
        <a:xfrm>
          <a:off x="356795" y="6490446"/>
          <a:ext cx="727710" cy="54863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66675</xdr:colOff>
      <xdr:row>115</xdr:row>
      <xdr:rowOff>165735</xdr:rowOff>
    </xdr:from>
    <xdr:to>
      <xdr:col>42</xdr:col>
      <xdr:colOff>47625</xdr:colOff>
      <xdr:row>118</xdr:row>
      <xdr:rowOff>42861</xdr:rowOff>
    </xdr:to>
    <xdr:sp macro="" textlink="">
      <xdr:nvSpPr>
        <xdr:cNvPr id="326" name="円/楕円 325"/>
        <xdr:cNvSpPr/>
      </xdr:nvSpPr>
      <xdr:spPr>
        <a:xfrm>
          <a:off x="4882515" y="17638395"/>
          <a:ext cx="491490" cy="44862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33619</xdr:colOff>
      <xdr:row>115</xdr:row>
      <xdr:rowOff>185531</xdr:rowOff>
    </xdr:from>
    <xdr:to>
      <xdr:col>48</xdr:col>
      <xdr:colOff>79513</xdr:colOff>
      <xdr:row>117</xdr:row>
      <xdr:rowOff>134472</xdr:rowOff>
    </xdr:to>
    <xdr:cxnSp macro="">
      <xdr:nvCxnSpPr>
        <xdr:cNvPr id="327" name="直線矢印コネクタ 326"/>
        <xdr:cNvCxnSpPr/>
      </xdr:nvCxnSpPr>
      <xdr:spPr>
        <a:xfrm flipH="1">
          <a:off x="5327862" y="17824174"/>
          <a:ext cx="933790" cy="33325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86529</xdr:colOff>
      <xdr:row>113</xdr:row>
      <xdr:rowOff>35470</xdr:rowOff>
    </xdr:from>
    <xdr:to>
      <xdr:col>60</xdr:col>
      <xdr:colOff>6504</xdr:colOff>
      <xdr:row>118</xdr:row>
      <xdr:rowOff>35635</xdr:rowOff>
    </xdr:to>
    <xdr:sp macro="" textlink="">
      <xdr:nvSpPr>
        <xdr:cNvPr id="328" name="角丸四角形 327"/>
        <xdr:cNvSpPr/>
      </xdr:nvSpPr>
      <xdr:spPr>
        <a:xfrm>
          <a:off x="6156025" y="17289800"/>
          <a:ext cx="1622879" cy="96094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a:t>
          </a:r>
          <a:r>
            <a:rPr kumimoji="1" lang="en-US" altLang="ja-JP" sz="1050"/>
            <a:t>,</a:t>
          </a:r>
          <a:r>
            <a:rPr kumimoji="1" lang="ja-JP" altLang="en-US" sz="1050"/>
            <a:t>－（ｌ＋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14</xdr:col>
      <xdr:colOff>2561</xdr:colOff>
      <xdr:row>173</xdr:row>
      <xdr:rowOff>79514</xdr:rowOff>
    </xdr:from>
    <xdr:to>
      <xdr:col>37</xdr:col>
      <xdr:colOff>6625</xdr:colOff>
      <xdr:row>178</xdr:row>
      <xdr:rowOff>136073</xdr:rowOff>
    </xdr:to>
    <xdr:sp macro="" textlink="">
      <xdr:nvSpPr>
        <xdr:cNvPr id="329" name="角丸四角形 328"/>
        <xdr:cNvSpPr/>
      </xdr:nvSpPr>
      <xdr:spPr>
        <a:xfrm>
          <a:off x="1857865" y="28849984"/>
          <a:ext cx="2820151" cy="105047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34</xdr:col>
      <xdr:colOff>28878</xdr:colOff>
      <xdr:row>178</xdr:row>
      <xdr:rowOff>44310</xdr:rowOff>
    </xdr:from>
    <xdr:to>
      <xdr:col>39</xdr:col>
      <xdr:colOff>80374</xdr:colOff>
      <xdr:row>180</xdr:row>
      <xdr:rowOff>9103</xdr:rowOff>
    </xdr:to>
    <xdr:cxnSp macro="">
      <xdr:nvCxnSpPr>
        <xdr:cNvPr id="330" name="直線矢印コネクタ 329"/>
        <xdr:cNvCxnSpPr/>
      </xdr:nvCxnSpPr>
      <xdr:spPr>
        <a:xfrm>
          <a:off x="4502907" y="29969139"/>
          <a:ext cx="661096" cy="35667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14410</xdr:colOff>
      <xdr:row>180</xdr:row>
      <xdr:rowOff>37011</xdr:rowOff>
    </xdr:from>
    <xdr:to>
      <xdr:col>57</xdr:col>
      <xdr:colOff>4885</xdr:colOff>
      <xdr:row>182</xdr:row>
      <xdr:rowOff>136887</xdr:rowOff>
    </xdr:to>
    <xdr:sp macro="" textlink="">
      <xdr:nvSpPr>
        <xdr:cNvPr id="331" name="円/楕円 330"/>
        <xdr:cNvSpPr/>
      </xdr:nvSpPr>
      <xdr:spPr>
        <a:xfrm>
          <a:off x="3867953" y="30353725"/>
          <a:ext cx="3854903" cy="49176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87085</xdr:colOff>
      <xdr:row>255</xdr:row>
      <xdr:rowOff>57951</xdr:rowOff>
    </xdr:from>
    <xdr:to>
      <xdr:col>59</xdr:col>
      <xdr:colOff>45143</xdr:colOff>
      <xdr:row>260</xdr:row>
      <xdr:rowOff>125986</xdr:rowOff>
    </xdr:to>
    <xdr:sp macro="" textlink="">
      <xdr:nvSpPr>
        <xdr:cNvPr id="332" name="円/楕円 331"/>
        <xdr:cNvSpPr/>
      </xdr:nvSpPr>
      <xdr:spPr>
        <a:xfrm>
          <a:off x="5834742" y="42751722"/>
          <a:ext cx="2124315" cy="88446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51098</xdr:colOff>
      <xdr:row>241</xdr:row>
      <xdr:rowOff>154064</xdr:rowOff>
    </xdr:from>
    <xdr:to>
      <xdr:col>58</xdr:col>
      <xdr:colOff>29470</xdr:colOff>
      <xdr:row>249</xdr:row>
      <xdr:rowOff>32960</xdr:rowOff>
    </xdr:to>
    <xdr:sp macro="" textlink="">
      <xdr:nvSpPr>
        <xdr:cNvPr id="333" name="角丸四角形 332"/>
        <xdr:cNvSpPr/>
      </xdr:nvSpPr>
      <xdr:spPr>
        <a:xfrm>
          <a:off x="5004098" y="40561835"/>
          <a:ext cx="2884858" cy="118518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45</xdr:col>
      <xdr:colOff>110458</xdr:colOff>
      <xdr:row>249</xdr:row>
      <xdr:rowOff>57950</xdr:rowOff>
    </xdr:from>
    <xdr:to>
      <xdr:col>49</xdr:col>
      <xdr:colOff>115899</xdr:colOff>
      <xdr:row>255</xdr:row>
      <xdr:rowOff>32737</xdr:rowOff>
    </xdr:to>
    <xdr:cxnSp macro="">
      <xdr:nvCxnSpPr>
        <xdr:cNvPr id="334" name="直線矢印コネクタ 333"/>
        <xdr:cNvCxnSpPr/>
      </xdr:nvCxnSpPr>
      <xdr:spPr>
        <a:xfrm>
          <a:off x="6075829" y="41772007"/>
          <a:ext cx="549727" cy="95450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28687</xdr:colOff>
      <xdr:row>262</xdr:row>
      <xdr:rowOff>5123</xdr:rowOff>
    </xdr:from>
    <xdr:to>
      <xdr:col>56</xdr:col>
      <xdr:colOff>112</xdr:colOff>
      <xdr:row>267</xdr:row>
      <xdr:rowOff>160243</xdr:rowOff>
    </xdr:to>
    <xdr:sp macro="" textlink="">
      <xdr:nvSpPr>
        <xdr:cNvPr id="335" name="円/楕円 334"/>
        <xdr:cNvSpPr/>
      </xdr:nvSpPr>
      <xdr:spPr>
        <a:xfrm>
          <a:off x="148430" y="43907209"/>
          <a:ext cx="7428139" cy="884463"/>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62305</xdr:colOff>
      <xdr:row>258</xdr:row>
      <xdr:rowOff>57311</xdr:rowOff>
    </xdr:from>
    <xdr:to>
      <xdr:col>7</xdr:col>
      <xdr:colOff>48619</xdr:colOff>
      <xdr:row>262</xdr:row>
      <xdr:rowOff>52709</xdr:rowOff>
    </xdr:to>
    <xdr:cxnSp macro="">
      <xdr:nvCxnSpPr>
        <xdr:cNvPr id="337" name="直線矢印コネクタ 336"/>
        <xdr:cNvCxnSpPr/>
      </xdr:nvCxnSpPr>
      <xdr:spPr>
        <a:xfrm>
          <a:off x="334448" y="43240940"/>
          <a:ext cx="683000" cy="71385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6626</xdr:colOff>
      <xdr:row>278</xdr:row>
      <xdr:rowOff>13253</xdr:rowOff>
    </xdr:from>
    <xdr:to>
      <xdr:col>28</xdr:col>
      <xdr:colOff>0</xdr:colOff>
      <xdr:row>279</xdr:row>
      <xdr:rowOff>86139</xdr:rowOff>
    </xdr:to>
    <xdr:cxnSp macro="">
      <xdr:nvCxnSpPr>
        <xdr:cNvPr id="338" name="直線矢印コネクタ 337"/>
        <xdr:cNvCxnSpPr/>
      </xdr:nvCxnSpPr>
      <xdr:spPr>
        <a:xfrm flipV="1">
          <a:off x="3452191" y="46826557"/>
          <a:ext cx="139148" cy="27166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11207</xdr:colOff>
      <xdr:row>279</xdr:row>
      <xdr:rowOff>44823</xdr:rowOff>
    </xdr:from>
    <xdr:to>
      <xdr:col>52</xdr:col>
      <xdr:colOff>62193</xdr:colOff>
      <xdr:row>281</xdr:row>
      <xdr:rowOff>90207</xdr:rowOff>
    </xdr:to>
    <xdr:cxnSp macro="">
      <xdr:nvCxnSpPr>
        <xdr:cNvPr id="340" name="直線矢印コネクタ 339"/>
        <xdr:cNvCxnSpPr/>
      </xdr:nvCxnSpPr>
      <xdr:spPr>
        <a:xfrm flipV="1">
          <a:off x="5264525" y="46885411"/>
          <a:ext cx="1718421" cy="43983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107577</xdr:colOff>
      <xdr:row>271</xdr:row>
      <xdr:rowOff>69476</xdr:rowOff>
    </xdr:from>
    <xdr:to>
      <xdr:col>58</xdr:col>
      <xdr:colOff>1680</xdr:colOff>
      <xdr:row>281</xdr:row>
      <xdr:rowOff>164726</xdr:rowOff>
    </xdr:to>
    <xdr:sp macro="" textlink="">
      <xdr:nvSpPr>
        <xdr:cNvPr id="341" name="円/楕円 340"/>
        <xdr:cNvSpPr/>
      </xdr:nvSpPr>
      <xdr:spPr>
        <a:xfrm flipH="1">
          <a:off x="7028330" y="45332276"/>
          <a:ext cx="665068" cy="206748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11</xdr:col>
      <xdr:colOff>66787</xdr:colOff>
      <xdr:row>301</xdr:row>
      <xdr:rowOff>80683</xdr:rowOff>
    </xdr:from>
    <xdr:to>
      <xdr:col>15</xdr:col>
      <xdr:colOff>113852</xdr:colOff>
      <xdr:row>304</xdr:row>
      <xdr:rowOff>66677</xdr:rowOff>
    </xdr:to>
    <xdr:sp macro="" textlink="">
      <xdr:nvSpPr>
        <xdr:cNvPr id="345" name="円/楕円 344"/>
        <xdr:cNvSpPr/>
      </xdr:nvSpPr>
      <xdr:spPr>
        <a:xfrm>
          <a:off x="1617681" y="51045036"/>
          <a:ext cx="513230" cy="48801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0</xdr:colOff>
      <xdr:row>306</xdr:row>
      <xdr:rowOff>8964</xdr:rowOff>
    </xdr:from>
    <xdr:to>
      <xdr:col>55</xdr:col>
      <xdr:colOff>107576</xdr:colOff>
      <xdr:row>309</xdr:row>
      <xdr:rowOff>44375</xdr:rowOff>
    </xdr:to>
    <xdr:sp macro="" textlink="">
      <xdr:nvSpPr>
        <xdr:cNvPr id="346" name="円/楕円 345"/>
        <xdr:cNvSpPr/>
      </xdr:nvSpPr>
      <xdr:spPr>
        <a:xfrm>
          <a:off x="0" y="51807035"/>
          <a:ext cx="7395882" cy="52846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6274</xdr:colOff>
      <xdr:row>301</xdr:row>
      <xdr:rowOff>35858</xdr:rowOff>
    </xdr:from>
    <xdr:to>
      <xdr:col>52</xdr:col>
      <xdr:colOff>56140</xdr:colOff>
      <xdr:row>304</xdr:row>
      <xdr:rowOff>79002</xdr:rowOff>
    </xdr:to>
    <xdr:sp macro="" textlink="">
      <xdr:nvSpPr>
        <xdr:cNvPr id="347" name="角丸四角形 346"/>
        <xdr:cNvSpPr/>
      </xdr:nvSpPr>
      <xdr:spPr>
        <a:xfrm>
          <a:off x="3789380" y="51000211"/>
          <a:ext cx="3187513" cy="54516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16</xdr:col>
      <xdr:colOff>33168</xdr:colOff>
      <xdr:row>302</xdr:row>
      <xdr:rowOff>114300</xdr:rowOff>
    </xdr:from>
    <xdr:to>
      <xdr:col>29</xdr:col>
      <xdr:colOff>55020</xdr:colOff>
      <xdr:row>302</xdr:row>
      <xdr:rowOff>171450</xdr:rowOff>
    </xdr:to>
    <xdr:cxnSp macro="">
      <xdr:nvCxnSpPr>
        <xdr:cNvPr id="348" name="直線矢印コネクタ 347"/>
        <xdr:cNvCxnSpPr/>
      </xdr:nvCxnSpPr>
      <xdr:spPr>
        <a:xfrm flipH="1" flipV="1">
          <a:off x="2166768" y="51266912"/>
          <a:ext cx="1671358"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80682</xdr:colOff>
      <xdr:row>306</xdr:row>
      <xdr:rowOff>161364</xdr:rowOff>
    </xdr:from>
    <xdr:to>
      <xdr:col>42</xdr:col>
      <xdr:colOff>19161</xdr:colOff>
      <xdr:row>307</xdr:row>
      <xdr:rowOff>67235</xdr:rowOff>
    </xdr:to>
    <xdr:cxnSp macro="">
      <xdr:nvCxnSpPr>
        <xdr:cNvPr id="350" name="直線矢印コネクタ 349"/>
        <xdr:cNvCxnSpPr/>
      </xdr:nvCxnSpPr>
      <xdr:spPr>
        <a:xfrm flipH="1" flipV="1">
          <a:off x="4939553" y="51959435"/>
          <a:ext cx="449467" cy="9412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53340</xdr:colOff>
      <xdr:row>445</xdr:row>
      <xdr:rowOff>15241</xdr:rowOff>
    </xdr:from>
    <xdr:to>
      <xdr:col>58</xdr:col>
      <xdr:colOff>13383</xdr:colOff>
      <xdr:row>451</xdr:row>
      <xdr:rowOff>59761</xdr:rowOff>
    </xdr:to>
    <xdr:sp macro="" textlink="">
      <xdr:nvSpPr>
        <xdr:cNvPr id="357" name="角丸四角形吹き出し 356"/>
        <xdr:cNvSpPr/>
      </xdr:nvSpPr>
      <xdr:spPr>
        <a:xfrm>
          <a:off x="3665220" y="76794361"/>
          <a:ext cx="3991023" cy="1195140"/>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51</xdr:col>
      <xdr:colOff>89647</xdr:colOff>
      <xdr:row>450</xdr:row>
      <xdr:rowOff>26895</xdr:rowOff>
    </xdr:from>
    <xdr:to>
      <xdr:col>53</xdr:col>
      <xdr:colOff>107336</xdr:colOff>
      <xdr:row>453</xdr:row>
      <xdr:rowOff>126066</xdr:rowOff>
    </xdr:to>
    <xdr:cxnSp macro="">
      <xdr:nvCxnSpPr>
        <xdr:cNvPr id="358" name="直線矢印コネクタ 357"/>
        <xdr:cNvCxnSpPr/>
      </xdr:nvCxnSpPr>
      <xdr:spPr>
        <a:xfrm>
          <a:off x="6893859" y="77688142"/>
          <a:ext cx="250771" cy="690842"/>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41141</xdr:colOff>
      <xdr:row>453</xdr:row>
      <xdr:rowOff>113819</xdr:rowOff>
    </xdr:from>
    <xdr:to>
      <xdr:col>58</xdr:col>
      <xdr:colOff>30975</xdr:colOff>
      <xdr:row>456</xdr:row>
      <xdr:rowOff>22491</xdr:rowOff>
    </xdr:to>
    <xdr:sp macro="" textlink="">
      <xdr:nvSpPr>
        <xdr:cNvPr id="359" name="円/楕円 358"/>
        <xdr:cNvSpPr/>
      </xdr:nvSpPr>
      <xdr:spPr>
        <a:xfrm>
          <a:off x="6845353" y="78366737"/>
          <a:ext cx="877340" cy="50034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46617</xdr:colOff>
      <xdr:row>464</xdr:row>
      <xdr:rowOff>5123</xdr:rowOff>
    </xdr:from>
    <xdr:to>
      <xdr:col>52</xdr:col>
      <xdr:colOff>80619</xdr:colOff>
      <xdr:row>466</xdr:row>
      <xdr:rowOff>175164</xdr:rowOff>
    </xdr:to>
    <xdr:sp macro="" textlink="">
      <xdr:nvSpPr>
        <xdr:cNvPr id="360" name="円/楕円 359"/>
        <xdr:cNvSpPr/>
      </xdr:nvSpPr>
      <xdr:spPr>
        <a:xfrm>
          <a:off x="160917" y="80220863"/>
          <a:ext cx="6785322" cy="56628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23339</xdr:colOff>
      <xdr:row>457</xdr:row>
      <xdr:rowOff>58591</xdr:rowOff>
    </xdr:from>
    <xdr:to>
      <xdr:col>52</xdr:col>
      <xdr:colOff>107703</xdr:colOff>
      <xdr:row>462</xdr:row>
      <xdr:rowOff>28735</xdr:rowOff>
    </xdr:to>
    <xdr:sp macro="" textlink="">
      <xdr:nvSpPr>
        <xdr:cNvPr id="361" name="角丸四角形 360"/>
        <xdr:cNvSpPr/>
      </xdr:nvSpPr>
      <xdr:spPr>
        <a:xfrm>
          <a:off x="2583659" y="79131331"/>
          <a:ext cx="4389664" cy="7321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16</xdr:col>
      <xdr:colOff>90286</xdr:colOff>
      <xdr:row>461</xdr:row>
      <xdr:rowOff>158003</xdr:rowOff>
    </xdr:from>
    <xdr:to>
      <xdr:col>19</xdr:col>
      <xdr:colOff>108960</xdr:colOff>
      <xdr:row>464</xdr:row>
      <xdr:rowOff>36419</xdr:rowOff>
    </xdr:to>
    <xdr:cxnSp macro="">
      <xdr:nvCxnSpPr>
        <xdr:cNvPr id="362" name="直線矢印コネクタ 361"/>
        <xdr:cNvCxnSpPr/>
      </xdr:nvCxnSpPr>
      <xdr:spPr>
        <a:xfrm flipH="1">
          <a:off x="2223886" y="79728732"/>
          <a:ext cx="368298" cy="44319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303361</xdr:colOff>
      <xdr:row>475</xdr:row>
      <xdr:rowOff>640</xdr:rowOff>
    </xdr:from>
    <xdr:to>
      <xdr:col>52</xdr:col>
      <xdr:colOff>112861</xdr:colOff>
      <xdr:row>484</xdr:row>
      <xdr:rowOff>187777</xdr:rowOff>
    </xdr:to>
    <xdr:cxnSp macro="">
      <xdr:nvCxnSpPr>
        <xdr:cNvPr id="364" name="直線矢印コネクタ 363"/>
        <xdr:cNvCxnSpPr/>
      </xdr:nvCxnSpPr>
      <xdr:spPr>
        <a:xfrm flipH="1">
          <a:off x="6686232" y="82099416"/>
          <a:ext cx="347382" cy="184560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44824</xdr:colOff>
      <xdr:row>474</xdr:row>
      <xdr:rowOff>135782</xdr:rowOff>
    </xdr:from>
    <xdr:to>
      <xdr:col>53</xdr:col>
      <xdr:colOff>12648</xdr:colOff>
      <xdr:row>478</xdr:row>
      <xdr:rowOff>26414</xdr:rowOff>
    </xdr:to>
    <xdr:sp macro="" textlink="">
      <xdr:nvSpPr>
        <xdr:cNvPr id="365" name="円/楕円 364"/>
        <xdr:cNvSpPr/>
      </xdr:nvSpPr>
      <xdr:spPr>
        <a:xfrm>
          <a:off x="161365" y="82046300"/>
          <a:ext cx="6888577" cy="64366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106680</xdr:colOff>
      <xdr:row>466</xdr:row>
      <xdr:rowOff>204395</xdr:rowOff>
    </xdr:from>
    <xdr:to>
      <xdr:col>61</xdr:col>
      <xdr:colOff>6181</xdr:colOff>
      <xdr:row>474</xdr:row>
      <xdr:rowOff>167640</xdr:rowOff>
    </xdr:to>
    <xdr:sp macro="" textlink="">
      <xdr:nvSpPr>
        <xdr:cNvPr id="366" name="角丸四角形 365"/>
        <xdr:cNvSpPr/>
      </xdr:nvSpPr>
      <xdr:spPr>
        <a:xfrm>
          <a:off x="2209800" y="80816375"/>
          <a:ext cx="5721181" cy="13577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非常勤講師配置加算：</a:t>
          </a:r>
          <a:r>
            <a:rPr kumimoji="1" lang="ja-JP" altLang="en-US" sz="1100">
              <a:solidFill>
                <a:schemeClr val="lt1"/>
              </a:solidFill>
              <a:effectLst/>
              <a:latin typeface="+mn-lt"/>
              <a:ea typeface="+mn-ea"/>
              <a:cs typeface="+mn-cs"/>
            </a:rPr>
            <a:t>１号認定子どもの</a:t>
          </a:r>
          <a:r>
            <a:rPr kumimoji="1" lang="ja-JP" altLang="ja-JP" sz="1100">
              <a:solidFill>
                <a:schemeClr val="lt1"/>
              </a:solidFill>
              <a:effectLst/>
              <a:latin typeface="+mn-lt"/>
              <a:ea typeface="+mn-ea"/>
              <a:cs typeface="+mn-cs"/>
            </a:rPr>
            <a:t>利用定員が</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人以下又は</a:t>
          </a:r>
          <a:r>
            <a:rPr kumimoji="1" lang="en-US" altLang="ja-JP" sz="1100">
              <a:solidFill>
                <a:schemeClr val="lt1"/>
              </a:solidFill>
              <a:effectLst/>
              <a:latin typeface="+mn-lt"/>
              <a:ea typeface="+mn-ea"/>
              <a:cs typeface="+mn-cs"/>
            </a:rPr>
            <a:t>121</a:t>
          </a:r>
          <a:r>
            <a:rPr kumimoji="1" lang="ja-JP" altLang="ja-JP" sz="1100">
              <a:solidFill>
                <a:schemeClr val="lt1"/>
              </a:solidFill>
              <a:effectLst/>
              <a:latin typeface="+mn-lt"/>
              <a:ea typeface="+mn-ea"/>
              <a:cs typeface="+mn-cs"/>
            </a:rPr>
            <a:t>人以上で基本分単価及び他の加算等の認定に当たって求められる必要教員数を超えて非常勤講師を配置している場合に対象となります。</a:t>
          </a:r>
          <a:endParaRPr lang="ja-JP" altLang="ja-JP" sz="1050">
            <a:effectLst/>
          </a:endParaRPr>
        </a:p>
        <a:p>
          <a:pPr eaLnBrk="1" fontAlgn="auto" latinLnBrk="0" hangingPunct="1"/>
          <a:r>
            <a:rPr kumimoji="1" lang="ja-JP" altLang="ja-JP" sz="1100">
              <a:solidFill>
                <a:schemeClr val="lt1"/>
              </a:solidFill>
              <a:effectLst/>
              <a:latin typeface="+mn-lt"/>
              <a:ea typeface="+mn-ea"/>
              <a:cs typeface="+mn-cs"/>
            </a:rPr>
            <a:t>指導充実加配加算：１号認定子ども及び２号認定子どもに係る利用定員が</a:t>
          </a:r>
          <a:r>
            <a:rPr kumimoji="1" lang="en-US" altLang="ja-JP" sz="1100">
              <a:solidFill>
                <a:schemeClr val="lt1"/>
              </a:solidFill>
              <a:effectLst/>
              <a:latin typeface="+mn-lt"/>
              <a:ea typeface="+mn-ea"/>
              <a:cs typeface="+mn-cs"/>
            </a:rPr>
            <a:t>271</a:t>
          </a:r>
          <a:r>
            <a:rPr kumimoji="1" lang="ja-JP" altLang="ja-JP" sz="1100">
              <a:solidFill>
                <a:schemeClr val="lt1"/>
              </a:solidFill>
              <a:effectLst/>
              <a:latin typeface="+mn-lt"/>
              <a:ea typeface="+mn-ea"/>
              <a:cs typeface="+mn-cs"/>
            </a:rPr>
            <a:t>人以上で、非常勤講師配置加算の非常勤講師とは別に非常勤講師を配置している場合に対象となります。２名の非常勤講師を記載してください。</a:t>
          </a:r>
          <a:endParaRPr kumimoji="1" lang="ja-JP" altLang="en-US" sz="1050"/>
        </a:p>
      </xdr:txBody>
    </xdr:sp>
    <xdr:clientData/>
  </xdr:twoCellAnchor>
  <xdr:twoCellAnchor>
    <xdr:from>
      <xdr:col>1</xdr:col>
      <xdr:colOff>44824</xdr:colOff>
      <xdr:row>481</xdr:row>
      <xdr:rowOff>54107</xdr:rowOff>
    </xdr:from>
    <xdr:to>
      <xdr:col>53</xdr:col>
      <xdr:colOff>12648</xdr:colOff>
      <xdr:row>486</xdr:row>
      <xdr:rowOff>65314</xdr:rowOff>
    </xdr:to>
    <xdr:sp macro="" textlink="">
      <xdr:nvSpPr>
        <xdr:cNvPr id="367" name="円/楕円 366"/>
        <xdr:cNvSpPr/>
      </xdr:nvSpPr>
      <xdr:spPr>
        <a:xfrm>
          <a:off x="161365" y="83246578"/>
          <a:ext cx="6888577" cy="9525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120127</xdr:colOff>
      <xdr:row>496</xdr:row>
      <xdr:rowOff>144396</xdr:rowOff>
    </xdr:from>
    <xdr:to>
      <xdr:col>53</xdr:col>
      <xdr:colOff>102536</xdr:colOff>
      <xdr:row>517</xdr:row>
      <xdr:rowOff>162005</xdr:rowOff>
    </xdr:to>
    <xdr:sp macro="" textlink="">
      <xdr:nvSpPr>
        <xdr:cNvPr id="370" name="円/楕円 369"/>
        <xdr:cNvSpPr/>
      </xdr:nvSpPr>
      <xdr:spPr>
        <a:xfrm>
          <a:off x="236668" y="85900772"/>
          <a:ext cx="6903162" cy="361245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10550</xdr:colOff>
      <xdr:row>494</xdr:row>
      <xdr:rowOff>2000</xdr:rowOff>
    </xdr:from>
    <xdr:to>
      <xdr:col>28</xdr:col>
      <xdr:colOff>59551</xdr:colOff>
      <xdr:row>499</xdr:row>
      <xdr:rowOff>72277</xdr:rowOff>
    </xdr:to>
    <xdr:cxnSp macro="">
      <xdr:nvCxnSpPr>
        <xdr:cNvPr id="371" name="直線矢印コネクタ 370"/>
        <xdr:cNvCxnSpPr/>
      </xdr:nvCxnSpPr>
      <xdr:spPr>
        <a:xfrm flipH="1">
          <a:off x="3228879" y="85453576"/>
          <a:ext cx="470343" cy="88606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63715</xdr:colOff>
      <xdr:row>518</xdr:row>
      <xdr:rowOff>90609</xdr:rowOff>
    </xdr:from>
    <xdr:to>
      <xdr:col>57</xdr:col>
      <xdr:colOff>44666</xdr:colOff>
      <xdr:row>524</xdr:row>
      <xdr:rowOff>74680</xdr:rowOff>
    </xdr:to>
    <xdr:sp macro="" textlink="">
      <xdr:nvSpPr>
        <xdr:cNvPr id="372" name="角丸四角形 371"/>
        <xdr:cNvSpPr/>
      </xdr:nvSpPr>
      <xdr:spPr>
        <a:xfrm>
          <a:off x="5048091" y="89630091"/>
          <a:ext cx="2553822" cy="9701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「事務」を選択した場合、「</a:t>
          </a:r>
          <a:r>
            <a:rPr lang="en-US" altLang="ja-JP">
              <a:effectLst/>
            </a:rPr>
            <a:t>16</a:t>
          </a:r>
          <a:r>
            <a:rPr lang="ja-JP" altLang="en-US">
              <a:effectLst/>
            </a:rPr>
            <a:t>事務職員配置加算・事務負担対応加配加算」に記載の者と重複しないようご注意ください。</a:t>
          </a:r>
          <a:endParaRPr lang="ja-JP" altLang="ja-JP">
            <a:effectLst/>
          </a:endParaRPr>
        </a:p>
      </xdr:txBody>
    </xdr:sp>
    <xdr:clientData/>
  </xdr:twoCellAnchor>
  <xdr:twoCellAnchor>
    <xdr:from>
      <xdr:col>44</xdr:col>
      <xdr:colOff>22891</xdr:colOff>
      <xdr:row>523</xdr:row>
      <xdr:rowOff>95571</xdr:rowOff>
    </xdr:from>
    <xdr:to>
      <xdr:col>46</xdr:col>
      <xdr:colOff>13366</xdr:colOff>
      <xdr:row>525</xdr:row>
      <xdr:rowOff>14889</xdr:rowOff>
    </xdr:to>
    <xdr:cxnSp macro="">
      <xdr:nvCxnSpPr>
        <xdr:cNvPr id="373" name="直線矢印コネクタ 372"/>
        <xdr:cNvCxnSpPr/>
      </xdr:nvCxnSpPr>
      <xdr:spPr>
        <a:xfrm>
          <a:off x="5661691" y="90432912"/>
          <a:ext cx="384922" cy="45720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96372</xdr:colOff>
      <xdr:row>529</xdr:row>
      <xdr:rowOff>165848</xdr:rowOff>
    </xdr:from>
    <xdr:to>
      <xdr:col>33</xdr:col>
      <xdr:colOff>53340</xdr:colOff>
      <xdr:row>539</xdr:row>
      <xdr:rowOff>114300</xdr:rowOff>
    </xdr:to>
    <xdr:sp macro="" textlink="">
      <xdr:nvSpPr>
        <xdr:cNvPr id="374" name="角丸四角形 373"/>
        <xdr:cNvSpPr/>
      </xdr:nvSpPr>
      <xdr:spPr>
        <a:xfrm>
          <a:off x="690732" y="91941128"/>
          <a:ext cx="3606948" cy="18534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加算要件を満たし、保育士資格がない保育</a:t>
          </a:r>
          <a:r>
            <a:rPr kumimoji="1" lang="ja-JP" altLang="en-US" sz="1100">
              <a:solidFill>
                <a:schemeClr val="lt1"/>
              </a:solidFill>
              <a:effectLst/>
              <a:latin typeface="+mn-lt"/>
              <a:ea typeface="+mn-ea"/>
              <a:cs typeface="+mn-cs"/>
            </a:rPr>
            <a:t>支援者</a:t>
          </a:r>
          <a:r>
            <a:rPr kumimoji="1" lang="ja-JP" altLang="ja-JP" sz="1100">
              <a:solidFill>
                <a:schemeClr val="lt1"/>
              </a:solidFill>
              <a:effectLst/>
              <a:latin typeface="+mn-lt"/>
              <a:ea typeface="+mn-ea"/>
              <a:cs typeface="+mn-cs"/>
            </a:rPr>
            <a:t>を雇用している場合に、</a:t>
          </a:r>
          <a:r>
            <a:rPr kumimoji="1" lang="ja-JP" altLang="en-US" sz="1100">
              <a:solidFill>
                <a:schemeClr val="lt1"/>
              </a:solidFill>
              <a:effectLst/>
              <a:latin typeface="+mn-lt"/>
              <a:ea typeface="+mn-ea"/>
              <a:cs typeface="+mn-cs"/>
            </a:rPr>
            <a:t>保育者業務支援事業費助成</a:t>
          </a:r>
          <a:r>
            <a:rPr kumimoji="1" lang="ja-JP" altLang="ja-JP" sz="1100">
              <a:solidFill>
                <a:schemeClr val="lt1"/>
              </a:solidFill>
              <a:effectLst/>
              <a:latin typeface="+mn-lt"/>
              <a:ea typeface="+mn-ea"/>
              <a:cs typeface="+mn-cs"/>
            </a:rPr>
            <a:t>の対象となります。</a:t>
          </a:r>
          <a:endParaRPr kumimoji="1" lang="en-US" altLang="ja-JP" sz="1100">
            <a:solidFill>
              <a:schemeClr val="lt1"/>
            </a:solidFill>
            <a:effectLst/>
            <a:latin typeface="+mn-lt"/>
            <a:ea typeface="+mn-ea"/>
            <a:cs typeface="+mn-cs"/>
          </a:endParaRPr>
        </a:p>
        <a:p>
          <a:r>
            <a:rPr lang="en-US" altLang="ja-JP">
              <a:effectLst/>
            </a:rPr>
            <a:t>※</a:t>
          </a:r>
          <a:r>
            <a:rPr lang="ja-JP" altLang="ja-JP" sz="1100">
              <a:solidFill>
                <a:schemeClr val="lt1"/>
              </a:solidFill>
              <a:effectLst/>
              <a:latin typeface="+mn-lt"/>
              <a:ea typeface="+mn-ea"/>
              <a:cs typeface="+mn-cs"/>
            </a:rPr>
            <a:t>『雇用状況表』の他の項目に記載の者及び『高齢者等活躍促進加算月別雇用時間内訳表』月別雇用時間内訳表』）（旧：『入所児童処遇特別加算月別雇用時間内訳表』）の対象者と重複しない</a:t>
          </a:r>
          <a:r>
            <a:rPr lang="ja-JP" altLang="en-US" sz="1100">
              <a:solidFill>
                <a:schemeClr val="lt1"/>
              </a:solidFill>
              <a:effectLst/>
              <a:latin typeface="+mn-lt"/>
              <a:ea typeface="+mn-ea"/>
              <a:cs typeface="+mn-cs"/>
            </a:rPr>
            <a:t>ようご注意ください</a:t>
          </a:r>
          <a:r>
            <a:rPr lang="ja-JP" altLang="ja-JP" sz="1100">
              <a:solidFill>
                <a:schemeClr val="lt1"/>
              </a:solidFill>
              <a:effectLst/>
              <a:latin typeface="+mn-lt"/>
              <a:ea typeface="+mn-ea"/>
              <a:cs typeface="+mn-cs"/>
            </a:rPr>
            <a:t>。</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40</xdr:col>
      <xdr:colOff>108631</xdr:colOff>
      <xdr:row>550</xdr:row>
      <xdr:rowOff>69317</xdr:rowOff>
    </xdr:from>
    <xdr:to>
      <xdr:col>58</xdr:col>
      <xdr:colOff>7620</xdr:colOff>
      <xdr:row>552</xdr:row>
      <xdr:rowOff>137160</xdr:rowOff>
    </xdr:to>
    <xdr:sp macro="" textlink="">
      <xdr:nvSpPr>
        <xdr:cNvPr id="376" name="角丸四角形 375"/>
        <xdr:cNvSpPr/>
      </xdr:nvSpPr>
      <xdr:spPr>
        <a:xfrm>
          <a:off x="5168311" y="95951777"/>
          <a:ext cx="2482169" cy="58600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記入漏れがないようご注意ください。</a:t>
          </a:r>
          <a:endParaRPr lang="ja-JP" altLang="ja-JP">
            <a:effectLst/>
          </a:endParaRPr>
        </a:p>
      </xdr:txBody>
    </xdr:sp>
    <xdr:clientData/>
  </xdr:twoCellAnchor>
  <xdr:twoCellAnchor>
    <xdr:from>
      <xdr:col>24</xdr:col>
      <xdr:colOff>15240</xdr:colOff>
      <xdr:row>551</xdr:row>
      <xdr:rowOff>95619</xdr:rowOff>
    </xdr:from>
    <xdr:to>
      <xdr:col>40</xdr:col>
      <xdr:colOff>108631</xdr:colOff>
      <xdr:row>552</xdr:row>
      <xdr:rowOff>197672</xdr:rowOff>
    </xdr:to>
    <xdr:cxnSp macro="">
      <xdr:nvCxnSpPr>
        <xdr:cNvPr id="378" name="直線矢印コネクタ 377"/>
        <xdr:cNvCxnSpPr>
          <a:stCxn id="376" idx="1"/>
        </xdr:cNvCxnSpPr>
      </xdr:nvCxnSpPr>
      <xdr:spPr>
        <a:xfrm flipH="1">
          <a:off x="3063240" y="96244779"/>
          <a:ext cx="2105071" cy="35351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12326</xdr:colOff>
      <xdr:row>355</xdr:row>
      <xdr:rowOff>20955</xdr:rowOff>
    </xdr:from>
    <xdr:to>
      <xdr:col>40</xdr:col>
      <xdr:colOff>42261</xdr:colOff>
      <xdr:row>358</xdr:row>
      <xdr:rowOff>1120</xdr:rowOff>
    </xdr:to>
    <xdr:sp macro="" textlink="">
      <xdr:nvSpPr>
        <xdr:cNvPr id="379" name="円/楕円 230"/>
        <xdr:cNvSpPr/>
      </xdr:nvSpPr>
      <xdr:spPr>
        <a:xfrm>
          <a:off x="12326" y="60819590"/>
          <a:ext cx="5130853" cy="53597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0</xdr:colOff>
      <xdr:row>362</xdr:row>
      <xdr:rowOff>168760</xdr:rowOff>
    </xdr:from>
    <xdr:to>
      <xdr:col>40</xdr:col>
      <xdr:colOff>29935</xdr:colOff>
      <xdr:row>367</xdr:row>
      <xdr:rowOff>52989</xdr:rowOff>
    </xdr:to>
    <xdr:sp macro="" textlink="">
      <xdr:nvSpPr>
        <xdr:cNvPr id="380" name="円/楕円 230"/>
        <xdr:cNvSpPr/>
      </xdr:nvSpPr>
      <xdr:spPr>
        <a:xfrm>
          <a:off x="0" y="62240384"/>
          <a:ext cx="5130853" cy="53865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16809</xdr:colOff>
      <xdr:row>372</xdr:row>
      <xdr:rowOff>18265</xdr:rowOff>
    </xdr:from>
    <xdr:to>
      <xdr:col>40</xdr:col>
      <xdr:colOff>34978</xdr:colOff>
      <xdr:row>375</xdr:row>
      <xdr:rowOff>44583</xdr:rowOff>
    </xdr:to>
    <xdr:sp macro="" textlink="">
      <xdr:nvSpPr>
        <xdr:cNvPr id="381" name="円/楕円 230"/>
        <xdr:cNvSpPr/>
      </xdr:nvSpPr>
      <xdr:spPr>
        <a:xfrm>
          <a:off x="16809" y="63640783"/>
          <a:ext cx="5119087" cy="54627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37</xdr:col>
      <xdr:colOff>44824</xdr:colOff>
      <xdr:row>367</xdr:row>
      <xdr:rowOff>22412</xdr:rowOff>
    </xdr:from>
    <xdr:to>
      <xdr:col>50</xdr:col>
      <xdr:colOff>35859</xdr:colOff>
      <xdr:row>372</xdr:row>
      <xdr:rowOff>54988</xdr:rowOff>
    </xdr:to>
    <xdr:sp macro="" textlink="">
      <xdr:nvSpPr>
        <xdr:cNvPr id="382" name="角丸四角形 381"/>
        <xdr:cNvSpPr/>
      </xdr:nvSpPr>
      <xdr:spPr>
        <a:xfrm>
          <a:off x="4787153" y="62748459"/>
          <a:ext cx="1936377" cy="92904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別紙の記載をよく読み、該当するいずれか１項目のみ入力してください。</a:t>
          </a:r>
          <a:endParaRPr lang="ja-JP" altLang="ja-JP">
            <a:effectLst/>
          </a:endParaRPr>
        </a:p>
      </xdr:txBody>
    </xdr:sp>
    <xdr:clientData/>
  </xdr:twoCellAnchor>
  <xdr:twoCellAnchor>
    <xdr:from>
      <xdr:col>23</xdr:col>
      <xdr:colOff>59952</xdr:colOff>
      <xdr:row>366</xdr:row>
      <xdr:rowOff>80122</xdr:rowOff>
    </xdr:from>
    <xdr:to>
      <xdr:col>37</xdr:col>
      <xdr:colOff>44824</xdr:colOff>
      <xdr:row>369</xdr:row>
      <xdr:rowOff>128348</xdr:rowOff>
    </xdr:to>
    <xdr:cxnSp macro="">
      <xdr:nvCxnSpPr>
        <xdr:cNvPr id="383" name="直線矢印コネクタ 382"/>
        <xdr:cNvCxnSpPr>
          <a:stCxn id="382" idx="1"/>
        </xdr:cNvCxnSpPr>
      </xdr:nvCxnSpPr>
      <xdr:spPr>
        <a:xfrm flipH="1" flipV="1">
          <a:off x="3018305" y="62626875"/>
          <a:ext cx="1768848" cy="58610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357</xdr:row>
      <xdr:rowOff>161365</xdr:rowOff>
    </xdr:from>
    <xdr:to>
      <xdr:col>39</xdr:col>
      <xdr:colOff>44825</xdr:colOff>
      <xdr:row>367</xdr:row>
      <xdr:rowOff>53788</xdr:rowOff>
    </xdr:to>
    <xdr:cxnSp macro="">
      <xdr:nvCxnSpPr>
        <xdr:cNvPr id="384" name="直線矢印コネクタ 383"/>
        <xdr:cNvCxnSpPr/>
      </xdr:nvCxnSpPr>
      <xdr:spPr>
        <a:xfrm flipH="1" flipV="1">
          <a:off x="4276165" y="61336518"/>
          <a:ext cx="753036" cy="144331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81244</xdr:colOff>
      <xdr:row>369</xdr:row>
      <xdr:rowOff>128348</xdr:rowOff>
    </xdr:from>
    <xdr:to>
      <xdr:col>37</xdr:col>
      <xdr:colOff>44824</xdr:colOff>
      <xdr:row>373</xdr:row>
      <xdr:rowOff>129652</xdr:rowOff>
    </xdr:to>
    <xdr:cxnSp macro="">
      <xdr:nvCxnSpPr>
        <xdr:cNvPr id="386" name="直線矢印コネクタ 385"/>
        <xdr:cNvCxnSpPr>
          <a:stCxn id="382" idx="1"/>
        </xdr:cNvCxnSpPr>
      </xdr:nvCxnSpPr>
      <xdr:spPr>
        <a:xfrm flipH="1">
          <a:off x="4124326" y="63212983"/>
          <a:ext cx="662827" cy="69158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59636</xdr:colOff>
      <xdr:row>388</xdr:row>
      <xdr:rowOff>71815</xdr:rowOff>
    </xdr:from>
    <xdr:to>
      <xdr:col>48</xdr:col>
      <xdr:colOff>92767</xdr:colOff>
      <xdr:row>396</xdr:row>
      <xdr:rowOff>145774</xdr:rowOff>
    </xdr:to>
    <xdr:sp macro="" textlink="">
      <xdr:nvSpPr>
        <xdr:cNvPr id="388" name="角丸四角形 387"/>
        <xdr:cNvSpPr/>
      </xdr:nvSpPr>
      <xdr:spPr>
        <a:xfrm>
          <a:off x="2590801" y="66531467"/>
          <a:ext cx="3684105" cy="152507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lt1"/>
              </a:solidFill>
              <a:effectLst/>
              <a:latin typeface="+mn-lt"/>
              <a:ea typeface="+mn-ea"/>
              <a:cs typeface="+mn-cs"/>
            </a:rPr>
            <a:t>※</a:t>
          </a:r>
          <a:r>
            <a:rPr lang="ja-JP" altLang="ja-JP" sz="1100">
              <a:solidFill>
                <a:schemeClr val="lt1"/>
              </a:solidFill>
              <a:effectLst/>
              <a:latin typeface="+mn-lt"/>
              <a:ea typeface="+mn-ea"/>
              <a:cs typeface="+mn-cs"/>
            </a:rPr>
            <a:t>「</a:t>
          </a:r>
          <a:r>
            <a:rPr lang="ja-JP" altLang="en-US" sz="1100">
              <a:solidFill>
                <a:schemeClr val="lt1"/>
              </a:solidFill>
              <a:effectLst/>
              <a:latin typeface="+mn-lt"/>
              <a:ea typeface="+mn-ea"/>
              <a:cs typeface="+mn-cs"/>
            </a:rPr>
            <a:t>９</a:t>
          </a:r>
          <a:r>
            <a:rPr lang="ja-JP" altLang="ja-JP" sz="1100">
              <a:solidFill>
                <a:schemeClr val="lt1"/>
              </a:solidFill>
              <a:effectLst/>
              <a:latin typeface="+mn-lt"/>
              <a:ea typeface="+mn-ea"/>
              <a:cs typeface="+mn-cs"/>
            </a:rPr>
            <a:t>　栄養管理加算」に記載の職員と重複はできません。</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44824</xdr:colOff>
      <xdr:row>1</xdr:row>
      <xdr:rowOff>22412</xdr:rowOff>
    </xdr:from>
    <xdr:to>
      <xdr:col>8</xdr:col>
      <xdr:colOff>131190</xdr:colOff>
      <xdr:row>2</xdr:row>
      <xdr:rowOff>184337</xdr:rowOff>
    </xdr:to>
    <xdr:sp macro="" textlink="">
      <xdr:nvSpPr>
        <xdr:cNvPr id="389" name="正方形/長方形 388"/>
        <xdr:cNvSpPr/>
      </xdr:nvSpPr>
      <xdr:spPr>
        <a:xfrm>
          <a:off x="168089" y="235324"/>
          <a:ext cx="1106101" cy="3748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記載例</a:t>
          </a:r>
        </a:p>
      </xdr:txBody>
    </xdr:sp>
    <xdr:clientData/>
  </xdr:twoCellAnchor>
  <mc:AlternateContent xmlns:mc="http://schemas.openxmlformats.org/markup-compatibility/2006">
    <mc:Choice xmlns:a14="http://schemas.microsoft.com/office/drawing/2010/main" Requires="a14">
      <xdr:twoCellAnchor>
        <xdr:from>
          <xdr:col>4</xdr:col>
          <xdr:colOff>19050</xdr:colOff>
          <xdr:row>315</xdr:row>
          <xdr:rowOff>0</xdr:rowOff>
        </xdr:from>
        <xdr:to>
          <xdr:col>9</xdr:col>
          <xdr:colOff>95250</xdr:colOff>
          <xdr:row>318</xdr:row>
          <xdr:rowOff>19050</xdr:rowOff>
        </xdr:to>
        <xdr:grpSp>
          <xdr:nvGrpSpPr>
            <xdr:cNvPr id="75" name="Group 6"/>
            <xdr:cNvGrpSpPr>
              <a:grpSpLocks/>
            </xdr:cNvGrpSpPr>
          </xdr:nvGrpSpPr>
          <xdr:grpSpPr bwMode="auto">
            <a:xfrm>
              <a:off x="676275" y="54321075"/>
              <a:ext cx="762000" cy="561975"/>
              <a:chOff x="47" y="3669"/>
              <a:chExt cx="78" cy="60"/>
            </a:xfrm>
          </xdr:grpSpPr>
          <xdr:sp macro="" textlink="">
            <xdr:nvSpPr>
              <xdr:cNvPr id="2316" name="Check Box 268" hidden="1">
                <a:extLst>
                  <a:ext uri="{63B3BB69-23CF-44E3-9099-C40C66FF867C}">
                    <a14:compatExt spid="_x0000_s231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17" name="Check Box 269" hidden="1">
                <a:extLst>
                  <a:ext uri="{63B3BB69-23CF-44E3-9099-C40C66FF867C}">
                    <a14:compatExt spid="_x0000_s231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18" name="Check Box 270" hidden="1">
                <a:extLst>
                  <a:ext uri="{63B3BB69-23CF-44E3-9099-C40C66FF867C}">
                    <a14:compatExt spid="_x0000_s231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264</xdr:row>
          <xdr:rowOff>123825</xdr:rowOff>
        </xdr:from>
        <xdr:to>
          <xdr:col>9</xdr:col>
          <xdr:colOff>47625</xdr:colOff>
          <xdr:row>266</xdr:row>
          <xdr:rowOff>9525</xdr:rowOff>
        </xdr:to>
        <xdr:sp macro="" textlink="">
          <xdr:nvSpPr>
            <xdr:cNvPr id="2319" name="Check Box 271" hidden="1">
              <a:extLst>
                <a:ext uri="{63B3BB69-23CF-44E3-9099-C40C66FF867C}">
                  <a14:compatExt spid="_x0000_s2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188</xdr:row>
          <xdr:rowOff>152400</xdr:rowOff>
        </xdr:from>
        <xdr:to>
          <xdr:col>38</xdr:col>
          <xdr:colOff>28575</xdr:colOff>
          <xdr:row>192</xdr:row>
          <xdr:rowOff>28575</xdr:rowOff>
        </xdr:to>
        <xdr:grpSp>
          <xdr:nvGrpSpPr>
            <xdr:cNvPr id="80" name="Group 523"/>
            <xdr:cNvGrpSpPr>
              <a:grpSpLocks/>
            </xdr:cNvGrpSpPr>
          </xdr:nvGrpSpPr>
          <xdr:grpSpPr bwMode="auto">
            <a:xfrm>
              <a:off x="4257675" y="32137350"/>
              <a:ext cx="1047750" cy="561975"/>
              <a:chOff x="447" y="2888"/>
              <a:chExt cx="110" cy="59"/>
            </a:xfrm>
          </xdr:grpSpPr>
          <xdr:sp macro="" textlink="">
            <xdr:nvSpPr>
              <xdr:cNvPr id="2320" name="Check Box 272" hidden="1">
                <a:extLst>
                  <a:ext uri="{63B3BB69-23CF-44E3-9099-C40C66FF867C}">
                    <a14:compatExt spid="_x0000_s23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21" name="Check Box 273" hidden="1">
                <a:extLst>
                  <a:ext uri="{63B3BB69-23CF-44E3-9099-C40C66FF867C}">
                    <a14:compatExt spid="_x0000_s23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22" name="Check Box 274" hidden="1">
                <a:extLst>
                  <a:ext uri="{63B3BB69-23CF-44E3-9099-C40C66FF867C}">
                    <a14:compatExt spid="_x0000_s23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135</xdr:row>
          <xdr:rowOff>0</xdr:rowOff>
        </xdr:from>
        <xdr:to>
          <xdr:col>9</xdr:col>
          <xdr:colOff>114300</xdr:colOff>
          <xdr:row>136</xdr:row>
          <xdr:rowOff>28575</xdr:rowOff>
        </xdr:to>
        <xdr:sp macro="" textlink="">
          <xdr:nvSpPr>
            <xdr:cNvPr id="2323" name="Check Box 275" hidden="1">
              <a:extLst>
                <a:ext uri="{63B3BB69-23CF-44E3-9099-C40C66FF867C}">
                  <a14:compatExt spid="_x0000_s2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136</xdr:row>
          <xdr:rowOff>0</xdr:rowOff>
        </xdr:from>
        <xdr:to>
          <xdr:col>9</xdr:col>
          <xdr:colOff>95250</xdr:colOff>
          <xdr:row>137</xdr:row>
          <xdr:rowOff>28575</xdr:rowOff>
        </xdr:to>
        <xdr:sp macro="" textlink="">
          <xdr:nvSpPr>
            <xdr:cNvPr id="2324" name="Check Box 276" hidden="1">
              <a:extLst>
                <a:ext uri="{63B3BB69-23CF-44E3-9099-C40C66FF867C}">
                  <a14:compatExt spid="_x0000_s2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136</xdr:row>
          <xdr:rowOff>190500</xdr:rowOff>
        </xdr:from>
        <xdr:to>
          <xdr:col>5</xdr:col>
          <xdr:colOff>28575</xdr:colOff>
          <xdr:row>138</xdr:row>
          <xdr:rowOff>28575</xdr:rowOff>
        </xdr:to>
        <xdr:sp macro="" textlink="">
          <xdr:nvSpPr>
            <xdr:cNvPr id="2325" name="Check Box 277" hidden="1">
              <a:extLst>
                <a:ext uri="{63B3BB69-23CF-44E3-9099-C40C66FF867C}">
                  <a14:compatExt spid="_x0000_s2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318</xdr:row>
          <xdr:rowOff>0</xdr:rowOff>
        </xdr:from>
        <xdr:to>
          <xdr:col>14</xdr:col>
          <xdr:colOff>0</xdr:colOff>
          <xdr:row>321</xdr:row>
          <xdr:rowOff>19050</xdr:rowOff>
        </xdr:to>
        <xdr:grpSp>
          <xdr:nvGrpSpPr>
            <xdr:cNvPr id="87" name="Group 490"/>
            <xdr:cNvGrpSpPr>
              <a:grpSpLocks/>
            </xdr:cNvGrpSpPr>
          </xdr:nvGrpSpPr>
          <xdr:grpSpPr bwMode="auto">
            <a:xfrm>
              <a:off x="676275" y="54864000"/>
              <a:ext cx="1381125" cy="561975"/>
              <a:chOff x="47" y="3669"/>
              <a:chExt cx="78" cy="60"/>
            </a:xfrm>
          </xdr:grpSpPr>
          <xdr:sp macro="" textlink="">
            <xdr:nvSpPr>
              <xdr:cNvPr id="2326" name="Check Box 278" hidden="1">
                <a:extLst>
                  <a:ext uri="{63B3BB69-23CF-44E3-9099-C40C66FF867C}">
                    <a14:compatExt spid="_x0000_s232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27" name="Check Box 279" hidden="1">
                <a:extLst>
                  <a:ext uri="{63B3BB69-23CF-44E3-9099-C40C66FF867C}">
                    <a14:compatExt spid="_x0000_s232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28" name="Check Box 280" hidden="1">
                <a:extLst>
                  <a:ext uri="{63B3BB69-23CF-44E3-9099-C40C66FF867C}">
                    <a14:compatExt spid="_x0000_s232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321</xdr:row>
          <xdr:rowOff>0</xdr:rowOff>
        </xdr:from>
        <xdr:to>
          <xdr:col>14</xdr:col>
          <xdr:colOff>0</xdr:colOff>
          <xdr:row>324</xdr:row>
          <xdr:rowOff>19050</xdr:rowOff>
        </xdr:to>
        <xdr:grpSp>
          <xdr:nvGrpSpPr>
            <xdr:cNvPr id="91" name="Group 494"/>
            <xdr:cNvGrpSpPr>
              <a:grpSpLocks/>
            </xdr:cNvGrpSpPr>
          </xdr:nvGrpSpPr>
          <xdr:grpSpPr bwMode="auto">
            <a:xfrm>
              <a:off x="676275" y="55406925"/>
              <a:ext cx="1381125" cy="590550"/>
              <a:chOff x="47" y="3669"/>
              <a:chExt cx="78" cy="60"/>
            </a:xfrm>
          </xdr:grpSpPr>
          <xdr:sp macro="" textlink="">
            <xdr:nvSpPr>
              <xdr:cNvPr id="2329" name="Check Box 281" hidden="1">
                <a:extLst>
                  <a:ext uri="{63B3BB69-23CF-44E3-9099-C40C66FF867C}">
                    <a14:compatExt spid="_x0000_s232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30" name="Check Box 282" hidden="1">
                <a:extLst>
                  <a:ext uri="{63B3BB69-23CF-44E3-9099-C40C66FF867C}">
                    <a14:compatExt spid="_x0000_s233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31" name="Check Box 283" hidden="1">
                <a:extLst>
                  <a:ext uri="{63B3BB69-23CF-44E3-9099-C40C66FF867C}">
                    <a14:compatExt spid="_x0000_s233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324</xdr:row>
          <xdr:rowOff>0</xdr:rowOff>
        </xdr:from>
        <xdr:to>
          <xdr:col>14</xdr:col>
          <xdr:colOff>0</xdr:colOff>
          <xdr:row>327</xdr:row>
          <xdr:rowOff>19050</xdr:rowOff>
        </xdr:to>
        <xdr:grpSp>
          <xdr:nvGrpSpPr>
            <xdr:cNvPr id="95" name="Group 498"/>
            <xdr:cNvGrpSpPr>
              <a:grpSpLocks/>
            </xdr:cNvGrpSpPr>
          </xdr:nvGrpSpPr>
          <xdr:grpSpPr bwMode="auto">
            <a:xfrm>
              <a:off x="676275" y="55978425"/>
              <a:ext cx="1381125" cy="590550"/>
              <a:chOff x="47" y="3669"/>
              <a:chExt cx="78" cy="60"/>
            </a:xfrm>
          </xdr:grpSpPr>
          <xdr:sp macro="" textlink="">
            <xdr:nvSpPr>
              <xdr:cNvPr id="2332" name="Check Box 284" hidden="1">
                <a:extLst>
                  <a:ext uri="{63B3BB69-23CF-44E3-9099-C40C66FF867C}">
                    <a14:compatExt spid="_x0000_s233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33" name="Check Box 285" hidden="1">
                <a:extLst>
                  <a:ext uri="{63B3BB69-23CF-44E3-9099-C40C66FF867C}">
                    <a14:compatExt spid="_x0000_s233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34" name="Check Box 286" hidden="1">
                <a:extLst>
                  <a:ext uri="{63B3BB69-23CF-44E3-9099-C40C66FF867C}">
                    <a14:compatExt spid="_x0000_s233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327</xdr:row>
          <xdr:rowOff>0</xdr:rowOff>
        </xdr:from>
        <xdr:to>
          <xdr:col>14</xdr:col>
          <xdr:colOff>0</xdr:colOff>
          <xdr:row>330</xdr:row>
          <xdr:rowOff>0</xdr:rowOff>
        </xdr:to>
        <xdr:grpSp>
          <xdr:nvGrpSpPr>
            <xdr:cNvPr id="99" name="Group 502"/>
            <xdr:cNvGrpSpPr>
              <a:grpSpLocks/>
            </xdr:cNvGrpSpPr>
          </xdr:nvGrpSpPr>
          <xdr:grpSpPr bwMode="auto">
            <a:xfrm>
              <a:off x="676275" y="56549925"/>
              <a:ext cx="1381125" cy="571500"/>
              <a:chOff x="47" y="3669"/>
              <a:chExt cx="78" cy="60"/>
            </a:xfrm>
          </xdr:grpSpPr>
          <xdr:sp macro="" textlink="">
            <xdr:nvSpPr>
              <xdr:cNvPr id="2335" name="Check Box 287" hidden="1">
                <a:extLst>
                  <a:ext uri="{63B3BB69-23CF-44E3-9099-C40C66FF867C}">
                    <a14:compatExt spid="_x0000_s233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36" name="Check Box 288" hidden="1">
                <a:extLst>
                  <a:ext uri="{63B3BB69-23CF-44E3-9099-C40C66FF867C}">
                    <a14:compatExt spid="_x0000_s233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37" name="Check Box 289" hidden="1">
                <a:extLst>
                  <a:ext uri="{63B3BB69-23CF-44E3-9099-C40C66FF867C}">
                    <a14:compatExt spid="_x0000_s233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491</xdr:row>
          <xdr:rowOff>0</xdr:rowOff>
        </xdr:from>
        <xdr:to>
          <xdr:col>20</xdr:col>
          <xdr:colOff>0</xdr:colOff>
          <xdr:row>492</xdr:row>
          <xdr:rowOff>19050</xdr:rowOff>
        </xdr:to>
        <xdr:sp macro="" textlink="">
          <xdr:nvSpPr>
            <xdr:cNvPr id="2338" name="Check Box 290" hidden="1">
              <a:extLst>
                <a:ext uri="{63B3BB69-23CF-44E3-9099-C40C66FF867C}">
                  <a14:compatExt spid="_x0000_s2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492</xdr:row>
          <xdr:rowOff>47625</xdr:rowOff>
        </xdr:from>
        <xdr:to>
          <xdr:col>19</xdr:col>
          <xdr:colOff>28575</xdr:colOff>
          <xdr:row>493</xdr:row>
          <xdr:rowOff>57150</xdr:rowOff>
        </xdr:to>
        <xdr:sp macro="" textlink="">
          <xdr:nvSpPr>
            <xdr:cNvPr id="2339" name="Check Box 291" hidden="1">
              <a:extLst>
                <a:ext uri="{63B3BB69-23CF-44E3-9099-C40C66FF867C}">
                  <a14:compatExt spid="_x0000_s2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188</xdr:row>
          <xdr:rowOff>142875</xdr:rowOff>
        </xdr:from>
        <xdr:to>
          <xdr:col>10</xdr:col>
          <xdr:colOff>19050</xdr:colOff>
          <xdr:row>192</xdr:row>
          <xdr:rowOff>19050</xdr:rowOff>
        </xdr:to>
        <xdr:grpSp>
          <xdr:nvGrpSpPr>
            <xdr:cNvPr id="105" name="Group 528"/>
            <xdr:cNvGrpSpPr>
              <a:grpSpLocks/>
            </xdr:cNvGrpSpPr>
          </xdr:nvGrpSpPr>
          <xdr:grpSpPr bwMode="auto">
            <a:xfrm>
              <a:off x="533400" y="32127825"/>
              <a:ext cx="1047750" cy="561975"/>
              <a:chOff x="447" y="2888"/>
              <a:chExt cx="110" cy="59"/>
            </a:xfrm>
          </xdr:grpSpPr>
          <xdr:sp macro="" textlink="">
            <xdr:nvSpPr>
              <xdr:cNvPr id="2340" name="Check Box 292" hidden="1">
                <a:extLst>
                  <a:ext uri="{63B3BB69-23CF-44E3-9099-C40C66FF867C}">
                    <a14:compatExt spid="_x0000_s234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41" name="Check Box 293" hidden="1">
                <a:extLst>
                  <a:ext uri="{63B3BB69-23CF-44E3-9099-C40C66FF867C}">
                    <a14:compatExt spid="_x0000_s234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42" name="Check Box 294" hidden="1">
                <a:extLst>
                  <a:ext uri="{63B3BB69-23CF-44E3-9099-C40C66FF867C}">
                    <a14:compatExt spid="_x0000_s234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192</xdr:row>
          <xdr:rowOff>152400</xdr:rowOff>
        </xdr:from>
        <xdr:to>
          <xdr:col>38</xdr:col>
          <xdr:colOff>28575</xdr:colOff>
          <xdr:row>196</xdr:row>
          <xdr:rowOff>28575</xdr:rowOff>
        </xdr:to>
        <xdr:grpSp>
          <xdr:nvGrpSpPr>
            <xdr:cNvPr id="109" name="Group 532"/>
            <xdr:cNvGrpSpPr>
              <a:grpSpLocks/>
            </xdr:cNvGrpSpPr>
          </xdr:nvGrpSpPr>
          <xdr:grpSpPr bwMode="auto">
            <a:xfrm>
              <a:off x="4257675" y="32823150"/>
              <a:ext cx="1047750" cy="561975"/>
              <a:chOff x="447" y="2888"/>
              <a:chExt cx="110" cy="59"/>
            </a:xfrm>
          </xdr:grpSpPr>
          <xdr:sp macro="" textlink="">
            <xdr:nvSpPr>
              <xdr:cNvPr id="2343" name="Check Box 295" hidden="1">
                <a:extLst>
                  <a:ext uri="{63B3BB69-23CF-44E3-9099-C40C66FF867C}">
                    <a14:compatExt spid="_x0000_s234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44" name="Check Box 296" hidden="1">
                <a:extLst>
                  <a:ext uri="{63B3BB69-23CF-44E3-9099-C40C66FF867C}">
                    <a14:compatExt spid="_x0000_s234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45" name="Check Box 297" hidden="1">
                <a:extLst>
                  <a:ext uri="{63B3BB69-23CF-44E3-9099-C40C66FF867C}">
                    <a14:compatExt spid="_x0000_s234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192</xdr:row>
          <xdr:rowOff>142875</xdr:rowOff>
        </xdr:from>
        <xdr:to>
          <xdr:col>10</xdr:col>
          <xdr:colOff>19050</xdr:colOff>
          <xdr:row>196</xdr:row>
          <xdr:rowOff>19050</xdr:rowOff>
        </xdr:to>
        <xdr:grpSp>
          <xdr:nvGrpSpPr>
            <xdr:cNvPr id="113" name="Group 536"/>
            <xdr:cNvGrpSpPr>
              <a:grpSpLocks/>
            </xdr:cNvGrpSpPr>
          </xdr:nvGrpSpPr>
          <xdr:grpSpPr bwMode="auto">
            <a:xfrm>
              <a:off x="533400" y="32813625"/>
              <a:ext cx="1047750" cy="561975"/>
              <a:chOff x="447" y="2888"/>
              <a:chExt cx="110" cy="59"/>
            </a:xfrm>
          </xdr:grpSpPr>
          <xdr:sp macro="" textlink="">
            <xdr:nvSpPr>
              <xdr:cNvPr id="2346" name="Check Box 298" hidden="1">
                <a:extLst>
                  <a:ext uri="{63B3BB69-23CF-44E3-9099-C40C66FF867C}">
                    <a14:compatExt spid="_x0000_s234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47" name="Check Box 299" hidden="1">
                <a:extLst>
                  <a:ext uri="{63B3BB69-23CF-44E3-9099-C40C66FF867C}">
                    <a14:compatExt spid="_x0000_s234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48" name="Check Box 300" hidden="1">
                <a:extLst>
                  <a:ext uri="{63B3BB69-23CF-44E3-9099-C40C66FF867C}">
                    <a14:compatExt spid="_x0000_s234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196</xdr:row>
          <xdr:rowOff>152400</xdr:rowOff>
        </xdr:from>
        <xdr:to>
          <xdr:col>38</xdr:col>
          <xdr:colOff>28575</xdr:colOff>
          <xdr:row>200</xdr:row>
          <xdr:rowOff>28575</xdr:rowOff>
        </xdr:to>
        <xdr:grpSp>
          <xdr:nvGrpSpPr>
            <xdr:cNvPr id="117" name="Group 540"/>
            <xdr:cNvGrpSpPr>
              <a:grpSpLocks/>
            </xdr:cNvGrpSpPr>
          </xdr:nvGrpSpPr>
          <xdr:grpSpPr bwMode="auto">
            <a:xfrm>
              <a:off x="4257675" y="33508950"/>
              <a:ext cx="1047750" cy="561975"/>
              <a:chOff x="447" y="2888"/>
              <a:chExt cx="110" cy="59"/>
            </a:xfrm>
          </xdr:grpSpPr>
          <xdr:sp macro="" textlink="">
            <xdr:nvSpPr>
              <xdr:cNvPr id="2349" name="Check Box 301" hidden="1">
                <a:extLst>
                  <a:ext uri="{63B3BB69-23CF-44E3-9099-C40C66FF867C}">
                    <a14:compatExt spid="_x0000_s23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50" name="Check Box 302" hidden="1">
                <a:extLst>
                  <a:ext uri="{63B3BB69-23CF-44E3-9099-C40C66FF867C}">
                    <a14:compatExt spid="_x0000_s23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51" name="Check Box 303" hidden="1">
                <a:extLst>
                  <a:ext uri="{63B3BB69-23CF-44E3-9099-C40C66FF867C}">
                    <a14:compatExt spid="_x0000_s23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196</xdr:row>
          <xdr:rowOff>142875</xdr:rowOff>
        </xdr:from>
        <xdr:to>
          <xdr:col>10</xdr:col>
          <xdr:colOff>19050</xdr:colOff>
          <xdr:row>200</xdr:row>
          <xdr:rowOff>19050</xdr:rowOff>
        </xdr:to>
        <xdr:grpSp>
          <xdr:nvGrpSpPr>
            <xdr:cNvPr id="121" name="Group 544"/>
            <xdr:cNvGrpSpPr>
              <a:grpSpLocks/>
            </xdr:cNvGrpSpPr>
          </xdr:nvGrpSpPr>
          <xdr:grpSpPr bwMode="auto">
            <a:xfrm>
              <a:off x="533400" y="33499425"/>
              <a:ext cx="1047750" cy="561975"/>
              <a:chOff x="447" y="2888"/>
              <a:chExt cx="110" cy="59"/>
            </a:xfrm>
          </xdr:grpSpPr>
          <xdr:sp macro="" textlink="">
            <xdr:nvSpPr>
              <xdr:cNvPr id="2352" name="Check Box 304" hidden="1">
                <a:extLst>
                  <a:ext uri="{63B3BB69-23CF-44E3-9099-C40C66FF867C}">
                    <a14:compatExt spid="_x0000_s235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53" name="Check Box 305" hidden="1">
                <a:extLst>
                  <a:ext uri="{63B3BB69-23CF-44E3-9099-C40C66FF867C}">
                    <a14:compatExt spid="_x0000_s235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54" name="Check Box 306" hidden="1">
                <a:extLst>
                  <a:ext uri="{63B3BB69-23CF-44E3-9099-C40C66FF867C}">
                    <a14:compatExt spid="_x0000_s235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200</xdr:row>
          <xdr:rowOff>152400</xdr:rowOff>
        </xdr:from>
        <xdr:to>
          <xdr:col>38</xdr:col>
          <xdr:colOff>28575</xdr:colOff>
          <xdr:row>204</xdr:row>
          <xdr:rowOff>28575</xdr:rowOff>
        </xdr:to>
        <xdr:grpSp>
          <xdr:nvGrpSpPr>
            <xdr:cNvPr id="125" name="Group 548"/>
            <xdr:cNvGrpSpPr>
              <a:grpSpLocks/>
            </xdr:cNvGrpSpPr>
          </xdr:nvGrpSpPr>
          <xdr:grpSpPr bwMode="auto">
            <a:xfrm>
              <a:off x="4257675" y="34194750"/>
              <a:ext cx="1047750" cy="561975"/>
              <a:chOff x="447" y="2888"/>
              <a:chExt cx="110" cy="59"/>
            </a:xfrm>
          </xdr:grpSpPr>
          <xdr:sp macro="" textlink="">
            <xdr:nvSpPr>
              <xdr:cNvPr id="2355" name="Check Box 307" hidden="1">
                <a:extLst>
                  <a:ext uri="{63B3BB69-23CF-44E3-9099-C40C66FF867C}">
                    <a14:compatExt spid="_x0000_s235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56" name="Check Box 308" hidden="1">
                <a:extLst>
                  <a:ext uri="{63B3BB69-23CF-44E3-9099-C40C66FF867C}">
                    <a14:compatExt spid="_x0000_s235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57" name="Check Box 309" hidden="1">
                <a:extLst>
                  <a:ext uri="{63B3BB69-23CF-44E3-9099-C40C66FF867C}">
                    <a14:compatExt spid="_x0000_s235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200</xdr:row>
          <xdr:rowOff>142875</xdr:rowOff>
        </xdr:from>
        <xdr:to>
          <xdr:col>10</xdr:col>
          <xdr:colOff>19050</xdr:colOff>
          <xdr:row>204</xdr:row>
          <xdr:rowOff>19050</xdr:rowOff>
        </xdr:to>
        <xdr:grpSp>
          <xdr:nvGrpSpPr>
            <xdr:cNvPr id="129" name="Group 552"/>
            <xdr:cNvGrpSpPr>
              <a:grpSpLocks/>
            </xdr:cNvGrpSpPr>
          </xdr:nvGrpSpPr>
          <xdr:grpSpPr bwMode="auto">
            <a:xfrm>
              <a:off x="533400" y="34185225"/>
              <a:ext cx="1047750" cy="561975"/>
              <a:chOff x="447" y="2888"/>
              <a:chExt cx="110" cy="59"/>
            </a:xfrm>
          </xdr:grpSpPr>
          <xdr:sp macro="" textlink="">
            <xdr:nvSpPr>
              <xdr:cNvPr id="2358" name="Check Box 310" hidden="1">
                <a:extLst>
                  <a:ext uri="{63B3BB69-23CF-44E3-9099-C40C66FF867C}">
                    <a14:compatExt spid="_x0000_s235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59" name="Check Box 311" hidden="1">
                <a:extLst>
                  <a:ext uri="{63B3BB69-23CF-44E3-9099-C40C66FF867C}">
                    <a14:compatExt spid="_x0000_s235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60" name="Check Box 312" hidden="1">
                <a:extLst>
                  <a:ext uri="{63B3BB69-23CF-44E3-9099-C40C66FF867C}">
                    <a14:compatExt spid="_x0000_s236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204</xdr:row>
          <xdr:rowOff>152400</xdr:rowOff>
        </xdr:from>
        <xdr:to>
          <xdr:col>38</xdr:col>
          <xdr:colOff>28575</xdr:colOff>
          <xdr:row>208</xdr:row>
          <xdr:rowOff>28575</xdr:rowOff>
        </xdr:to>
        <xdr:grpSp>
          <xdr:nvGrpSpPr>
            <xdr:cNvPr id="133" name="Group 556"/>
            <xdr:cNvGrpSpPr>
              <a:grpSpLocks/>
            </xdr:cNvGrpSpPr>
          </xdr:nvGrpSpPr>
          <xdr:grpSpPr bwMode="auto">
            <a:xfrm>
              <a:off x="4257675" y="34880550"/>
              <a:ext cx="1047750" cy="561975"/>
              <a:chOff x="447" y="2888"/>
              <a:chExt cx="110" cy="59"/>
            </a:xfrm>
          </xdr:grpSpPr>
          <xdr:sp macro="" textlink="">
            <xdr:nvSpPr>
              <xdr:cNvPr id="2361" name="Check Box 313" hidden="1">
                <a:extLst>
                  <a:ext uri="{63B3BB69-23CF-44E3-9099-C40C66FF867C}">
                    <a14:compatExt spid="_x0000_s236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62" name="Check Box 314" hidden="1">
                <a:extLst>
                  <a:ext uri="{63B3BB69-23CF-44E3-9099-C40C66FF867C}">
                    <a14:compatExt spid="_x0000_s236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63" name="Check Box 315" hidden="1">
                <a:extLst>
                  <a:ext uri="{63B3BB69-23CF-44E3-9099-C40C66FF867C}">
                    <a14:compatExt spid="_x0000_s236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204</xdr:row>
          <xdr:rowOff>142875</xdr:rowOff>
        </xdr:from>
        <xdr:to>
          <xdr:col>10</xdr:col>
          <xdr:colOff>19050</xdr:colOff>
          <xdr:row>208</xdr:row>
          <xdr:rowOff>19050</xdr:rowOff>
        </xdr:to>
        <xdr:grpSp>
          <xdr:nvGrpSpPr>
            <xdr:cNvPr id="137" name="Group 560"/>
            <xdr:cNvGrpSpPr>
              <a:grpSpLocks/>
            </xdr:cNvGrpSpPr>
          </xdr:nvGrpSpPr>
          <xdr:grpSpPr bwMode="auto">
            <a:xfrm>
              <a:off x="533400" y="34871025"/>
              <a:ext cx="1047750" cy="561975"/>
              <a:chOff x="447" y="2888"/>
              <a:chExt cx="110" cy="59"/>
            </a:xfrm>
          </xdr:grpSpPr>
          <xdr:sp macro="" textlink="">
            <xdr:nvSpPr>
              <xdr:cNvPr id="2364" name="Check Box 316" hidden="1">
                <a:extLst>
                  <a:ext uri="{63B3BB69-23CF-44E3-9099-C40C66FF867C}">
                    <a14:compatExt spid="_x0000_s236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65" name="Check Box 317" hidden="1">
                <a:extLst>
                  <a:ext uri="{63B3BB69-23CF-44E3-9099-C40C66FF867C}">
                    <a14:compatExt spid="_x0000_s236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66" name="Check Box 318" hidden="1">
                <a:extLst>
                  <a:ext uri="{63B3BB69-23CF-44E3-9099-C40C66FF867C}">
                    <a14:compatExt spid="_x0000_s236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208</xdr:row>
          <xdr:rowOff>152400</xdr:rowOff>
        </xdr:from>
        <xdr:to>
          <xdr:col>38</xdr:col>
          <xdr:colOff>28575</xdr:colOff>
          <xdr:row>212</xdr:row>
          <xdr:rowOff>28575</xdr:rowOff>
        </xdr:to>
        <xdr:grpSp>
          <xdr:nvGrpSpPr>
            <xdr:cNvPr id="141" name="Group 564"/>
            <xdr:cNvGrpSpPr>
              <a:grpSpLocks/>
            </xdr:cNvGrpSpPr>
          </xdr:nvGrpSpPr>
          <xdr:grpSpPr bwMode="auto">
            <a:xfrm>
              <a:off x="4257675" y="35566350"/>
              <a:ext cx="1047750" cy="561975"/>
              <a:chOff x="447" y="2888"/>
              <a:chExt cx="110" cy="59"/>
            </a:xfrm>
          </xdr:grpSpPr>
          <xdr:sp macro="" textlink="">
            <xdr:nvSpPr>
              <xdr:cNvPr id="2367" name="Check Box 319" hidden="1">
                <a:extLst>
                  <a:ext uri="{63B3BB69-23CF-44E3-9099-C40C66FF867C}">
                    <a14:compatExt spid="_x0000_s236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68" name="Check Box 320" hidden="1">
                <a:extLst>
                  <a:ext uri="{63B3BB69-23CF-44E3-9099-C40C66FF867C}">
                    <a14:compatExt spid="_x0000_s236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69" name="Check Box 321" hidden="1">
                <a:extLst>
                  <a:ext uri="{63B3BB69-23CF-44E3-9099-C40C66FF867C}">
                    <a14:compatExt spid="_x0000_s236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208</xdr:row>
          <xdr:rowOff>142875</xdr:rowOff>
        </xdr:from>
        <xdr:to>
          <xdr:col>10</xdr:col>
          <xdr:colOff>19050</xdr:colOff>
          <xdr:row>212</xdr:row>
          <xdr:rowOff>19050</xdr:rowOff>
        </xdr:to>
        <xdr:grpSp>
          <xdr:nvGrpSpPr>
            <xdr:cNvPr id="145" name="Group 568"/>
            <xdr:cNvGrpSpPr>
              <a:grpSpLocks/>
            </xdr:cNvGrpSpPr>
          </xdr:nvGrpSpPr>
          <xdr:grpSpPr bwMode="auto">
            <a:xfrm>
              <a:off x="533400" y="35556825"/>
              <a:ext cx="1047750" cy="561975"/>
              <a:chOff x="447" y="2888"/>
              <a:chExt cx="110" cy="59"/>
            </a:xfrm>
          </xdr:grpSpPr>
          <xdr:sp macro="" textlink="">
            <xdr:nvSpPr>
              <xdr:cNvPr id="2370" name="Check Box 322" hidden="1">
                <a:extLst>
                  <a:ext uri="{63B3BB69-23CF-44E3-9099-C40C66FF867C}">
                    <a14:compatExt spid="_x0000_s237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71" name="Check Box 323" hidden="1">
                <a:extLst>
                  <a:ext uri="{63B3BB69-23CF-44E3-9099-C40C66FF867C}">
                    <a14:compatExt spid="_x0000_s237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72" name="Check Box 324" hidden="1">
                <a:extLst>
                  <a:ext uri="{63B3BB69-23CF-44E3-9099-C40C66FF867C}">
                    <a14:compatExt spid="_x0000_s237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212</xdr:row>
          <xdr:rowOff>152400</xdr:rowOff>
        </xdr:from>
        <xdr:to>
          <xdr:col>38</xdr:col>
          <xdr:colOff>28575</xdr:colOff>
          <xdr:row>216</xdr:row>
          <xdr:rowOff>28575</xdr:rowOff>
        </xdr:to>
        <xdr:grpSp>
          <xdr:nvGrpSpPr>
            <xdr:cNvPr id="149" name="Group 572"/>
            <xdr:cNvGrpSpPr>
              <a:grpSpLocks/>
            </xdr:cNvGrpSpPr>
          </xdr:nvGrpSpPr>
          <xdr:grpSpPr bwMode="auto">
            <a:xfrm>
              <a:off x="4257675" y="36252150"/>
              <a:ext cx="1047750" cy="561975"/>
              <a:chOff x="447" y="2888"/>
              <a:chExt cx="110" cy="59"/>
            </a:xfrm>
          </xdr:grpSpPr>
          <xdr:sp macro="" textlink="">
            <xdr:nvSpPr>
              <xdr:cNvPr id="2373" name="Check Box 325" hidden="1">
                <a:extLst>
                  <a:ext uri="{63B3BB69-23CF-44E3-9099-C40C66FF867C}">
                    <a14:compatExt spid="_x0000_s237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74" name="Check Box 326" hidden="1">
                <a:extLst>
                  <a:ext uri="{63B3BB69-23CF-44E3-9099-C40C66FF867C}">
                    <a14:compatExt spid="_x0000_s237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75" name="Check Box 327" hidden="1">
                <a:extLst>
                  <a:ext uri="{63B3BB69-23CF-44E3-9099-C40C66FF867C}">
                    <a14:compatExt spid="_x0000_s237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212</xdr:row>
          <xdr:rowOff>142875</xdr:rowOff>
        </xdr:from>
        <xdr:to>
          <xdr:col>10</xdr:col>
          <xdr:colOff>19050</xdr:colOff>
          <xdr:row>216</xdr:row>
          <xdr:rowOff>19050</xdr:rowOff>
        </xdr:to>
        <xdr:grpSp>
          <xdr:nvGrpSpPr>
            <xdr:cNvPr id="153" name="Group 576"/>
            <xdr:cNvGrpSpPr>
              <a:grpSpLocks/>
            </xdr:cNvGrpSpPr>
          </xdr:nvGrpSpPr>
          <xdr:grpSpPr bwMode="auto">
            <a:xfrm>
              <a:off x="533400" y="36242625"/>
              <a:ext cx="1047750" cy="561975"/>
              <a:chOff x="447" y="2888"/>
              <a:chExt cx="110" cy="59"/>
            </a:xfrm>
          </xdr:grpSpPr>
          <xdr:sp macro="" textlink="">
            <xdr:nvSpPr>
              <xdr:cNvPr id="2376" name="Check Box 328" hidden="1">
                <a:extLst>
                  <a:ext uri="{63B3BB69-23CF-44E3-9099-C40C66FF867C}">
                    <a14:compatExt spid="_x0000_s237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77" name="Check Box 329" hidden="1">
                <a:extLst>
                  <a:ext uri="{63B3BB69-23CF-44E3-9099-C40C66FF867C}">
                    <a14:compatExt spid="_x0000_s237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78" name="Check Box 330" hidden="1">
                <a:extLst>
                  <a:ext uri="{63B3BB69-23CF-44E3-9099-C40C66FF867C}">
                    <a14:compatExt spid="_x0000_s237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216</xdr:row>
          <xdr:rowOff>152400</xdr:rowOff>
        </xdr:from>
        <xdr:to>
          <xdr:col>38</xdr:col>
          <xdr:colOff>28575</xdr:colOff>
          <xdr:row>220</xdr:row>
          <xdr:rowOff>28575</xdr:rowOff>
        </xdr:to>
        <xdr:grpSp>
          <xdr:nvGrpSpPr>
            <xdr:cNvPr id="157" name="Group 580"/>
            <xdr:cNvGrpSpPr>
              <a:grpSpLocks/>
            </xdr:cNvGrpSpPr>
          </xdr:nvGrpSpPr>
          <xdr:grpSpPr bwMode="auto">
            <a:xfrm>
              <a:off x="4257675" y="36937950"/>
              <a:ext cx="1047750" cy="561975"/>
              <a:chOff x="447" y="2888"/>
              <a:chExt cx="110" cy="59"/>
            </a:xfrm>
          </xdr:grpSpPr>
          <xdr:sp macro="" textlink="">
            <xdr:nvSpPr>
              <xdr:cNvPr id="2379" name="Check Box 331" hidden="1">
                <a:extLst>
                  <a:ext uri="{63B3BB69-23CF-44E3-9099-C40C66FF867C}">
                    <a14:compatExt spid="_x0000_s237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80" name="Check Box 332" hidden="1">
                <a:extLst>
                  <a:ext uri="{63B3BB69-23CF-44E3-9099-C40C66FF867C}">
                    <a14:compatExt spid="_x0000_s238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81" name="Check Box 333" hidden="1">
                <a:extLst>
                  <a:ext uri="{63B3BB69-23CF-44E3-9099-C40C66FF867C}">
                    <a14:compatExt spid="_x0000_s238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216</xdr:row>
          <xdr:rowOff>142875</xdr:rowOff>
        </xdr:from>
        <xdr:to>
          <xdr:col>10</xdr:col>
          <xdr:colOff>19050</xdr:colOff>
          <xdr:row>220</xdr:row>
          <xdr:rowOff>19050</xdr:rowOff>
        </xdr:to>
        <xdr:grpSp>
          <xdr:nvGrpSpPr>
            <xdr:cNvPr id="161" name="Group 584"/>
            <xdr:cNvGrpSpPr>
              <a:grpSpLocks/>
            </xdr:cNvGrpSpPr>
          </xdr:nvGrpSpPr>
          <xdr:grpSpPr bwMode="auto">
            <a:xfrm>
              <a:off x="533400" y="36928425"/>
              <a:ext cx="1047750" cy="561975"/>
              <a:chOff x="447" y="2888"/>
              <a:chExt cx="110" cy="59"/>
            </a:xfrm>
          </xdr:grpSpPr>
          <xdr:sp macro="" textlink="">
            <xdr:nvSpPr>
              <xdr:cNvPr id="2382" name="Check Box 334" hidden="1">
                <a:extLst>
                  <a:ext uri="{63B3BB69-23CF-44E3-9099-C40C66FF867C}">
                    <a14:compatExt spid="_x0000_s238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83" name="Check Box 335" hidden="1">
                <a:extLst>
                  <a:ext uri="{63B3BB69-23CF-44E3-9099-C40C66FF867C}">
                    <a14:compatExt spid="_x0000_s238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84" name="Check Box 336" hidden="1">
                <a:extLst>
                  <a:ext uri="{63B3BB69-23CF-44E3-9099-C40C66FF867C}">
                    <a14:compatExt spid="_x0000_s238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220</xdr:row>
          <xdr:rowOff>152400</xdr:rowOff>
        </xdr:from>
        <xdr:to>
          <xdr:col>38</xdr:col>
          <xdr:colOff>28575</xdr:colOff>
          <xdr:row>224</xdr:row>
          <xdr:rowOff>28575</xdr:rowOff>
        </xdr:to>
        <xdr:grpSp>
          <xdr:nvGrpSpPr>
            <xdr:cNvPr id="165" name="Group 588"/>
            <xdr:cNvGrpSpPr>
              <a:grpSpLocks/>
            </xdr:cNvGrpSpPr>
          </xdr:nvGrpSpPr>
          <xdr:grpSpPr bwMode="auto">
            <a:xfrm>
              <a:off x="4257675" y="37623750"/>
              <a:ext cx="1047750" cy="561975"/>
              <a:chOff x="447" y="2888"/>
              <a:chExt cx="110" cy="59"/>
            </a:xfrm>
          </xdr:grpSpPr>
          <xdr:sp macro="" textlink="">
            <xdr:nvSpPr>
              <xdr:cNvPr id="2385" name="Check Box 337" hidden="1">
                <a:extLst>
                  <a:ext uri="{63B3BB69-23CF-44E3-9099-C40C66FF867C}">
                    <a14:compatExt spid="_x0000_s238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86" name="Check Box 338" hidden="1">
                <a:extLst>
                  <a:ext uri="{63B3BB69-23CF-44E3-9099-C40C66FF867C}">
                    <a14:compatExt spid="_x0000_s238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87" name="Check Box 339" hidden="1">
                <a:extLst>
                  <a:ext uri="{63B3BB69-23CF-44E3-9099-C40C66FF867C}">
                    <a14:compatExt spid="_x0000_s238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220</xdr:row>
          <xdr:rowOff>142875</xdr:rowOff>
        </xdr:from>
        <xdr:to>
          <xdr:col>10</xdr:col>
          <xdr:colOff>19050</xdr:colOff>
          <xdr:row>224</xdr:row>
          <xdr:rowOff>19050</xdr:rowOff>
        </xdr:to>
        <xdr:grpSp>
          <xdr:nvGrpSpPr>
            <xdr:cNvPr id="169" name="Group 592"/>
            <xdr:cNvGrpSpPr>
              <a:grpSpLocks/>
            </xdr:cNvGrpSpPr>
          </xdr:nvGrpSpPr>
          <xdr:grpSpPr bwMode="auto">
            <a:xfrm>
              <a:off x="533400" y="37614225"/>
              <a:ext cx="1047750" cy="561975"/>
              <a:chOff x="447" y="2888"/>
              <a:chExt cx="110" cy="59"/>
            </a:xfrm>
          </xdr:grpSpPr>
          <xdr:sp macro="" textlink="">
            <xdr:nvSpPr>
              <xdr:cNvPr id="2388" name="Check Box 340" hidden="1">
                <a:extLst>
                  <a:ext uri="{63B3BB69-23CF-44E3-9099-C40C66FF867C}">
                    <a14:compatExt spid="_x0000_s238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89" name="Check Box 341" hidden="1">
                <a:extLst>
                  <a:ext uri="{63B3BB69-23CF-44E3-9099-C40C66FF867C}">
                    <a14:compatExt spid="_x0000_s238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90" name="Check Box 342" hidden="1">
                <a:extLst>
                  <a:ext uri="{63B3BB69-23CF-44E3-9099-C40C66FF867C}">
                    <a14:compatExt spid="_x0000_s239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224</xdr:row>
          <xdr:rowOff>152400</xdr:rowOff>
        </xdr:from>
        <xdr:to>
          <xdr:col>38</xdr:col>
          <xdr:colOff>28575</xdr:colOff>
          <xdr:row>228</xdr:row>
          <xdr:rowOff>28575</xdr:rowOff>
        </xdr:to>
        <xdr:grpSp>
          <xdr:nvGrpSpPr>
            <xdr:cNvPr id="173" name="Group 596"/>
            <xdr:cNvGrpSpPr>
              <a:grpSpLocks/>
            </xdr:cNvGrpSpPr>
          </xdr:nvGrpSpPr>
          <xdr:grpSpPr bwMode="auto">
            <a:xfrm>
              <a:off x="4257675" y="38309550"/>
              <a:ext cx="1047750" cy="561975"/>
              <a:chOff x="447" y="2888"/>
              <a:chExt cx="110" cy="59"/>
            </a:xfrm>
          </xdr:grpSpPr>
          <xdr:sp macro="" textlink="">
            <xdr:nvSpPr>
              <xdr:cNvPr id="2391" name="Check Box 343" hidden="1">
                <a:extLst>
                  <a:ext uri="{63B3BB69-23CF-44E3-9099-C40C66FF867C}">
                    <a14:compatExt spid="_x0000_s239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92" name="Check Box 344" hidden="1">
                <a:extLst>
                  <a:ext uri="{63B3BB69-23CF-44E3-9099-C40C66FF867C}">
                    <a14:compatExt spid="_x0000_s239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93" name="Check Box 345" hidden="1">
                <a:extLst>
                  <a:ext uri="{63B3BB69-23CF-44E3-9099-C40C66FF867C}">
                    <a14:compatExt spid="_x0000_s239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224</xdr:row>
          <xdr:rowOff>142875</xdr:rowOff>
        </xdr:from>
        <xdr:to>
          <xdr:col>10</xdr:col>
          <xdr:colOff>19050</xdr:colOff>
          <xdr:row>228</xdr:row>
          <xdr:rowOff>19050</xdr:rowOff>
        </xdr:to>
        <xdr:grpSp>
          <xdr:nvGrpSpPr>
            <xdr:cNvPr id="177" name="Group 600"/>
            <xdr:cNvGrpSpPr>
              <a:grpSpLocks/>
            </xdr:cNvGrpSpPr>
          </xdr:nvGrpSpPr>
          <xdr:grpSpPr bwMode="auto">
            <a:xfrm>
              <a:off x="533400" y="38300025"/>
              <a:ext cx="1047750" cy="561975"/>
              <a:chOff x="447" y="2888"/>
              <a:chExt cx="110" cy="59"/>
            </a:xfrm>
          </xdr:grpSpPr>
          <xdr:sp macro="" textlink="">
            <xdr:nvSpPr>
              <xdr:cNvPr id="2394" name="Check Box 346" hidden="1">
                <a:extLst>
                  <a:ext uri="{63B3BB69-23CF-44E3-9099-C40C66FF867C}">
                    <a14:compatExt spid="_x0000_s239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95" name="Check Box 347" hidden="1">
                <a:extLst>
                  <a:ext uri="{63B3BB69-23CF-44E3-9099-C40C66FF867C}">
                    <a14:compatExt spid="_x0000_s239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96" name="Check Box 348" hidden="1">
                <a:extLst>
                  <a:ext uri="{63B3BB69-23CF-44E3-9099-C40C66FF867C}">
                    <a14:compatExt spid="_x0000_s239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228</xdr:row>
          <xdr:rowOff>152400</xdr:rowOff>
        </xdr:from>
        <xdr:to>
          <xdr:col>38</xdr:col>
          <xdr:colOff>28575</xdr:colOff>
          <xdr:row>232</xdr:row>
          <xdr:rowOff>28575</xdr:rowOff>
        </xdr:to>
        <xdr:grpSp>
          <xdr:nvGrpSpPr>
            <xdr:cNvPr id="181" name="Group 604"/>
            <xdr:cNvGrpSpPr>
              <a:grpSpLocks/>
            </xdr:cNvGrpSpPr>
          </xdr:nvGrpSpPr>
          <xdr:grpSpPr bwMode="auto">
            <a:xfrm>
              <a:off x="4257675" y="38995350"/>
              <a:ext cx="1047750" cy="561975"/>
              <a:chOff x="447" y="2888"/>
              <a:chExt cx="110" cy="59"/>
            </a:xfrm>
          </xdr:grpSpPr>
          <xdr:sp macro="" textlink="">
            <xdr:nvSpPr>
              <xdr:cNvPr id="2397" name="Check Box 349" hidden="1">
                <a:extLst>
                  <a:ext uri="{63B3BB69-23CF-44E3-9099-C40C66FF867C}">
                    <a14:compatExt spid="_x0000_s239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398" name="Check Box 350" hidden="1">
                <a:extLst>
                  <a:ext uri="{63B3BB69-23CF-44E3-9099-C40C66FF867C}">
                    <a14:compatExt spid="_x0000_s239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399" name="Check Box 351" hidden="1">
                <a:extLst>
                  <a:ext uri="{63B3BB69-23CF-44E3-9099-C40C66FF867C}">
                    <a14:compatExt spid="_x0000_s239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228</xdr:row>
          <xdr:rowOff>142875</xdr:rowOff>
        </xdr:from>
        <xdr:to>
          <xdr:col>10</xdr:col>
          <xdr:colOff>19050</xdr:colOff>
          <xdr:row>232</xdr:row>
          <xdr:rowOff>19050</xdr:rowOff>
        </xdr:to>
        <xdr:grpSp>
          <xdr:nvGrpSpPr>
            <xdr:cNvPr id="185" name="Group 608"/>
            <xdr:cNvGrpSpPr>
              <a:grpSpLocks/>
            </xdr:cNvGrpSpPr>
          </xdr:nvGrpSpPr>
          <xdr:grpSpPr bwMode="auto">
            <a:xfrm>
              <a:off x="533400" y="38985825"/>
              <a:ext cx="1047750" cy="561975"/>
              <a:chOff x="447" y="2888"/>
              <a:chExt cx="110" cy="59"/>
            </a:xfrm>
          </xdr:grpSpPr>
          <xdr:sp macro="" textlink="">
            <xdr:nvSpPr>
              <xdr:cNvPr id="2400" name="Check Box 352" hidden="1">
                <a:extLst>
                  <a:ext uri="{63B3BB69-23CF-44E3-9099-C40C66FF867C}">
                    <a14:compatExt spid="_x0000_s240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01" name="Check Box 353" hidden="1">
                <a:extLst>
                  <a:ext uri="{63B3BB69-23CF-44E3-9099-C40C66FF867C}">
                    <a14:compatExt spid="_x0000_s240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02" name="Check Box 354" hidden="1">
                <a:extLst>
                  <a:ext uri="{63B3BB69-23CF-44E3-9099-C40C66FF867C}">
                    <a14:compatExt spid="_x0000_s240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232</xdr:row>
          <xdr:rowOff>152400</xdr:rowOff>
        </xdr:from>
        <xdr:to>
          <xdr:col>38</xdr:col>
          <xdr:colOff>28575</xdr:colOff>
          <xdr:row>236</xdr:row>
          <xdr:rowOff>28575</xdr:rowOff>
        </xdr:to>
        <xdr:grpSp>
          <xdr:nvGrpSpPr>
            <xdr:cNvPr id="189" name="Group 612"/>
            <xdr:cNvGrpSpPr>
              <a:grpSpLocks/>
            </xdr:cNvGrpSpPr>
          </xdr:nvGrpSpPr>
          <xdr:grpSpPr bwMode="auto">
            <a:xfrm>
              <a:off x="4257675" y="39681150"/>
              <a:ext cx="1047750" cy="561975"/>
              <a:chOff x="447" y="2888"/>
              <a:chExt cx="110" cy="59"/>
            </a:xfrm>
          </xdr:grpSpPr>
          <xdr:sp macro="" textlink="">
            <xdr:nvSpPr>
              <xdr:cNvPr id="2403" name="Check Box 355" hidden="1">
                <a:extLst>
                  <a:ext uri="{63B3BB69-23CF-44E3-9099-C40C66FF867C}">
                    <a14:compatExt spid="_x0000_s240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04" name="Check Box 356" hidden="1">
                <a:extLst>
                  <a:ext uri="{63B3BB69-23CF-44E3-9099-C40C66FF867C}">
                    <a14:compatExt spid="_x0000_s240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05" name="Check Box 357" hidden="1">
                <a:extLst>
                  <a:ext uri="{63B3BB69-23CF-44E3-9099-C40C66FF867C}">
                    <a14:compatExt spid="_x0000_s240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232</xdr:row>
          <xdr:rowOff>142875</xdr:rowOff>
        </xdr:from>
        <xdr:to>
          <xdr:col>10</xdr:col>
          <xdr:colOff>19050</xdr:colOff>
          <xdr:row>236</xdr:row>
          <xdr:rowOff>19050</xdr:rowOff>
        </xdr:to>
        <xdr:grpSp>
          <xdr:nvGrpSpPr>
            <xdr:cNvPr id="193" name="Group 616"/>
            <xdr:cNvGrpSpPr>
              <a:grpSpLocks/>
            </xdr:cNvGrpSpPr>
          </xdr:nvGrpSpPr>
          <xdr:grpSpPr bwMode="auto">
            <a:xfrm>
              <a:off x="533400" y="39671625"/>
              <a:ext cx="1047750" cy="561975"/>
              <a:chOff x="447" y="2888"/>
              <a:chExt cx="110" cy="59"/>
            </a:xfrm>
          </xdr:grpSpPr>
          <xdr:sp macro="" textlink="">
            <xdr:nvSpPr>
              <xdr:cNvPr id="2406" name="Check Box 358" hidden="1">
                <a:extLst>
                  <a:ext uri="{63B3BB69-23CF-44E3-9099-C40C66FF867C}">
                    <a14:compatExt spid="_x0000_s240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07" name="Check Box 359" hidden="1">
                <a:extLst>
                  <a:ext uri="{63B3BB69-23CF-44E3-9099-C40C66FF867C}">
                    <a14:compatExt spid="_x0000_s240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08" name="Check Box 360" hidden="1">
                <a:extLst>
                  <a:ext uri="{63B3BB69-23CF-44E3-9099-C40C66FF867C}">
                    <a14:compatExt spid="_x0000_s240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236</xdr:row>
          <xdr:rowOff>152400</xdr:rowOff>
        </xdr:from>
        <xdr:to>
          <xdr:col>38</xdr:col>
          <xdr:colOff>28575</xdr:colOff>
          <xdr:row>240</xdr:row>
          <xdr:rowOff>28575</xdr:rowOff>
        </xdr:to>
        <xdr:grpSp>
          <xdr:nvGrpSpPr>
            <xdr:cNvPr id="197" name="Group 620"/>
            <xdr:cNvGrpSpPr>
              <a:grpSpLocks/>
            </xdr:cNvGrpSpPr>
          </xdr:nvGrpSpPr>
          <xdr:grpSpPr bwMode="auto">
            <a:xfrm>
              <a:off x="4257675" y="40366950"/>
              <a:ext cx="1047750" cy="561975"/>
              <a:chOff x="447" y="2888"/>
              <a:chExt cx="110" cy="59"/>
            </a:xfrm>
          </xdr:grpSpPr>
          <xdr:sp macro="" textlink="">
            <xdr:nvSpPr>
              <xdr:cNvPr id="2409" name="Check Box 361" hidden="1">
                <a:extLst>
                  <a:ext uri="{63B3BB69-23CF-44E3-9099-C40C66FF867C}">
                    <a14:compatExt spid="_x0000_s240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10" name="Check Box 362" hidden="1">
                <a:extLst>
                  <a:ext uri="{63B3BB69-23CF-44E3-9099-C40C66FF867C}">
                    <a14:compatExt spid="_x0000_s241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11" name="Check Box 363" hidden="1">
                <a:extLst>
                  <a:ext uri="{63B3BB69-23CF-44E3-9099-C40C66FF867C}">
                    <a14:compatExt spid="_x0000_s241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236</xdr:row>
          <xdr:rowOff>142875</xdr:rowOff>
        </xdr:from>
        <xdr:to>
          <xdr:col>10</xdr:col>
          <xdr:colOff>19050</xdr:colOff>
          <xdr:row>240</xdr:row>
          <xdr:rowOff>19050</xdr:rowOff>
        </xdr:to>
        <xdr:grpSp>
          <xdr:nvGrpSpPr>
            <xdr:cNvPr id="201" name="Group 624"/>
            <xdr:cNvGrpSpPr>
              <a:grpSpLocks/>
            </xdr:cNvGrpSpPr>
          </xdr:nvGrpSpPr>
          <xdr:grpSpPr bwMode="auto">
            <a:xfrm>
              <a:off x="533400" y="40357425"/>
              <a:ext cx="1047750" cy="561975"/>
              <a:chOff x="447" y="2888"/>
              <a:chExt cx="110" cy="59"/>
            </a:xfrm>
          </xdr:grpSpPr>
          <xdr:sp macro="" textlink="">
            <xdr:nvSpPr>
              <xdr:cNvPr id="2412" name="Check Box 364" hidden="1">
                <a:extLst>
                  <a:ext uri="{63B3BB69-23CF-44E3-9099-C40C66FF867C}">
                    <a14:compatExt spid="_x0000_s241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13" name="Check Box 365" hidden="1">
                <a:extLst>
                  <a:ext uri="{63B3BB69-23CF-44E3-9099-C40C66FF867C}">
                    <a14:compatExt spid="_x0000_s241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14" name="Check Box 366" hidden="1">
                <a:extLst>
                  <a:ext uri="{63B3BB69-23CF-44E3-9099-C40C66FF867C}">
                    <a14:compatExt spid="_x0000_s241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30</xdr:col>
          <xdr:colOff>0</xdr:colOff>
          <xdr:row>240</xdr:row>
          <xdr:rowOff>161925</xdr:rowOff>
        </xdr:from>
        <xdr:to>
          <xdr:col>38</xdr:col>
          <xdr:colOff>47625</xdr:colOff>
          <xdr:row>244</xdr:row>
          <xdr:rowOff>38100</xdr:rowOff>
        </xdr:to>
        <xdr:grpSp>
          <xdr:nvGrpSpPr>
            <xdr:cNvPr id="205" name="Group 628"/>
            <xdr:cNvGrpSpPr>
              <a:grpSpLocks/>
            </xdr:cNvGrpSpPr>
          </xdr:nvGrpSpPr>
          <xdr:grpSpPr bwMode="auto">
            <a:xfrm>
              <a:off x="4286250" y="41062275"/>
              <a:ext cx="1038225" cy="561975"/>
              <a:chOff x="447" y="2888"/>
              <a:chExt cx="110" cy="59"/>
            </a:xfrm>
          </xdr:grpSpPr>
          <xdr:sp macro="" textlink="">
            <xdr:nvSpPr>
              <xdr:cNvPr id="2415" name="Check Box 367" hidden="1">
                <a:extLst>
                  <a:ext uri="{63B3BB69-23CF-44E3-9099-C40C66FF867C}">
                    <a14:compatExt spid="_x0000_s241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16" name="Check Box 368" hidden="1">
                <a:extLst>
                  <a:ext uri="{63B3BB69-23CF-44E3-9099-C40C66FF867C}">
                    <a14:compatExt spid="_x0000_s241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17" name="Check Box 369" hidden="1">
                <a:extLst>
                  <a:ext uri="{63B3BB69-23CF-44E3-9099-C40C66FF867C}">
                    <a14:compatExt spid="_x0000_s241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240</xdr:row>
          <xdr:rowOff>161925</xdr:rowOff>
        </xdr:from>
        <xdr:to>
          <xdr:col>10</xdr:col>
          <xdr:colOff>9525</xdr:colOff>
          <xdr:row>244</xdr:row>
          <xdr:rowOff>47625</xdr:rowOff>
        </xdr:to>
        <xdr:grpSp>
          <xdr:nvGrpSpPr>
            <xdr:cNvPr id="209" name="Group 632"/>
            <xdr:cNvGrpSpPr>
              <a:grpSpLocks/>
            </xdr:cNvGrpSpPr>
          </xdr:nvGrpSpPr>
          <xdr:grpSpPr bwMode="auto">
            <a:xfrm>
              <a:off x="533400" y="41062275"/>
              <a:ext cx="1038225" cy="571500"/>
              <a:chOff x="447" y="2888"/>
              <a:chExt cx="110" cy="59"/>
            </a:xfrm>
          </xdr:grpSpPr>
          <xdr:sp macro="" textlink="">
            <xdr:nvSpPr>
              <xdr:cNvPr id="2418" name="Check Box 370" hidden="1">
                <a:extLst>
                  <a:ext uri="{63B3BB69-23CF-44E3-9099-C40C66FF867C}">
                    <a14:compatExt spid="_x0000_s241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19" name="Check Box 371" hidden="1">
                <a:extLst>
                  <a:ext uri="{63B3BB69-23CF-44E3-9099-C40C66FF867C}">
                    <a14:compatExt spid="_x0000_s241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20" name="Check Box 372" hidden="1">
                <a:extLst>
                  <a:ext uri="{63B3BB69-23CF-44E3-9099-C40C66FF867C}">
                    <a14:compatExt spid="_x0000_s242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252</xdr:row>
          <xdr:rowOff>152400</xdr:rowOff>
        </xdr:from>
        <xdr:to>
          <xdr:col>38</xdr:col>
          <xdr:colOff>28575</xdr:colOff>
          <xdr:row>256</xdr:row>
          <xdr:rowOff>28575</xdr:rowOff>
        </xdr:to>
        <xdr:grpSp>
          <xdr:nvGrpSpPr>
            <xdr:cNvPr id="213" name="Group 636"/>
            <xdr:cNvGrpSpPr>
              <a:grpSpLocks/>
            </xdr:cNvGrpSpPr>
          </xdr:nvGrpSpPr>
          <xdr:grpSpPr bwMode="auto">
            <a:xfrm>
              <a:off x="4257675" y="43110150"/>
              <a:ext cx="1047750" cy="561975"/>
              <a:chOff x="447" y="2888"/>
              <a:chExt cx="110" cy="59"/>
            </a:xfrm>
          </xdr:grpSpPr>
          <xdr:sp macro="" textlink="">
            <xdr:nvSpPr>
              <xdr:cNvPr id="2421" name="Check Box 373" hidden="1">
                <a:extLst>
                  <a:ext uri="{63B3BB69-23CF-44E3-9099-C40C66FF867C}">
                    <a14:compatExt spid="_x0000_s242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22" name="Check Box 374" hidden="1">
                <a:extLst>
                  <a:ext uri="{63B3BB69-23CF-44E3-9099-C40C66FF867C}">
                    <a14:compatExt spid="_x0000_s242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23" name="Check Box 375" hidden="1">
                <a:extLst>
                  <a:ext uri="{63B3BB69-23CF-44E3-9099-C40C66FF867C}">
                    <a14:compatExt spid="_x0000_s242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252</xdr:row>
          <xdr:rowOff>142875</xdr:rowOff>
        </xdr:from>
        <xdr:to>
          <xdr:col>10</xdr:col>
          <xdr:colOff>19050</xdr:colOff>
          <xdr:row>256</xdr:row>
          <xdr:rowOff>19050</xdr:rowOff>
        </xdr:to>
        <xdr:grpSp>
          <xdr:nvGrpSpPr>
            <xdr:cNvPr id="217" name="Group 640"/>
            <xdr:cNvGrpSpPr>
              <a:grpSpLocks/>
            </xdr:cNvGrpSpPr>
          </xdr:nvGrpSpPr>
          <xdr:grpSpPr bwMode="auto">
            <a:xfrm>
              <a:off x="533400" y="43100625"/>
              <a:ext cx="1047750" cy="561975"/>
              <a:chOff x="447" y="2888"/>
              <a:chExt cx="110" cy="59"/>
            </a:xfrm>
          </xdr:grpSpPr>
          <xdr:sp macro="" textlink="">
            <xdr:nvSpPr>
              <xdr:cNvPr id="2424" name="Check Box 376" hidden="1">
                <a:extLst>
                  <a:ext uri="{63B3BB69-23CF-44E3-9099-C40C66FF867C}">
                    <a14:compatExt spid="_x0000_s242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425" name="Check Box 377" hidden="1">
                <a:extLst>
                  <a:ext uri="{63B3BB69-23CF-44E3-9099-C40C66FF867C}">
                    <a14:compatExt spid="_x0000_s242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426" name="Check Box 378" hidden="1">
                <a:extLst>
                  <a:ext uri="{63B3BB69-23CF-44E3-9099-C40C66FF867C}">
                    <a14:compatExt spid="_x0000_s242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493</xdr:row>
          <xdr:rowOff>28575</xdr:rowOff>
        </xdr:from>
        <xdr:to>
          <xdr:col>9</xdr:col>
          <xdr:colOff>104775</xdr:colOff>
          <xdr:row>494</xdr:row>
          <xdr:rowOff>38100</xdr:rowOff>
        </xdr:to>
        <xdr:sp macro="" textlink="">
          <xdr:nvSpPr>
            <xdr:cNvPr id="2428" name="Check Box 380" hidden="1">
              <a:extLst>
                <a:ext uri="{63B3BB69-23CF-44E3-9099-C40C66FF867C}">
                  <a14:compatExt spid="_x0000_s2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138</xdr:row>
          <xdr:rowOff>0</xdr:rowOff>
        </xdr:from>
        <xdr:to>
          <xdr:col>9</xdr:col>
          <xdr:colOff>114300</xdr:colOff>
          <xdr:row>139</xdr:row>
          <xdr:rowOff>28575</xdr:rowOff>
        </xdr:to>
        <xdr:sp macro="" textlink="">
          <xdr:nvSpPr>
            <xdr:cNvPr id="2429" name="Check Box 381" hidden="1">
              <a:extLst>
                <a:ext uri="{63B3BB69-23CF-44E3-9099-C40C66FF867C}">
                  <a14:compatExt spid="_x0000_s2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145</xdr:row>
          <xdr:rowOff>19050</xdr:rowOff>
        </xdr:from>
        <xdr:to>
          <xdr:col>9</xdr:col>
          <xdr:colOff>95250</xdr:colOff>
          <xdr:row>146</xdr:row>
          <xdr:rowOff>57150</xdr:rowOff>
        </xdr:to>
        <xdr:sp macro="" textlink="">
          <xdr:nvSpPr>
            <xdr:cNvPr id="2430" name="Check Box 382" hidden="1">
              <a:extLst>
                <a:ext uri="{63B3BB69-23CF-44E3-9099-C40C66FF867C}">
                  <a14:compatExt spid="_x0000_s2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146</xdr:row>
          <xdr:rowOff>9525</xdr:rowOff>
        </xdr:from>
        <xdr:to>
          <xdr:col>5</xdr:col>
          <xdr:colOff>28575</xdr:colOff>
          <xdr:row>147</xdr:row>
          <xdr:rowOff>47625</xdr:rowOff>
        </xdr:to>
        <xdr:sp macro="" textlink="">
          <xdr:nvSpPr>
            <xdr:cNvPr id="2431" name="Check Box 383" hidden="1">
              <a:extLst>
                <a:ext uri="{63B3BB69-23CF-44E3-9099-C40C66FF867C}">
                  <a14:compatExt spid="_x0000_s2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146</xdr:row>
          <xdr:rowOff>180975</xdr:rowOff>
        </xdr:from>
        <xdr:to>
          <xdr:col>9</xdr:col>
          <xdr:colOff>114300</xdr:colOff>
          <xdr:row>148</xdr:row>
          <xdr:rowOff>38100</xdr:rowOff>
        </xdr:to>
        <xdr:sp macro="" textlink="">
          <xdr:nvSpPr>
            <xdr:cNvPr id="2432" name="Check Box 384" hidden="1">
              <a:extLst>
                <a:ext uri="{63B3BB69-23CF-44E3-9099-C40C66FF867C}">
                  <a14:compatExt spid="_x0000_s2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147</xdr:row>
          <xdr:rowOff>180975</xdr:rowOff>
        </xdr:from>
        <xdr:to>
          <xdr:col>9</xdr:col>
          <xdr:colOff>95250</xdr:colOff>
          <xdr:row>149</xdr:row>
          <xdr:rowOff>19050</xdr:rowOff>
        </xdr:to>
        <xdr:sp macro="" textlink="">
          <xdr:nvSpPr>
            <xdr:cNvPr id="2433" name="Check Box 385" hidden="1">
              <a:extLst>
                <a:ext uri="{63B3BB69-23CF-44E3-9099-C40C66FF867C}">
                  <a14:compatExt spid="_x0000_s2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148</xdr:row>
          <xdr:rowOff>171450</xdr:rowOff>
        </xdr:from>
        <xdr:to>
          <xdr:col>5</xdr:col>
          <xdr:colOff>28575</xdr:colOff>
          <xdr:row>150</xdr:row>
          <xdr:rowOff>0</xdr:rowOff>
        </xdr:to>
        <xdr:sp macro="" textlink="">
          <xdr:nvSpPr>
            <xdr:cNvPr id="2434" name="Check Box 386" hidden="1">
              <a:extLst>
                <a:ext uri="{63B3BB69-23CF-44E3-9099-C40C66FF867C}">
                  <a14:compatExt spid="_x0000_s2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149</xdr:row>
          <xdr:rowOff>180975</xdr:rowOff>
        </xdr:from>
        <xdr:to>
          <xdr:col>9</xdr:col>
          <xdr:colOff>114300</xdr:colOff>
          <xdr:row>151</xdr:row>
          <xdr:rowOff>9525</xdr:rowOff>
        </xdr:to>
        <xdr:sp macro="" textlink="">
          <xdr:nvSpPr>
            <xdr:cNvPr id="2435" name="Check Box 387" hidden="1">
              <a:extLst>
                <a:ext uri="{63B3BB69-23CF-44E3-9099-C40C66FF867C}">
                  <a14:compatExt spid="_x0000_s2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150</xdr:row>
          <xdr:rowOff>180975</xdr:rowOff>
        </xdr:from>
        <xdr:to>
          <xdr:col>9</xdr:col>
          <xdr:colOff>95250</xdr:colOff>
          <xdr:row>152</xdr:row>
          <xdr:rowOff>9525</xdr:rowOff>
        </xdr:to>
        <xdr:sp macro="" textlink="">
          <xdr:nvSpPr>
            <xdr:cNvPr id="2436" name="Check Box 388" hidden="1">
              <a:extLst>
                <a:ext uri="{63B3BB69-23CF-44E3-9099-C40C66FF867C}">
                  <a14:compatExt spid="_x0000_s2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151</xdr:row>
          <xdr:rowOff>171450</xdr:rowOff>
        </xdr:from>
        <xdr:to>
          <xdr:col>5</xdr:col>
          <xdr:colOff>28575</xdr:colOff>
          <xdr:row>153</xdr:row>
          <xdr:rowOff>114300</xdr:rowOff>
        </xdr:to>
        <xdr:sp macro="" textlink="">
          <xdr:nvSpPr>
            <xdr:cNvPr id="2437" name="Check Box 389" hidden="1">
              <a:extLst>
                <a:ext uri="{63B3BB69-23CF-44E3-9099-C40C66FF867C}">
                  <a14:compatExt spid="_x0000_s2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152</xdr:row>
          <xdr:rowOff>180975</xdr:rowOff>
        </xdr:from>
        <xdr:to>
          <xdr:col>9</xdr:col>
          <xdr:colOff>114300</xdr:colOff>
          <xdr:row>154</xdr:row>
          <xdr:rowOff>57150</xdr:rowOff>
        </xdr:to>
        <xdr:sp macro="" textlink="">
          <xdr:nvSpPr>
            <xdr:cNvPr id="2438" name="Check Box 390" hidden="1">
              <a:extLst>
                <a:ext uri="{63B3BB69-23CF-44E3-9099-C40C66FF867C}">
                  <a14:compatExt spid="_x0000_s2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165</xdr:row>
          <xdr:rowOff>180975</xdr:rowOff>
        </xdr:from>
        <xdr:to>
          <xdr:col>9</xdr:col>
          <xdr:colOff>95250</xdr:colOff>
          <xdr:row>166</xdr:row>
          <xdr:rowOff>190500</xdr:rowOff>
        </xdr:to>
        <xdr:sp macro="" textlink="">
          <xdr:nvSpPr>
            <xdr:cNvPr id="2439" name="Check Box 391" hidden="1">
              <a:extLst>
                <a:ext uri="{63B3BB69-23CF-44E3-9099-C40C66FF867C}">
                  <a14:compatExt spid="_x0000_s2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171450</xdr:rowOff>
        </xdr:from>
        <xdr:to>
          <xdr:col>5</xdr:col>
          <xdr:colOff>28575</xdr:colOff>
          <xdr:row>167</xdr:row>
          <xdr:rowOff>180975</xdr:rowOff>
        </xdr:to>
        <xdr:sp macro="" textlink="">
          <xdr:nvSpPr>
            <xdr:cNvPr id="2440" name="Check Box 392" hidden="1">
              <a:extLst>
                <a:ext uri="{63B3BB69-23CF-44E3-9099-C40C66FF867C}">
                  <a14:compatExt spid="_x0000_s2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180975</xdr:rowOff>
        </xdr:from>
        <xdr:to>
          <xdr:col>9</xdr:col>
          <xdr:colOff>114300</xdr:colOff>
          <xdr:row>168</xdr:row>
          <xdr:rowOff>190500</xdr:rowOff>
        </xdr:to>
        <xdr:sp macro="" textlink="">
          <xdr:nvSpPr>
            <xdr:cNvPr id="2441" name="Check Box 393" hidden="1">
              <a:extLst>
                <a:ext uri="{63B3BB69-23CF-44E3-9099-C40C66FF867C}">
                  <a14:compatExt spid="_x0000_s2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95250</xdr:colOff>
          <xdr:row>172</xdr:row>
          <xdr:rowOff>190500</xdr:rowOff>
        </xdr:to>
        <xdr:sp macro="" textlink="">
          <xdr:nvSpPr>
            <xdr:cNvPr id="2442" name="Check Box 394" hidden="1">
              <a:extLst>
                <a:ext uri="{63B3BB69-23CF-44E3-9099-C40C66FF867C}">
                  <a14:compatExt spid="_x0000_s2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171450</xdr:rowOff>
        </xdr:from>
        <xdr:to>
          <xdr:col>5</xdr:col>
          <xdr:colOff>28575</xdr:colOff>
          <xdr:row>173</xdr:row>
          <xdr:rowOff>180975</xdr:rowOff>
        </xdr:to>
        <xdr:sp macro="" textlink="">
          <xdr:nvSpPr>
            <xdr:cNvPr id="2443" name="Check Box 395" hidden="1">
              <a:extLst>
                <a:ext uri="{63B3BB69-23CF-44E3-9099-C40C66FF867C}">
                  <a14:compatExt spid="_x0000_s2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180975</xdr:rowOff>
        </xdr:from>
        <xdr:to>
          <xdr:col>9</xdr:col>
          <xdr:colOff>114300</xdr:colOff>
          <xdr:row>174</xdr:row>
          <xdr:rowOff>190500</xdr:rowOff>
        </xdr:to>
        <xdr:sp macro="" textlink="">
          <xdr:nvSpPr>
            <xdr:cNvPr id="2444" name="Check Box 396" hidden="1">
              <a:extLst>
                <a:ext uri="{63B3BB69-23CF-44E3-9099-C40C66FF867C}">
                  <a14:compatExt spid="_x0000_s2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95250</xdr:colOff>
          <xdr:row>175</xdr:row>
          <xdr:rowOff>190500</xdr:rowOff>
        </xdr:to>
        <xdr:sp macro="" textlink="">
          <xdr:nvSpPr>
            <xdr:cNvPr id="2445" name="Check Box 397" hidden="1">
              <a:extLst>
                <a:ext uri="{63B3BB69-23CF-44E3-9099-C40C66FF867C}">
                  <a14:compatExt spid="_x0000_s2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171450</xdr:rowOff>
        </xdr:from>
        <xdr:to>
          <xdr:col>5</xdr:col>
          <xdr:colOff>28575</xdr:colOff>
          <xdr:row>176</xdr:row>
          <xdr:rowOff>180975</xdr:rowOff>
        </xdr:to>
        <xdr:sp macro="" textlink="">
          <xdr:nvSpPr>
            <xdr:cNvPr id="2446" name="Check Box 398" hidden="1">
              <a:extLst>
                <a:ext uri="{63B3BB69-23CF-44E3-9099-C40C66FF867C}">
                  <a14:compatExt spid="_x0000_s2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180975</xdr:rowOff>
        </xdr:from>
        <xdr:to>
          <xdr:col>9</xdr:col>
          <xdr:colOff>114300</xdr:colOff>
          <xdr:row>177</xdr:row>
          <xdr:rowOff>190500</xdr:rowOff>
        </xdr:to>
        <xdr:sp macro="" textlink="">
          <xdr:nvSpPr>
            <xdr:cNvPr id="2447" name="Check Box 399" hidden="1">
              <a:extLst>
                <a:ext uri="{63B3BB69-23CF-44E3-9099-C40C66FF867C}">
                  <a14:compatExt spid="_x0000_s2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95250</xdr:colOff>
          <xdr:row>178</xdr:row>
          <xdr:rowOff>190500</xdr:rowOff>
        </xdr:to>
        <xdr:sp macro="" textlink="">
          <xdr:nvSpPr>
            <xdr:cNvPr id="2448" name="Check Box 400" hidden="1">
              <a:extLst>
                <a:ext uri="{63B3BB69-23CF-44E3-9099-C40C66FF867C}">
                  <a14:compatExt spid="_x0000_s2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171450</xdr:rowOff>
        </xdr:from>
        <xdr:to>
          <xdr:col>5</xdr:col>
          <xdr:colOff>28575</xdr:colOff>
          <xdr:row>179</xdr:row>
          <xdr:rowOff>180975</xdr:rowOff>
        </xdr:to>
        <xdr:sp macro="" textlink="">
          <xdr:nvSpPr>
            <xdr:cNvPr id="2449" name="Check Box 401" hidden="1">
              <a:extLst>
                <a:ext uri="{63B3BB69-23CF-44E3-9099-C40C66FF867C}">
                  <a14:compatExt spid="_x0000_s2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135</xdr:row>
          <xdr:rowOff>28575</xdr:rowOff>
        </xdr:from>
        <xdr:to>
          <xdr:col>50</xdr:col>
          <xdr:colOff>47625</xdr:colOff>
          <xdr:row>136</xdr:row>
          <xdr:rowOff>95250</xdr:rowOff>
        </xdr:to>
        <xdr:sp macro="" textlink="">
          <xdr:nvSpPr>
            <xdr:cNvPr id="2450" name="Check Box 402" hidden="1">
              <a:extLst>
                <a:ext uri="{63B3BB69-23CF-44E3-9099-C40C66FF867C}">
                  <a14:compatExt spid="_x0000_s2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136</xdr:row>
          <xdr:rowOff>57150</xdr:rowOff>
        </xdr:from>
        <xdr:to>
          <xdr:col>51</xdr:col>
          <xdr:colOff>66675</xdr:colOff>
          <xdr:row>144</xdr:row>
          <xdr:rowOff>38100</xdr:rowOff>
        </xdr:to>
        <xdr:sp macro="" textlink="">
          <xdr:nvSpPr>
            <xdr:cNvPr id="2451" name="Check Box 403" hidden="1">
              <a:extLst>
                <a:ext uri="{63B3BB69-23CF-44E3-9099-C40C66FF867C}">
                  <a14:compatExt spid="_x0000_s2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144</xdr:row>
          <xdr:rowOff>28575</xdr:rowOff>
        </xdr:from>
        <xdr:to>
          <xdr:col>50</xdr:col>
          <xdr:colOff>47625</xdr:colOff>
          <xdr:row>145</xdr:row>
          <xdr:rowOff>95250</xdr:rowOff>
        </xdr:to>
        <xdr:sp macro="" textlink="">
          <xdr:nvSpPr>
            <xdr:cNvPr id="2452" name="Check Box 404" hidden="1">
              <a:extLst>
                <a:ext uri="{63B3BB69-23CF-44E3-9099-C40C66FF867C}">
                  <a14:compatExt spid="_x0000_s2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145</xdr:row>
          <xdr:rowOff>57150</xdr:rowOff>
        </xdr:from>
        <xdr:to>
          <xdr:col>51</xdr:col>
          <xdr:colOff>66675</xdr:colOff>
          <xdr:row>147</xdr:row>
          <xdr:rowOff>38100</xdr:rowOff>
        </xdr:to>
        <xdr:sp macro="" textlink="">
          <xdr:nvSpPr>
            <xdr:cNvPr id="2453" name="Check Box 405" hidden="1">
              <a:extLst>
                <a:ext uri="{63B3BB69-23CF-44E3-9099-C40C66FF867C}">
                  <a14:compatExt spid="_x0000_s2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147</xdr:row>
          <xdr:rowOff>28575</xdr:rowOff>
        </xdr:from>
        <xdr:to>
          <xdr:col>50</xdr:col>
          <xdr:colOff>47625</xdr:colOff>
          <xdr:row>148</xdr:row>
          <xdr:rowOff>95250</xdr:rowOff>
        </xdr:to>
        <xdr:sp macro="" textlink="">
          <xdr:nvSpPr>
            <xdr:cNvPr id="2454" name="Check Box 406" hidden="1">
              <a:extLst>
                <a:ext uri="{63B3BB69-23CF-44E3-9099-C40C66FF867C}">
                  <a14:compatExt spid="_x0000_s2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148</xdr:row>
          <xdr:rowOff>57150</xdr:rowOff>
        </xdr:from>
        <xdr:to>
          <xdr:col>51</xdr:col>
          <xdr:colOff>66675</xdr:colOff>
          <xdr:row>150</xdr:row>
          <xdr:rowOff>38100</xdr:rowOff>
        </xdr:to>
        <xdr:sp macro="" textlink="">
          <xdr:nvSpPr>
            <xdr:cNvPr id="2455" name="Check Box 407" hidden="1">
              <a:extLst>
                <a:ext uri="{63B3BB69-23CF-44E3-9099-C40C66FF867C}">
                  <a14:compatExt spid="_x0000_s2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150</xdr:row>
          <xdr:rowOff>28575</xdr:rowOff>
        </xdr:from>
        <xdr:to>
          <xdr:col>50</xdr:col>
          <xdr:colOff>47625</xdr:colOff>
          <xdr:row>151</xdr:row>
          <xdr:rowOff>95250</xdr:rowOff>
        </xdr:to>
        <xdr:sp macro="" textlink="">
          <xdr:nvSpPr>
            <xdr:cNvPr id="2456" name="Check Box 408" hidden="1">
              <a:extLst>
                <a:ext uri="{63B3BB69-23CF-44E3-9099-C40C66FF867C}">
                  <a14:compatExt spid="_x0000_s2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151</xdr:row>
          <xdr:rowOff>57150</xdr:rowOff>
        </xdr:from>
        <xdr:to>
          <xdr:col>51</xdr:col>
          <xdr:colOff>66675</xdr:colOff>
          <xdr:row>165</xdr:row>
          <xdr:rowOff>38100</xdr:rowOff>
        </xdr:to>
        <xdr:sp macro="" textlink="">
          <xdr:nvSpPr>
            <xdr:cNvPr id="2457" name="Check Box 409" hidden="1">
              <a:extLst>
                <a:ext uri="{63B3BB69-23CF-44E3-9099-C40C66FF867C}">
                  <a14:compatExt spid="_x0000_s2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165</xdr:row>
          <xdr:rowOff>28575</xdr:rowOff>
        </xdr:from>
        <xdr:to>
          <xdr:col>50</xdr:col>
          <xdr:colOff>47625</xdr:colOff>
          <xdr:row>166</xdr:row>
          <xdr:rowOff>95250</xdr:rowOff>
        </xdr:to>
        <xdr:sp macro="" textlink="">
          <xdr:nvSpPr>
            <xdr:cNvPr id="2458" name="Check Box 410" hidden="1">
              <a:extLst>
                <a:ext uri="{63B3BB69-23CF-44E3-9099-C40C66FF867C}">
                  <a14:compatExt spid="_x0000_s2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95250</xdr:rowOff>
        </xdr:from>
        <xdr:to>
          <xdr:col>51</xdr:col>
          <xdr:colOff>66675</xdr:colOff>
          <xdr:row>167</xdr:row>
          <xdr:rowOff>171450</xdr:rowOff>
        </xdr:to>
        <xdr:sp macro="" textlink="">
          <xdr:nvSpPr>
            <xdr:cNvPr id="2459" name="Check Box 411" hidden="1">
              <a:extLst>
                <a:ext uri="{63B3BB69-23CF-44E3-9099-C40C66FF867C}">
                  <a14:compatExt spid="_x0000_s2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171</xdr:row>
          <xdr:rowOff>28575</xdr:rowOff>
        </xdr:from>
        <xdr:to>
          <xdr:col>50</xdr:col>
          <xdr:colOff>47625</xdr:colOff>
          <xdr:row>172</xdr:row>
          <xdr:rowOff>95250</xdr:rowOff>
        </xdr:to>
        <xdr:sp macro="" textlink="">
          <xdr:nvSpPr>
            <xdr:cNvPr id="2460" name="Check Box 412" hidden="1">
              <a:extLst>
                <a:ext uri="{63B3BB69-23CF-44E3-9099-C40C66FF867C}">
                  <a14:compatExt spid="_x0000_s2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57150</xdr:rowOff>
        </xdr:from>
        <xdr:to>
          <xdr:col>51</xdr:col>
          <xdr:colOff>66675</xdr:colOff>
          <xdr:row>174</xdr:row>
          <xdr:rowOff>38100</xdr:rowOff>
        </xdr:to>
        <xdr:sp macro="" textlink="">
          <xdr:nvSpPr>
            <xdr:cNvPr id="2461" name="Check Box 413" hidden="1">
              <a:extLst>
                <a:ext uri="{63B3BB69-23CF-44E3-9099-C40C66FF867C}">
                  <a14:compatExt spid="_x0000_s2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174</xdr:row>
          <xdr:rowOff>28575</xdr:rowOff>
        </xdr:from>
        <xdr:to>
          <xdr:col>50</xdr:col>
          <xdr:colOff>47625</xdr:colOff>
          <xdr:row>175</xdr:row>
          <xdr:rowOff>95250</xdr:rowOff>
        </xdr:to>
        <xdr:sp macro="" textlink="">
          <xdr:nvSpPr>
            <xdr:cNvPr id="2462" name="Check Box 414" hidden="1">
              <a:extLst>
                <a:ext uri="{63B3BB69-23CF-44E3-9099-C40C66FF867C}">
                  <a14:compatExt spid="_x0000_s2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57150</xdr:rowOff>
        </xdr:from>
        <xdr:to>
          <xdr:col>51</xdr:col>
          <xdr:colOff>66675</xdr:colOff>
          <xdr:row>177</xdr:row>
          <xdr:rowOff>38100</xdr:rowOff>
        </xdr:to>
        <xdr:sp macro="" textlink="">
          <xdr:nvSpPr>
            <xdr:cNvPr id="2463" name="Check Box 415" hidden="1">
              <a:extLst>
                <a:ext uri="{63B3BB69-23CF-44E3-9099-C40C66FF867C}">
                  <a14:compatExt spid="_x0000_s2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177</xdr:row>
          <xdr:rowOff>28575</xdr:rowOff>
        </xdr:from>
        <xdr:to>
          <xdr:col>50</xdr:col>
          <xdr:colOff>47625</xdr:colOff>
          <xdr:row>178</xdr:row>
          <xdr:rowOff>95250</xdr:rowOff>
        </xdr:to>
        <xdr:sp macro="" textlink="">
          <xdr:nvSpPr>
            <xdr:cNvPr id="2464" name="Check Box 416" hidden="1">
              <a:extLst>
                <a:ext uri="{63B3BB69-23CF-44E3-9099-C40C66FF867C}">
                  <a14:compatExt spid="_x0000_s2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57150</xdr:rowOff>
        </xdr:from>
        <xdr:to>
          <xdr:col>51</xdr:col>
          <xdr:colOff>66675</xdr:colOff>
          <xdr:row>180</xdr:row>
          <xdr:rowOff>38100</xdr:rowOff>
        </xdr:to>
        <xdr:sp macro="" textlink="">
          <xdr:nvSpPr>
            <xdr:cNvPr id="2465" name="Check Box 417" hidden="1">
              <a:extLst>
                <a:ext uri="{63B3BB69-23CF-44E3-9099-C40C66FF867C}">
                  <a14:compatExt spid="_x0000_s2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273</xdr:row>
          <xdr:rowOff>171450</xdr:rowOff>
        </xdr:from>
        <xdr:to>
          <xdr:col>8</xdr:col>
          <xdr:colOff>38100</xdr:colOff>
          <xdr:row>275</xdr:row>
          <xdr:rowOff>9525</xdr:rowOff>
        </xdr:to>
        <xdr:sp macro="" textlink="">
          <xdr:nvSpPr>
            <xdr:cNvPr id="2466" name="Check Box 418" hidden="1">
              <a:extLst>
                <a:ext uri="{63B3BB69-23CF-44E3-9099-C40C66FF867C}">
                  <a14:compatExt spid="_x0000_s2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276</xdr:row>
          <xdr:rowOff>171450</xdr:rowOff>
        </xdr:from>
        <xdr:to>
          <xdr:col>8</xdr:col>
          <xdr:colOff>38100</xdr:colOff>
          <xdr:row>278</xdr:row>
          <xdr:rowOff>9525</xdr:rowOff>
        </xdr:to>
        <xdr:sp macro="" textlink="">
          <xdr:nvSpPr>
            <xdr:cNvPr id="2467" name="Check Box 419" hidden="1">
              <a:extLst>
                <a:ext uri="{63B3BB69-23CF-44E3-9099-C40C66FF867C}">
                  <a14:compatExt spid="_x0000_s2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279</xdr:row>
          <xdr:rowOff>171450</xdr:rowOff>
        </xdr:from>
        <xdr:to>
          <xdr:col>8</xdr:col>
          <xdr:colOff>38100</xdr:colOff>
          <xdr:row>281</xdr:row>
          <xdr:rowOff>9525</xdr:rowOff>
        </xdr:to>
        <xdr:sp macro="" textlink="">
          <xdr:nvSpPr>
            <xdr:cNvPr id="2468" name="Check Box 420" hidden="1">
              <a:extLst>
                <a:ext uri="{63B3BB69-23CF-44E3-9099-C40C66FF867C}">
                  <a14:compatExt spid="_x0000_s2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0</xdr:rowOff>
        </xdr:from>
        <xdr:to>
          <xdr:col>9</xdr:col>
          <xdr:colOff>95250</xdr:colOff>
          <xdr:row>140</xdr:row>
          <xdr:rowOff>28575</xdr:rowOff>
        </xdr:to>
        <xdr:sp macro="" textlink="">
          <xdr:nvSpPr>
            <xdr:cNvPr id="2469" name="Check Box 421" hidden="1">
              <a:extLst>
                <a:ext uri="{63B3BB69-23CF-44E3-9099-C40C66FF867C}">
                  <a14:compatExt spid="_x0000_s2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190500</xdr:rowOff>
        </xdr:from>
        <xdr:to>
          <xdr:col>5</xdr:col>
          <xdr:colOff>28575</xdr:colOff>
          <xdr:row>141</xdr:row>
          <xdr:rowOff>28575</xdr:rowOff>
        </xdr:to>
        <xdr:sp macro="" textlink="">
          <xdr:nvSpPr>
            <xdr:cNvPr id="2470" name="Check Box 422" hidden="1">
              <a:extLst>
                <a:ext uri="{63B3BB69-23CF-44E3-9099-C40C66FF867C}">
                  <a14:compatExt spid="_x0000_s2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141</xdr:row>
          <xdr:rowOff>19050</xdr:rowOff>
        </xdr:from>
        <xdr:to>
          <xdr:col>9</xdr:col>
          <xdr:colOff>114300</xdr:colOff>
          <xdr:row>142</xdr:row>
          <xdr:rowOff>57150</xdr:rowOff>
        </xdr:to>
        <xdr:sp macro="" textlink="">
          <xdr:nvSpPr>
            <xdr:cNvPr id="2471" name="Check Box 423" hidden="1">
              <a:extLst>
                <a:ext uri="{63B3BB69-23CF-44E3-9099-C40C66FF867C}">
                  <a14:compatExt spid="_x0000_s2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142</xdr:row>
          <xdr:rowOff>19050</xdr:rowOff>
        </xdr:from>
        <xdr:to>
          <xdr:col>9</xdr:col>
          <xdr:colOff>95250</xdr:colOff>
          <xdr:row>143</xdr:row>
          <xdr:rowOff>57150</xdr:rowOff>
        </xdr:to>
        <xdr:sp macro="" textlink="">
          <xdr:nvSpPr>
            <xdr:cNvPr id="2472" name="Check Box 424" hidden="1">
              <a:extLst>
                <a:ext uri="{63B3BB69-23CF-44E3-9099-C40C66FF867C}">
                  <a14:compatExt spid="_x0000_s2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143</xdr:row>
          <xdr:rowOff>9525</xdr:rowOff>
        </xdr:from>
        <xdr:to>
          <xdr:col>5</xdr:col>
          <xdr:colOff>28575</xdr:colOff>
          <xdr:row>144</xdr:row>
          <xdr:rowOff>47625</xdr:rowOff>
        </xdr:to>
        <xdr:sp macro="" textlink="">
          <xdr:nvSpPr>
            <xdr:cNvPr id="2473" name="Check Box 425" hidden="1">
              <a:extLst>
                <a:ext uri="{63B3BB69-23CF-44E3-9099-C40C66FF867C}">
                  <a14:compatExt spid="_x0000_s2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138</xdr:row>
          <xdr:rowOff>28575</xdr:rowOff>
        </xdr:from>
        <xdr:to>
          <xdr:col>50</xdr:col>
          <xdr:colOff>47625</xdr:colOff>
          <xdr:row>139</xdr:row>
          <xdr:rowOff>95250</xdr:rowOff>
        </xdr:to>
        <xdr:sp macro="" textlink="">
          <xdr:nvSpPr>
            <xdr:cNvPr id="2474" name="Check Box 426" hidden="1">
              <a:extLst>
                <a:ext uri="{63B3BB69-23CF-44E3-9099-C40C66FF867C}">
                  <a14:compatExt spid="_x0000_s2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139</xdr:row>
          <xdr:rowOff>57150</xdr:rowOff>
        </xdr:from>
        <xdr:to>
          <xdr:col>51</xdr:col>
          <xdr:colOff>66675</xdr:colOff>
          <xdr:row>141</xdr:row>
          <xdr:rowOff>38100</xdr:rowOff>
        </xdr:to>
        <xdr:sp macro="" textlink="">
          <xdr:nvSpPr>
            <xdr:cNvPr id="2475" name="Check Box 427" hidden="1">
              <a:extLst>
                <a:ext uri="{63B3BB69-23CF-44E3-9099-C40C66FF867C}">
                  <a14:compatExt spid="_x0000_s2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141</xdr:row>
          <xdr:rowOff>28575</xdr:rowOff>
        </xdr:from>
        <xdr:to>
          <xdr:col>50</xdr:col>
          <xdr:colOff>47625</xdr:colOff>
          <xdr:row>142</xdr:row>
          <xdr:rowOff>95250</xdr:rowOff>
        </xdr:to>
        <xdr:sp macro="" textlink="">
          <xdr:nvSpPr>
            <xdr:cNvPr id="2476" name="Check Box 428" hidden="1">
              <a:extLst>
                <a:ext uri="{63B3BB69-23CF-44E3-9099-C40C66FF867C}">
                  <a14:compatExt spid="_x0000_s2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142</xdr:row>
          <xdr:rowOff>57150</xdr:rowOff>
        </xdr:from>
        <xdr:to>
          <xdr:col>51</xdr:col>
          <xdr:colOff>66675</xdr:colOff>
          <xdr:row>144</xdr:row>
          <xdr:rowOff>38100</xdr:rowOff>
        </xdr:to>
        <xdr:sp macro="" textlink="">
          <xdr:nvSpPr>
            <xdr:cNvPr id="2477" name="Check Box 429" hidden="1">
              <a:extLst>
                <a:ext uri="{63B3BB69-23CF-44E3-9099-C40C66FF867C}">
                  <a14:compatExt spid="_x0000_s2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144</xdr:row>
          <xdr:rowOff>19050</xdr:rowOff>
        </xdr:from>
        <xdr:to>
          <xdr:col>9</xdr:col>
          <xdr:colOff>114300</xdr:colOff>
          <xdr:row>145</xdr:row>
          <xdr:rowOff>57150</xdr:rowOff>
        </xdr:to>
        <xdr:sp macro="" textlink="">
          <xdr:nvSpPr>
            <xdr:cNvPr id="2478" name="Check Box 430" hidden="1">
              <a:extLst>
                <a:ext uri="{63B3BB69-23CF-44E3-9099-C40C66FF867C}">
                  <a14:compatExt spid="_x0000_s2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153</xdr:row>
          <xdr:rowOff>180975</xdr:rowOff>
        </xdr:from>
        <xdr:to>
          <xdr:col>9</xdr:col>
          <xdr:colOff>95250</xdr:colOff>
          <xdr:row>155</xdr:row>
          <xdr:rowOff>57150</xdr:rowOff>
        </xdr:to>
        <xdr:sp macro="" textlink="">
          <xdr:nvSpPr>
            <xdr:cNvPr id="2479" name="Check Box 431" hidden="1">
              <a:extLst>
                <a:ext uri="{63B3BB69-23CF-44E3-9099-C40C66FF867C}">
                  <a14:compatExt spid="_x0000_s2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154</xdr:row>
          <xdr:rowOff>171450</xdr:rowOff>
        </xdr:from>
        <xdr:to>
          <xdr:col>5</xdr:col>
          <xdr:colOff>28575</xdr:colOff>
          <xdr:row>156</xdr:row>
          <xdr:rowOff>57150</xdr:rowOff>
        </xdr:to>
        <xdr:sp macro="" textlink="">
          <xdr:nvSpPr>
            <xdr:cNvPr id="2480" name="Check Box 432" hidden="1">
              <a:extLst>
                <a:ext uri="{63B3BB69-23CF-44E3-9099-C40C66FF867C}">
                  <a14:compatExt spid="_x0000_s2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155</xdr:row>
          <xdr:rowOff>180975</xdr:rowOff>
        </xdr:from>
        <xdr:to>
          <xdr:col>9</xdr:col>
          <xdr:colOff>114300</xdr:colOff>
          <xdr:row>157</xdr:row>
          <xdr:rowOff>57150</xdr:rowOff>
        </xdr:to>
        <xdr:sp macro="" textlink="">
          <xdr:nvSpPr>
            <xdr:cNvPr id="2481" name="Check Box 433" hidden="1">
              <a:extLst>
                <a:ext uri="{63B3BB69-23CF-44E3-9099-C40C66FF867C}">
                  <a14:compatExt spid="_x0000_s2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156</xdr:row>
          <xdr:rowOff>180975</xdr:rowOff>
        </xdr:from>
        <xdr:to>
          <xdr:col>9</xdr:col>
          <xdr:colOff>95250</xdr:colOff>
          <xdr:row>158</xdr:row>
          <xdr:rowOff>0</xdr:rowOff>
        </xdr:to>
        <xdr:sp macro="" textlink="">
          <xdr:nvSpPr>
            <xdr:cNvPr id="2482" name="Check Box 434" hidden="1">
              <a:extLst>
                <a:ext uri="{63B3BB69-23CF-44E3-9099-C40C66FF867C}">
                  <a14:compatExt spid="_x0000_s2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157</xdr:row>
          <xdr:rowOff>171450</xdr:rowOff>
        </xdr:from>
        <xdr:to>
          <xdr:col>5</xdr:col>
          <xdr:colOff>28575</xdr:colOff>
          <xdr:row>158</xdr:row>
          <xdr:rowOff>171450</xdr:rowOff>
        </xdr:to>
        <xdr:sp macro="" textlink="">
          <xdr:nvSpPr>
            <xdr:cNvPr id="2483" name="Check Box 435" hidden="1">
              <a:extLst>
                <a:ext uri="{63B3BB69-23CF-44E3-9099-C40C66FF867C}">
                  <a14:compatExt spid="_x0000_s2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158</xdr:row>
          <xdr:rowOff>180975</xdr:rowOff>
        </xdr:from>
        <xdr:to>
          <xdr:col>9</xdr:col>
          <xdr:colOff>114300</xdr:colOff>
          <xdr:row>159</xdr:row>
          <xdr:rowOff>142875</xdr:rowOff>
        </xdr:to>
        <xdr:sp macro="" textlink="">
          <xdr:nvSpPr>
            <xdr:cNvPr id="2484" name="Check Box 436" hidden="1">
              <a:extLst>
                <a:ext uri="{63B3BB69-23CF-44E3-9099-C40C66FF867C}">
                  <a14:compatExt spid="_x0000_s2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159</xdr:row>
          <xdr:rowOff>180975</xdr:rowOff>
        </xdr:from>
        <xdr:to>
          <xdr:col>9</xdr:col>
          <xdr:colOff>95250</xdr:colOff>
          <xdr:row>160</xdr:row>
          <xdr:rowOff>190500</xdr:rowOff>
        </xdr:to>
        <xdr:sp macro="" textlink="">
          <xdr:nvSpPr>
            <xdr:cNvPr id="2485" name="Check Box 437" hidden="1">
              <a:extLst>
                <a:ext uri="{63B3BB69-23CF-44E3-9099-C40C66FF867C}">
                  <a14:compatExt spid="_x0000_s2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171450</xdr:rowOff>
        </xdr:from>
        <xdr:to>
          <xdr:col>5</xdr:col>
          <xdr:colOff>28575</xdr:colOff>
          <xdr:row>161</xdr:row>
          <xdr:rowOff>180975</xdr:rowOff>
        </xdr:to>
        <xdr:sp macro="" textlink="">
          <xdr:nvSpPr>
            <xdr:cNvPr id="2486" name="Check Box 438" hidden="1">
              <a:extLst>
                <a:ext uri="{63B3BB69-23CF-44E3-9099-C40C66FF867C}">
                  <a14:compatExt spid="_x0000_s2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180975</xdr:rowOff>
        </xdr:from>
        <xdr:to>
          <xdr:col>9</xdr:col>
          <xdr:colOff>114300</xdr:colOff>
          <xdr:row>162</xdr:row>
          <xdr:rowOff>190500</xdr:rowOff>
        </xdr:to>
        <xdr:sp macro="" textlink="">
          <xdr:nvSpPr>
            <xdr:cNvPr id="2487" name="Check Box 439" hidden="1">
              <a:extLst>
                <a:ext uri="{63B3BB69-23CF-44E3-9099-C40C66FF867C}">
                  <a14:compatExt spid="_x0000_s2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162</xdr:row>
          <xdr:rowOff>180975</xdr:rowOff>
        </xdr:from>
        <xdr:to>
          <xdr:col>9</xdr:col>
          <xdr:colOff>95250</xdr:colOff>
          <xdr:row>163</xdr:row>
          <xdr:rowOff>190500</xdr:rowOff>
        </xdr:to>
        <xdr:sp macro="" textlink="">
          <xdr:nvSpPr>
            <xdr:cNvPr id="2488" name="Check Box 440" hidden="1">
              <a:extLst>
                <a:ext uri="{63B3BB69-23CF-44E3-9099-C40C66FF867C}">
                  <a14:compatExt spid="_x0000_s2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171450</xdr:rowOff>
        </xdr:from>
        <xdr:to>
          <xdr:col>5</xdr:col>
          <xdr:colOff>28575</xdr:colOff>
          <xdr:row>164</xdr:row>
          <xdr:rowOff>180975</xdr:rowOff>
        </xdr:to>
        <xdr:sp macro="" textlink="">
          <xdr:nvSpPr>
            <xdr:cNvPr id="2489" name="Check Box 441" hidden="1">
              <a:extLst>
                <a:ext uri="{63B3BB69-23CF-44E3-9099-C40C66FF867C}">
                  <a14:compatExt spid="_x0000_s2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153</xdr:row>
          <xdr:rowOff>28575</xdr:rowOff>
        </xdr:from>
        <xdr:to>
          <xdr:col>50</xdr:col>
          <xdr:colOff>47625</xdr:colOff>
          <xdr:row>154</xdr:row>
          <xdr:rowOff>95250</xdr:rowOff>
        </xdr:to>
        <xdr:sp macro="" textlink="">
          <xdr:nvSpPr>
            <xdr:cNvPr id="2490" name="Check Box 442" hidden="1">
              <a:extLst>
                <a:ext uri="{63B3BB69-23CF-44E3-9099-C40C66FF867C}">
                  <a14:compatExt spid="_x0000_s2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154</xdr:row>
          <xdr:rowOff>57150</xdr:rowOff>
        </xdr:from>
        <xdr:to>
          <xdr:col>51</xdr:col>
          <xdr:colOff>66675</xdr:colOff>
          <xdr:row>156</xdr:row>
          <xdr:rowOff>38100</xdr:rowOff>
        </xdr:to>
        <xdr:sp macro="" textlink="">
          <xdr:nvSpPr>
            <xdr:cNvPr id="2491" name="Check Box 443" hidden="1">
              <a:extLst>
                <a:ext uri="{63B3BB69-23CF-44E3-9099-C40C66FF867C}">
                  <a14:compatExt spid="_x0000_s2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156</xdr:row>
          <xdr:rowOff>28575</xdr:rowOff>
        </xdr:from>
        <xdr:to>
          <xdr:col>50</xdr:col>
          <xdr:colOff>47625</xdr:colOff>
          <xdr:row>157</xdr:row>
          <xdr:rowOff>95250</xdr:rowOff>
        </xdr:to>
        <xdr:sp macro="" textlink="">
          <xdr:nvSpPr>
            <xdr:cNvPr id="2492" name="Check Box 444" hidden="1">
              <a:extLst>
                <a:ext uri="{63B3BB69-23CF-44E3-9099-C40C66FF867C}">
                  <a14:compatExt spid="_x0000_s2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157</xdr:row>
          <xdr:rowOff>57150</xdr:rowOff>
        </xdr:from>
        <xdr:to>
          <xdr:col>51</xdr:col>
          <xdr:colOff>66675</xdr:colOff>
          <xdr:row>159</xdr:row>
          <xdr:rowOff>38100</xdr:rowOff>
        </xdr:to>
        <xdr:sp macro="" textlink="">
          <xdr:nvSpPr>
            <xdr:cNvPr id="2493" name="Check Box 445" hidden="1">
              <a:extLst>
                <a:ext uri="{63B3BB69-23CF-44E3-9099-C40C66FF867C}">
                  <a14:compatExt spid="_x0000_s2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159</xdr:row>
          <xdr:rowOff>28575</xdr:rowOff>
        </xdr:from>
        <xdr:to>
          <xdr:col>50</xdr:col>
          <xdr:colOff>47625</xdr:colOff>
          <xdr:row>160</xdr:row>
          <xdr:rowOff>95250</xdr:rowOff>
        </xdr:to>
        <xdr:sp macro="" textlink="">
          <xdr:nvSpPr>
            <xdr:cNvPr id="2494" name="Check Box 446" hidden="1">
              <a:extLst>
                <a:ext uri="{63B3BB69-23CF-44E3-9099-C40C66FF867C}">
                  <a14:compatExt spid="_x0000_s2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57150</xdr:rowOff>
        </xdr:from>
        <xdr:to>
          <xdr:col>51</xdr:col>
          <xdr:colOff>66675</xdr:colOff>
          <xdr:row>162</xdr:row>
          <xdr:rowOff>38100</xdr:rowOff>
        </xdr:to>
        <xdr:sp macro="" textlink="">
          <xdr:nvSpPr>
            <xdr:cNvPr id="2495" name="Check Box 447" hidden="1">
              <a:extLst>
                <a:ext uri="{63B3BB69-23CF-44E3-9099-C40C66FF867C}">
                  <a14:compatExt spid="_x0000_s2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162</xdr:row>
          <xdr:rowOff>28575</xdr:rowOff>
        </xdr:from>
        <xdr:to>
          <xdr:col>50</xdr:col>
          <xdr:colOff>47625</xdr:colOff>
          <xdr:row>163</xdr:row>
          <xdr:rowOff>95250</xdr:rowOff>
        </xdr:to>
        <xdr:sp macro="" textlink="">
          <xdr:nvSpPr>
            <xdr:cNvPr id="2496" name="Check Box 448" hidden="1">
              <a:extLst>
                <a:ext uri="{63B3BB69-23CF-44E3-9099-C40C66FF867C}">
                  <a14:compatExt spid="_x0000_s2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165</xdr:row>
          <xdr:rowOff>38100</xdr:rowOff>
        </xdr:to>
        <xdr:sp macro="" textlink="">
          <xdr:nvSpPr>
            <xdr:cNvPr id="2497" name="Check Box 449" hidden="1">
              <a:extLst>
                <a:ext uri="{63B3BB69-23CF-44E3-9099-C40C66FF867C}">
                  <a14:compatExt spid="_x0000_s2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164</xdr:row>
          <xdr:rowOff>190500</xdr:rowOff>
        </xdr:from>
        <xdr:to>
          <xdr:col>9</xdr:col>
          <xdr:colOff>123825</xdr:colOff>
          <xdr:row>166</xdr:row>
          <xdr:rowOff>0</xdr:rowOff>
        </xdr:to>
        <xdr:sp macro="" textlink="">
          <xdr:nvSpPr>
            <xdr:cNvPr id="2498" name="Check Box 450" hidden="1">
              <a:extLst>
                <a:ext uri="{63B3BB69-23CF-44E3-9099-C40C66FF867C}">
                  <a14:compatExt spid="_x0000_s2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136</xdr:row>
          <xdr:rowOff>57150</xdr:rowOff>
        </xdr:from>
        <xdr:to>
          <xdr:col>51</xdr:col>
          <xdr:colOff>66675</xdr:colOff>
          <xdr:row>138</xdr:row>
          <xdr:rowOff>38100</xdr:rowOff>
        </xdr:to>
        <xdr:sp macro="" textlink="">
          <xdr:nvSpPr>
            <xdr:cNvPr id="2499" name="Check Box 451" hidden="1">
              <a:extLst>
                <a:ext uri="{63B3BB69-23CF-44E3-9099-C40C66FF867C}">
                  <a14:compatExt spid="_x0000_s2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151</xdr:row>
          <xdr:rowOff>47625</xdr:rowOff>
        </xdr:from>
        <xdr:to>
          <xdr:col>51</xdr:col>
          <xdr:colOff>66675</xdr:colOff>
          <xdr:row>153</xdr:row>
          <xdr:rowOff>28575</xdr:rowOff>
        </xdr:to>
        <xdr:sp macro="" textlink="">
          <xdr:nvSpPr>
            <xdr:cNvPr id="2500" name="Check Box 452" hidden="1">
              <a:extLst>
                <a:ext uri="{63B3BB69-23CF-44E3-9099-C40C66FF867C}">
                  <a14:compatExt spid="_x0000_s2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244</xdr:row>
          <xdr:rowOff>152400</xdr:rowOff>
        </xdr:from>
        <xdr:to>
          <xdr:col>38</xdr:col>
          <xdr:colOff>28575</xdr:colOff>
          <xdr:row>248</xdr:row>
          <xdr:rowOff>28575</xdr:rowOff>
        </xdr:to>
        <xdr:grpSp>
          <xdr:nvGrpSpPr>
            <xdr:cNvPr id="295" name="Group 636"/>
            <xdr:cNvGrpSpPr>
              <a:grpSpLocks/>
            </xdr:cNvGrpSpPr>
          </xdr:nvGrpSpPr>
          <xdr:grpSpPr bwMode="auto">
            <a:xfrm>
              <a:off x="4257675" y="41738550"/>
              <a:ext cx="1047750" cy="561975"/>
              <a:chOff x="447" y="2888"/>
              <a:chExt cx="110" cy="59"/>
            </a:xfrm>
          </xdr:grpSpPr>
          <xdr:sp macro="" textlink="">
            <xdr:nvSpPr>
              <xdr:cNvPr id="2501" name="Check Box 453" hidden="1">
                <a:extLst>
                  <a:ext uri="{63B3BB69-23CF-44E3-9099-C40C66FF867C}">
                    <a14:compatExt spid="_x0000_s250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502" name="Check Box 454" hidden="1">
                <a:extLst>
                  <a:ext uri="{63B3BB69-23CF-44E3-9099-C40C66FF867C}">
                    <a14:compatExt spid="_x0000_s250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503" name="Check Box 455" hidden="1">
                <a:extLst>
                  <a:ext uri="{63B3BB69-23CF-44E3-9099-C40C66FF867C}">
                    <a14:compatExt spid="_x0000_s250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244</xdr:row>
          <xdr:rowOff>161925</xdr:rowOff>
        </xdr:from>
        <xdr:to>
          <xdr:col>10</xdr:col>
          <xdr:colOff>9525</xdr:colOff>
          <xdr:row>248</xdr:row>
          <xdr:rowOff>38100</xdr:rowOff>
        </xdr:to>
        <xdr:grpSp>
          <xdr:nvGrpSpPr>
            <xdr:cNvPr id="299" name="Group 640"/>
            <xdr:cNvGrpSpPr>
              <a:grpSpLocks/>
            </xdr:cNvGrpSpPr>
          </xdr:nvGrpSpPr>
          <xdr:grpSpPr bwMode="auto">
            <a:xfrm>
              <a:off x="533400" y="41748075"/>
              <a:ext cx="1038225" cy="561975"/>
              <a:chOff x="447" y="2888"/>
              <a:chExt cx="110" cy="59"/>
            </a:xfrm>
          </xdr:grpSpPr>
          <xdr:sp macro="" textlink="">
            <xdr:nvSpPr>
              <xdr:cNvPr id="2504" name="Check Box 456" hidden="1">
                <a:extLst>
                  <a:ext uri="{63B3BB69-23CF-44E3-9099-C40C66FF867C}">
                    <a14:compatExt spid="_x0000_s250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505" name="Check Box 457" hidden="1">
                <a:extLst>
                  <a:ext uri="{63B3BB69-23CF-44E3-9099-C40C66FF867C}">
                    <a14:compatExt spid="_x0000_s250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506" name="Check Box 458" hidden="1">
                <a:extLst>
                  <a:ext uri="{63B3BB69-23CF-44E3-9099-C40C66FF867C}">
                    <a14:compatExt spid="_x0000_s250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248</xdr:row>
          <xdr:rowOff>152400</xdr:rowOff>
        </xdr:from>
        <xdr:to>
          <xdr:col>10</xdr:col>
          <xdr:colOff>28575</xdr:colOff>
          <xdr:row>252</xdr:row>
          <xdr:rowOff>28575</xdr:rowOff>
        </xdr:to>
        <xdr:grpSp>
          <xdr:nvGrpSpPr>
            <xdr:cNvPr id="303" name="Group 640"/>
            <xdr:cNvGrpSpPr>
              <a:grpSpLocks/>
            </xdr:cNvGrpSpPr>
          </xdr:nvGrpSpPr>
          <xdr:grpSpPr bwMode="auto">
            <a:xfrm>
              <a:off x="542925" y="42424350"/>
              <a:ext cx="1047750" cy="561975"/>
              <a:chOff x="447" y="2888"/>
              <a:chExt cx="110" cy="59"/>
            </a:xfrm>
          </xdr:grpSpPr>
          <xdr:sp macro="" textlink="">
            <xdr:nvSpPr>
              <xdr:cNvPr id="2507" name="Check Box 459" hidden="1">
                <a:extLst>
                  <a:ext uri="{63B3BB69-23CF-44E3-9099-C40C66FF867C}">
                    <a14:compatExt spid="_x0000_s250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508" name="Check Box 460" hidden="1">
                <a:extLst>
                  <a:ext uri="{63B3BB69-23CF-44E3-9099-C40C66FF867C}">
                    <a14:compatExt spid="_x0000_s250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509" name="Check Box 461" hidden="1">
                <a:extLst>
                  <a:ext uri="{63B3BB69-23CF-44E3-9099-C40C66FF867C}">
                    <a14:compatExt spid="_x0000_s250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248</xdr:row>
          <xdr:rowOff>161925</xdr:rowOff>
        </xdr:from>
        <xdr:to>
          <xdr:col>38</xdr:col>
          <xdr:colOff>38100</xdr:colOff>
          <xdr:row>252</xdr:row>
          <xdr:rowOff>38100</xdr:rowOff>
        </xdr:to>
        <xdr:grpSp>
          <xdr:nvGrpSpPr>
            <xdr:cNvPr id="307" name="Group 636"/>
            <xdr:cNvGrpSpPr>
              <a:grpSpLocks/>
            </xdr:cNvGrpSpPr>
          </xdr:nvGrpSpPr>
          <xdr:grpSpPr bwMode="auto">
            <a:xfrm>
              <a:off x="4267200" y="42433875"/>
              <a:ext cx="1047750" cy="561975"/>
              <a:chOff x="447" y="2888"/>
              <a:chExt cx="110" cy="59"/>
            </a:xfrm>
          </xdr:grpSpPr>
          <xdr:sp macro="" textlink="">
            <xdr:nvSpPr>
              <xdr:cNvPr id="2510" name="Check Box 462" hidden="1">
                <a:extLst>
                  <a:ext uri="{63B3BB69-23CF-44E3-9099-C40C66FF867C}">
                    <a14:compatExt spid="_x0000_s251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511" name="Check Box 463" hidden="1">
                <a:extLst>
                  <a:ext uri="{63B3BB69-23CF-44E3-9099-C40C66FF867C}">
                    <a14:compatExt spid="_x0000_s251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512" name="Check Box 464" hidden="1">
                <a:extLst>
                  <a:ext uri="{63B3BB69-23CF-44E3-9099-C40C66FF867C}">
                    <a14:compatExt spid="_x0000_s251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180975</xdr:rowOff>
        </xdr:from>
        <xdr:to>
          <xdr:col>9</xdr:col>
          <xdr:colOff>95250</xdr:colOff>
          <xdr:row>169</xdr:row>
          <xdr:rowOff>190500</xdr:rowOff>
        </xdr:to>
        <xdr:sp macro="" textlink="">
          <xdr:nvSpPr>
            <xdr:cNvPr id="2513" name="Check Box 465" hidden="1">
              <a:extLst>
                <a:ext uri="{63B3BB69-23CF-44E3-9099-C40C66FF867C}">
                  <a14:compatExt spid="_x0000_s2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171450</xdr:rowOff>
        </xdr:from>
        <xdr:to>
          <xdr:col>5</xdr:col>
          <xdr:colOff>28575</xdr:colOff>
          <xdr:row>170</xdr:row>
          <xdr:rowOff>180975</xdr:rowOff>
        </xdr:to>
        <xdr:sp macro="" textlink="">
          <xdr:nvSpPr>
            <xdr:cNvPr id="2514" name="Check Box 466" hidden="1">
              <a:extLst>
                <a:ext uri="{63B3BB69-23CF-44E3-9099-C40C66FF867C}">
                  <a14:compatExt spid="_x0000_s2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180975</xdr:rowOff>
        </xdr:from>
        <xdr:to>
          <xdr:col>9</xdr:col>
          <xdr:colOff>114300</xdr:colOff>
          <xdr:row>171</xdr:row>
          <xdr:rowOff>190500</xdr:rowOff>
        </xdr:to>
        <xdr:sp macro="" textlink="">
          <xdr:nvSpPr>
            <xdr:cNvPr id="2515" name="Check Box 467" hidden="1">
              <a:extLst>
                <a:ext uri="{63B3BB69-23CF-44E3-9099-C40C66FF867C}">
                  <a14:compatExt spid="_x0000_s2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168</xdr:row>
          <xdr:rowOff>28575</xdr:rowOff>
        </xdr:from>
        <xdr:to>
          <xdr:col>50</xdr:col>
          <xdr:colOff>47625</xdr:colOff>
          <xdr:row>169</xdr:row>
          <xdr:rowOff>95250</xdr:rowOff>
        </xdr:to>
        <xdr:sp macro="" textlink="">
          <xdr:nvSpPr>
            <xdr:cNvPr id="2516" name="Check Box 468" hidden="1">
              <a:extLst>
                <a:ext uri="{63B3BB69-23CF-44E3-9099-C40C66FF867C}">
                  <a14:compatExt spid="_x0000_s2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57150</xdr:rowOff>
        </xdr:from>
        <xdr:to>
          <xdr:col>51</xdr:col>
          <xdr:colOff>66675</xdr:colOff>
          <xdr:row>171</xdr:row>
          <xdr:rowOff>38100</xdr:rowOff>
        </xdr:to>
        <xdr:sp macro="" textlink="">
          <xdr:nvSpPr>
            <xdr:cNvPr id="2517" name="Check Box 469" hidden="1">
              <a:extLst>
                <a:ext uri="{63B3BB69-23CF-44E3-9099-C40C66FF867C}">
                  <a14:compatExt spid="_x0000_s2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475</xdr:row>
          <xdr:rowOff>76200</xdr:rowOff>
        </xdr:from>
        <xdr:to>
          <xdr:col>9</xdr:col>
          <xdr:colOff>95250</xdr:colOff>
          <xdr:row>476</xdr:row>
          <xdr:rowOff>104775</xdr:rowOff>
        </xdr:to>
        <xdr:sp macro="" textlink="">
          <xdr:nvSpPr>
            <xdr:cNvPr id="2518" name="Check Box 470" hidden="1">
              <a:extLst>
                <a:ext uri="{63B3BB69-23CF-44E3-9099-C40C66FF867C}">
                  <a14:compatExt spid="_x0000_s2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476</xdr:row>
          <xdr:rowOff>85725</xdr:rowOff>
        </xdr:from>
        <xdr:to>
          <xdr:col>9</xdr:col>
          <xdr:colOff>95250</xdr:colOff>
          <xdr:row>477</xdr:row>
          <xdr:rowOff>114300</xdr:rowOff>
        </xdr:to>
        <xdr:sp macro="" textlink="">
          <xdr:nvSpPr>
            <xdr:cNvPr id="2519" name="Check Box 471" hidden="1">
              <a:extLst>
                <a:ext uri="{63B3BB69-23CF-44E3-9099-C40C66FF867C}">
                  <a14:compatExt spid="_x0000_s2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483</xdr:row>
          <xdr:rowOff>76200</xdr:rowOff>
        </xdr:from>
        <xdr:to>
          <xdr:col>9</xdr:col>
          <xdr:colOff>95250</xdr:colOff>
          <xdr:row>484</xdr:row>
          <xdr:rowOff>104775</xdr:rowOff>
        </xdr:to>
        <xdr:sp macro="" textlink="">
          <xdr:nvSpPr>
            <xdr:cNvPr id="2520" name="Check Box 472" hidden="1">
              <a:extLst>
                <a:ext uri="{63B3BB69-23CF-44E3-9099-C40C66FF867C}">
                  <a14:compatExt spid="_x0000_s2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484</xdr:row>
          <xdr:rowOff>85725</xdr:rowOff>
        </xdr:from>
        <xdr:to>
          <xdr:col>9</xdr:col>
          <xdr:colOff>95250</xdr:colOff>
          <xdr:row>486</xdr:row>
          <xdr:rowOff>76200</xdr:rowOff>
        </xdr:to>
        <xdr:sp macro="" textlink="">
          <xdr:nvSpPr>
            <xdr:cNvPr id="2521" name="Check Box 473" hidden="1">
              <a:extLst>
                <a:ext uri="{63B3BB69-23CF-44E3-9099-C40C66FF867C}">
                  <a14:compatExt spid="_x0000_s2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525</xdr:row>
          <xdr:rowOff>0</xdr:rowOff>
        </xdr:from>
        <xdr:to>
          <xdr:col>50</xdr:col>
          <xdr:colOff>95250</xdr:colOff>
          <xdr:row>526</xdr:row>
          <xdr:rowOff>9525</xdr:rowOff>
        </xdr:to>
        <xdr:sp macro="" textlink="">
          <xdr:nvSpPr>
            <xdr:cNvPr id="2522" name="Check Box 474" hidden="1">
              <a:extLst>
                <a:ext uri="{63B3BB69-23CF-44E3-9099-C40C66FF867C}">
                  <a14:compatExt spid="_x0000_s2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525</xdr:row>
          <xdr:rowOff>171450</xdr:rowOff>
        </xdr:from>
        <xdr:to>
          <xdr:col>50</xdr:col>
          <xdr:colOff>95250</xdr:colOff>
          <xdr:row>526</xdr:row>
          <xdr:rowOff>180975</xdr:rowOff>
        </xdr:to>
        <xdr:sp macro="" textlink="">
          <xdr:nvSpPr>
            <xdr:cNvPr id="2523" name="Check Box 475" hidden="1">
              <a:extLst>
                <a:ext uri="{63B3BB69-23CF-44E3-9099-C40C66FF867C}">
                  <a14:compatExt spid="_x0000_s2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527</xdr:row>
          <xdr:rowOff>0</xdr:rowOff>
        </xdr:from>
        <xdr:to>
          <xdr:col>50</xdr:col>
          <xdr:colOff>95250</xdr:colOff>
          <xdr:row>528</xdr:row>
          <xdr:rowOff>9525</xdr:rowOff>
        </xdr:to>
        <xdr:sp macro="" textlink="">
          <xdr:nvSpPr>
            <xdr:cNvPr id="2524" name="Check Box 476" hidden="1">
              <a:extLst>
                <a:ext uri="{63B3BB69-23CF-44E3-9099-C40C66FF867C}">
                  <a14:compatExt spid="_x0000_s2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527</xdr:row>
          <xdr:rowOff>171450</xdr:rowOff>
        </xdr:from>
        <xdr:to>
          <xdr:col>50</xdr:col>
          <xdr:colOff>95250</xdr:colOff>
          <xdr:row>528</xdr:row>
          <xdr:rowOff>180975</xdr:rowOff>
        </xdr:to>
        <xdr:sp macro="" textlink="">
          <xdr:nvSpPr>
            <xdr:cNvPr id="2525" name="Check Box 477" hidden="1">
              <a:extLst>
                <a:ext uri="{63B3BB69-23CF-44E3-9099-C40C66FF867C}">
                  <a14:compatExt spid="_x0000_s2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399</xdr:row>
          <xdr:rowOff>46354</xdr:rowOff>
        </xdr:from>
        <xdr:to>
          <xdr:col>16</xdr:col>
          <xdr:colOff>112875</xdr:colOff>
          <xdr:row>402</xdr:row>
          <xdr:rowOff>165373</xdr:rowOff>
        </xdr:to>
        <xdr:grpSp>
          <xdr:nvGrpSpPr>
            <xdr:cNvPr id="363" name="グループ化 362"/>
            <xdr:cNvGrpSpPr/>
          </xdr:nvGrpSpPr>
          <xdr:grpSpPr>
            <a:xfrm>
              <a:off x="729698" y="69740779"/>
              <a:ext cx="1688227" cy="690519"/>
              <a:chOff x="417853" y="47316756"/>
              <a:chExt cx="1695453" cy="701725"/>
            </a:xfrm>
          </xdr:grpSpPr>
          <xdr:sp macro="" textlink="">
            <xdr:nvSpPr>
              <xdr:cNvPr id="2526" name="Check Box 478" hidden="1">
                <a:extLst>
                  <a:ext uri="{63B3BB69-23CF-44E3-9099-C40C66FF867C}">
                    <a14:compatExt spid="_x0000_s2526"/>
                  </a:ext>
                </a:extLst>
              </xdr:cNvPr>
              <xdr:cNvSpPr/>
            </xdr:nvSpPr>
            <xdr:spPr bwMode="auto">
              <a:xfrm>
                <a:off x="426132" y="47316756"/>
                <a:ext cx="1283561" cy="1865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27" name="Check Box 479" hidden="1">
                <a:extLst>
                  <a:ext uri="{63B3BB69-23CF-44E3-9099-C40C66FF867C}">
                    <a14:compatExt spid="_x0000_s2527"/>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28" name="Check Box 480" hidden="1">
                <a:extLst>
                  <a:ext uri="{63B3BB69-23CF-44E3-9099-C40C66FF867C}">
                    <a14:compatExt spid="_x0000_s2528"/>
                  </a:ext>
                </a:extLst>
              </xdr:cNvPr>
              <xdr:cNvSpPr/>
            </xdr:nvSpPr>
            <xdr:spPr bwMode="auto">
              <a:xfrm>
                <a:off x="417854" y="47846303"/>
                <a:ext cx="1695452"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0</xdr:rowOff>
        </xdr:from>
        <xdr:to>
          <xdr:col>43</xdr:col>
          <xdr:colOff>76200</xdr:colOff>
          <xdr:row>545</xdr:row>
          <xdr:rowOff>9525</xdr:rowOff>
        </xdr:to>
        <xdr:sp macro="" textlink="">
          <xdr:nvSpPr>
            <xdr:cNvPr id="2529" name="Check Box 481" hidden="1">
              <a:extLst>
                <a:ext uri="{63B3BB69-23CF-44E3-9099-C40C66FF867C}">
                  <a14:compatExt spid="_x0000_s2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171450</xdr:rowOff>
        </xdr:from>
        <xdr:to>
          <xdr:col>43</xdr:col>
          <xdr:colOff>76200</xdr:colOff>
          <xdr:row>545</xdr:row>
          <xdr:rowOff>180975</xdr:rowOff>
        </xdr:to>
        <xdr:sp macro="" textlink="">
          <xdr:nvSpPr>
            <xdr:cNvPr id="2530" name="Check Box 482" hidden="1">
              <a:extLst>
                <a:ext uri="{63B3BB69-23CF-44E3-9099-C40C66FF867C}">
                  <a14:compatExt spid="_x0000_s2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0</xdr:rowOff>
        </xdr:from>
        <xdr:to>
          <xdr:col>43</xdr:col>
          <xdr:colOff>76200</xdr:colOff>
          <xdr:row>547</xdr:row>
          <xdr:rowOff>9525</xdr:rowOff>
        </xdr:to>
        <xdr:sp macro="" textlink="">
          <xdr:nvSpPr>
            <xdr:cNvPr id="2531" name="Check Box 483" hidden="1">
              <a:extLst>
                <a:ext uri="{63B3BB69-23CF-44E3-9099-C40C66FF867C}">
                  <a14:compatExt spid="_x0000_s2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171450</xdr:rowOff>
        </xdr:from>
        <xdr:to>
          <xdr:col>43</xdr:col>
          <xdr:colOff>76200</xdr:colOff>
          <xdr:row>548</xdr:row>
          <xdr:rowOff>28575</xdr:rowOff>
        </xdr:to>
        <xdr:sp macro="" textlink="">
          <xdr:nvSpPr>
            <xdr:cNvPr id="2532" name="Check Box 484" hidden="1">
              <a:extLst>
                <a:ext uri="{63B3BB69-23CF-44E3-9099-C40C66FF867C}">
                  <a14:compatExt spid="_x0000_s2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0</xdr:rowOff>
        </xdr:from>
        <xdr:to>
          <xdr:col>43</xdr:col>
          <xdr:colOff>76200</xdr:colOff>
          <xdr:row>545</xdr:row>
          <xdr:rowOff>9525</xdr:rowOff>
        </xdr:to>
        <xdr:sp macro="" textlink="">
          <xdr:nvSpPr>
            <xdr:cNvPr id="2533" name="Check Box 485" hidden="1">
              <a:extLst>
                <a:ext uri="{63B3BB69-23CF-44E3-9099-C40C66FF867C}">
                  <a14:compatExt spid="_x0000_s2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544</xdr:row>
          <xdr:rowOff>171450</xdr:rowOff>
        </xdr:from>
        <xdr:to>
          <xdr:col>43</xdr:col>
          <xdr:colOff>76200</xdr:colOff>
          <xdr:row>545</xdr:row>
          <xdr:rowOff>180975</xdr:rowOff>
        </xdr:to>
        <xdr:sp macro="" textlink="">
          <xdr:nvSpPr>
            <xdr:cNvPr id="2534" name="Check Box 486" hidden="1">
              <a:extLst>
                <a:ext uri="{63B3BB69-23CF-44E3-9099-C40C66FF867C}">
                  <a14:compatExt spid="_x0000_s2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0</xdr:rowOff>
        </xdr:from>
        <xdr:to>
          <xdr:col>43</xdr:col>
          <xdr:colOff>76200</xdr:colOff>
          <xdr:row>547</xdr:row>
          <xdr:rowOff>9525</xdr:rowOff>
        </xdr:to>
        <xdr:sp macro="" textlink="">
          <xdr:nvSpPr>
            <xdr:cNvPr id="2535" name="Check Box 487" hidden="1">
              <a:extLst>
                <a:ext uri="{63B3BB69-23CF-44E3-9099-C40C66FF867C}">
                  <a14:compatExt spid="_x0000_s2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546</xdr:row>
          <xdr:rowOff>171450</xdr:rowOff>
        </xdr:from>
        <xdr:to>
          <xdr:col>43</xdr:col>
          <xdr:colOff>76200</xdr:colOff>
          <xdr:row>548</xdr:row>
          <xdr:rowOff>28575</xdr:rowOff>
        </xdr:to>
        <xdr:sp macro="" textlink="">
          <xdr:nvSpPr>
            <xdr:cNvPr id="2536" name="Check Box 488" hidden="1">
              <a:extLst>
                <a:ext uri="{63B3BB69-23CF-44E3-9099-C40C66FF867C}">
                  <a14:compatExt spid="_x0000_s2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529</xdr:row>
          <xdr:rowOff>0</xdr:rowOff>
        </xdr:from>
        <xdr:to>
          <xdr:col>50</xdr:col>
          <xdr:colOff>95250</xdr:colOff>
          <xdr:row>530</xdr:row>
          <xdr:rowOff>9525</xdr:rowOff>
        </xdr:to>
        <xdr:sp macro="" textlink="">
          <xdr:nvSpPr>
            <xdr:cNvPr id="2537" name="Check Box 489" hidden="1">
              <a:extLst>
                <a:ext uri="{63B3BB69-23CF-44E3-9099-C40C66FF867C}">
                  <a14:compatExt spid="_x0000_s2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529</xdr:row>
          <xdr:rowOff>171450</xdr:rowOff>
        </xdr:from>
        <xdr:to>
          <xdr:col>50</xdr:col>
          <xdr:colOff>95250</xdr:colOff>
          <xdr:row>531</xdr:row>
          <xdr:rowOff>133350</xdr:rowOff>
        </xdr:to>
        <xdr:sp macro="" textlink="">
          <xdr:nvSpPr>
            <xdr:cNvPr id="2538" name="Check Box 490" hidden="1">
              <a:extLst>
                <a:ext uri="{63B3BB69-23CF-44E3-9099-C40C66FF867C}">
                  <a14:compatExt spid="_x0000_s2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531</xdr:row>
          <xdr:rowOff>0</xdr:rowOff>
        </xdr:from>
        <xdr:to>
          <xdr:col>50</xdr:col>
          <xdr:colOff>95250</xdr:colOff>
          <xdr:row>532</xdr:row>
          <xdr:rowOff>28575</xdr:rowOff>
        </xdr:to>
        <xdr:sp macro="" textlink="">
          <xdr:nvSpPr>
            <xdr:cNvPr id="2539" name="Check Box 491" hidden="1">
              <a:extLst>
                <a:ext uri="{63B3BB69-23CF-44E3-9099-C40C66FF867C}">
                  <a14:compatExt spid="_x0000_s2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531</xdr:row>
          <xdr:rowOff>171450</xdr:rowOff>
        </xdr:from>
        <xdr:to>
          <xdr:col>50</xdr:col>
          <xdr:colOff>95250</xdr:colOff>
          <xdr:row>533</xdr:row>
          <xdr:rowOff>19050</xdr:rowOff>
        </xdr:to>
        <xdr:sp macro="" textlink="">
          <xdr:nvSpPr>
            <xdr:cNvPr id="2540" name="Check Box 492" hidden="1">
              <a:extLst>
                <a:ext uri="{63B3BB69-23CF-44E3-9099-C40C66FF867C}">
                  <a14:compatExt spid="_x0000_s2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533</xdr:row>
          <xdr:rowOff>0</xdr:rowOff>
        </xdr:from>
        <xdr:to>
          <xdr:col>50</xdr:col>
          <xdr:colOff>95250</xdr:colOff>
          <xdr:row>534</xdr:row>
          <xdr:rowOff>28575</xdr:rowOff>
        </xdr:to>
        <xdr:sp macro="" textlink="">
          <xdr:nvSpPr>
            <xdr:cNvPr id="2541" name="Check Box 493" hidden="1">
              <a:extLst>
                <a:ext uri="{63B3BB69-23CF-44E3-9099-C40C66FF867C}">
                  <a14:compatExt spid="_x0000_s2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533</xdr:row>
          <xdr:rowOff>171450</xdr:rowOff>
        </xdr:from>
        <xdr:to>
          <xdr:col>50</xdr:col>
          <xdr:colOff>95250</xdr:colOff>
          <xdr:row>535</xdr:row>
          <xdr:rowOff>0</xdr:rowOff>
        </xdr:to>
        <xdr:sp macro="" textlink="">
          <xdr:nvSpPr>
            <xdr:cNvPr id="2542" name="Check Box 494" hidden="1">
              <a:extLst>
                <a:ext uri="{63B3BB69-23CF-44E3-9099-C40C66FF867C}">
                  <a14:compatExt spid="_x0000_s2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386</xdr:row>
          <xdr:rowOff>171450</xdr:rowOff>
        </xdr:from>
        <xdr:to>
          <xdr:col>9</xdr:col>
          <xdr:colOff>19050</xdr:colOff>
          <xdr:row>387</xdr:row>
          <xdr:rowOff>171450</xdr:rowOff>
        </xdr:to>
        <xdr:sp macro="" textlink="">
          <xdr:nvSpPr>
            <xdr:cNvPr id="2543" name="Check Box 495" hidden="1">
              <a:extLst>
                <a:ext uri="{63B3BB69-23CF-44E3-9099-C40C66FF867C}">
                  <a14:compatExt spid="_x0000_s2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389</xdr:row>
          <xdr:rowOff>171450</xdr:rowOff>
        </xdr:from>
        <xdr:to>
          <xdr:col>9</xdr:col>
          <xdr:colOff>19050</xdr:colOff>
          <xdr:row>390</xdr:row>
          <xdr:rowOff>171450</xdr:rowOff>
        </xdr:to>
        <xdr:sp macro="" textlink="">
          <xdr:nvSpPr>
            <xdr:cNvPr id="2544" name="Check Box 496" hidden="1">
              <a:extLst>
                <a:ext uri="{63B3BB69-23CF-44E3-9099-C40C66FF867C}">
                  <a14:compatExt spid="_x0000_s2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302</xdr:row>
          <xdr:rowOff>38100</xdr:rowOff>
        </xdr:from>
        <xdr:to>
          <xdr:col>5</xdr:col>
          <xdr:colOff>9525</xdr:colOff>
          <xdr:row>303</xdr:row>
          <xdr:rowOff>57150</xdr:rowOff>
        </xdr:to>
        <xdr:sp macro="" textlink="">
          <xdr:nvSpPr>
            <xdr:cNvPr id="2545" name="Check Box 497" hidden="1">
              <a:extLst>
                <a:ext uri="{63B3BB69-23CF-44E3-9099-C40C66FF867C}">
                  <a14:compatExt spid="_x0000_s2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307</xdr:row>
          <xdr:rowOff>0</xdr:rowOff>
        </xdr:from>
        <xdr:to>
          <xdr:col>5</xdr:col>
          <xdr:colOff>19050</xdr:colOff>
          <xdr:row>308</xdr:row>
          <xdr:rowOff>19050</xdr:rowOff>
        </xdr:to>
        <xdr:sp macro="" textlink="">
          <xdr:nvSpPr>
            <xdr:cNvPr id="2546" name="Check Box 498" hidden="1">
              <a:extLst>
                <a:ext uri="{63B3BB69-23CF-44E3-9099-C40C66FF867C}">
                  <a14:compatExt spid="_x0000_s2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307</xdr:row>
          <xdr:rowOff>0</xdr:rowOff>
        </xdr:from>
        <xdr:to>
          <xdr:col>21</xdr:col>
          <xdr:colOff>57150</xdr:colOff>
          <xdr:row>308</xdr:row>
          <xdr:rowOff>19050</xdr:rowOff>
        </xdr:to>
        <xdr:sp macro="" textlink="">
          <xdr:nvSpPr>
            <xdr:cNvPr id="2547" name="Check Box 499" hidden="1">
              <a:extLst>
                <a:ext uri="{63B3BB69-23CF-44E3-9099-C40C66FF867C}">
                  <a14:compatExt spid="_x0000_s25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360</xdr:row>
          <xdr:rowOff>171450</xdr:rowOff>
        </xdr:from>
        <xdr:to>
          <xdr:col>9</xdr:col>
          <xdr:colOff>19050</xdr:colOff>
          <xdr:row>361</xdr:row>
          <xdr:rowOff>171450</xdr:rowOff>
        </xdr:to>
        <xdr:sp macro="" textlink="">
          <xdr:nvSpPr>
            <xdr:cNvPr id="2548" name="Check Box 500" hidden="1">
              <a:extLst>
                <a:ext uri="{63B3BB69-23CF-44E3-9099-C40C66FF867C}">
                  <a14:compatExt spid="_x0000_s2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369</xdr:row>
          <xdr:rowOff>171450</xdr:rowOff>
        </xdr:from>
        <xdr:to>
          <xdr:col>9</xdr:col>
          <xdr:colOff>19050</xdr:colOff>
          <xdr:row>370</xdr:row>
          <xdr:rowOff>171450</xdr:rowOff>
        </xdr:to>
        <xdr:sp macro="" textlink="">
          <xdr:nvSpPr>
            <xdr:cNvPr id="2549" name="Check Box 501" hidden="1">
              <a:extLst>
                <a:ext uri="{63B3BB69-23CF-44E3-9099-C40C66FF867C}">
                  <a14:compatExt spid="_x0000_s2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377</xdr:row>
          <xdr:rowOff>171450</xdr:rowOff>
        </xdr:from>
        <xdr:to>
          <xdr:col>9</xdr:col>
          <xdr:colOff>19050</xdr:colOff>
          <xdr:row>378</xdr:row>
          <xdr:rowOff>171450</xdr:rowOff>
        </xdr:to>
        <xdr:sp macro="" textlink="">
          <xdr:nvSpPr>
            <xdr:cNvPr id="2550" name="Check Box 502" hidden="1">
              <a:extLst>
                <a:ext uri="{63B3BB69-23CF-44E3-9099-C40C66FF867C}">
                  <a14:compatExt spid="_x0000_s25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36</xdr:row>
          <xdr:rowOff>123825</xdr:rowOff>
        </xdr:from>
        <xdr:to>
          <xdr:col>4</xdr:col>
          <xdr:colOff>95250</xdr:colOff>
          <xdr:row>38</xdr:row>
          <xdr:rowOff>19050</xdr:rowOff>
        </xdr:to>
        <xdr:sp macro="" textlink="">
          <xdr:nvSpPr>
            <xdr:cNvPr id="2551" name="Check Box 503" hidden="1">
              <a:extLst>
                <a:ext uri="{63B3BB69-23CF-44E3-9099-C40C66FF867C}">
                  <a14:compatExt spid="_x0000_s25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xdr:row>
          <xdr:rowOff>114300</xdr:rowOff>
        </xdr:from>
        <xdr:to>
          <xdr:col>5</xdr:col>
          <xdr:colOff>104775</xdr:colOff>
          <xdr:row>45</xdr:row>
          <xdr:rowOff>38100</xdr:rowOff>
        </xdr:to>
        <xdr:sp macro="" textlink="">
          <xdr:nvSpPr>
            <xdr:cNvPr id="2552" name="Check Box 504" hidden="1">
              <a:extLst>
                <a:ext uri="{63B3BB69-23CF-44E3-9099-C40C66FF867C}">
                  <a14:compatExt spid="_x0000_s2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50</xdr:row>
          <xdr:rowOff>123825</xdr:rowOff>
        </xdr:from>
        <xdr:to>
          <xdr:col>5</xdr:col>
          <xdr:colOff>0</xdr:colOff>
          <xdr:row>52</xdr:row>
          <xdr:rowOff>9525</xdr:rowOff>
        </xdr:to>
        <xdr:sp macro="" textlink="">
          <xdr:nvSpPr>
            <xdr:cNvPr id="2553" name="Check Box 505" hidden="1">
              <a:extLst>
                <a:ext uri="{63B3BB69-23CF-44E3-9099-C40C66FF867C}">
                  <a14:compatExt spid="_x0000_s2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57</xdr:row>
          <xdr:rowOff>104775</xdr:rowOff>
        </xdr:from>
        <xdr:to>
          <xdr:col>5</xdr:col>
          <xdr:colOff>38100</xdr:colOff>
          <xdr:row>59</xdr:row>
          <xdr:rowOff>28575</xdr:rowOff>
        </xdr:to>
        <xdr:sp macro="" textlink="">
          <xdr:nvSpPr>
            <xdr:cNvPr id="2554" name="Check Box 506" hidden="1">
              <a:extLst>
                <a:ext uri="{63B3BB69-23CF-44E3-9099-C40C66FF867C}">
                  <a14:compatExt spid="_x0000_s2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337</xdr:row>
          <xdr:rowOff>19050</xdr:rowOff>
        </xdr:from>
        <xdr:to>
          <xdr:col>9</xdr:col>
          <xdr:colOff>28575</xdr:colOff>
          <xdr:row>340</xdr:row>
          <xdr:rowOff>0</xdr:rowOff>
        </xdr:to>
        <xdr:grpSp>
          <xdr:nvGrpSpPr>
            <xdr:cNvPr id="385" name="Group 426"/>
            <xdr:cNvGrpSpPr>
              <a:grpSpLocks/>
            </xdr:cNvGrpSpPr>
          </xdr:nvGrpSpPr>
          <xdr:grpSpPr bwMode="auto">
            <a:xfrm>
              <a:off x="542925" y="58264425"/>
              <a:ext cx="828675" cy="523875"/>
              <a:chOff x="47" y="3669"/>
              <a:chExt cx="78" cy="60"/>
            </a:xfrm>
          </xdr:grpSpPr>
          <xdr:sp macro="" textlink="">
            <xdr:nvSpPr>
              <xdr:cNvPr id="2555" name="Check Box 507" hidden="1">
                <a:extLst>
                  <a:ext uri="{63B3BB69-23CF-44E3-9099-C40C66FF867C}">
                    <a14:compatExt spid="_x0000_s255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56" name="Check Box 508" hidden="1">
                <a:extLst>
                  <a:ext uri="{63B3BB69-23CF-44E3-9099-C40C66FF867C}">
                    <a14:compatExt spid="_x0000_s255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57" name="Check Box 509" hidden="1">
                <a:extLst>
                  <a:ext uri="{63B3BB69-23CF-44E3-9099-C40C66FF867C}">
                    <a14:compatExt spid="_x0000_s255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340</xdr:row>
          <xdr:rowOff>19050</xdr:rowOff>
        </xdr:from>
        <xdr:to>
          <xdr:col>9</xdr:col>
          <xdr:colOff>28575</xdr:colOff>
          <xdr:row>342</xdr:row>
          <xdr:rowOff>152400</xdr:rowOff>
        </xdr:to>
        <xdr:grpSp>
          <xdr:nvGrpSpPr>
            <xdr:cNvPr id="387" name="Group 430"/>
            <xdr:cNvGrpSpPr>
              <a:grpSpLocks/>
            </xdr:cNvGrpSpPr>
          </xdr:nvGrpSpPr>
          <xdr:grpSpPr bwMode="auto">
            <a:xfrm>
              <a:off x="542925" y="58807350"/>
              <a:ext cx="828675" cy="495300"/>
              <a:chOff x="47" y="3669"/>
              <a:chExt cx="78" cy="60"/>
            </a:xfrm>
          </xdr:grpSpPr>
          <xdr:sp macro="" textlink="">
            <xdr:nvSpPr>
              <xdr:cNvPr id="2558" name="Check Box 510" hidden="1">
                <a:extLst>
                  <a:ext uri="{63B3BB69-23CF-44E3-9099-C40C66FF867C}">
                    <a14:compatExt spid="_x0000_s255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59" name="Check Box 511" hidden="1">
                <a:extLst>
                  <a:ext uri="{63B3BB69-23CF-44E3-9099-C40C66FF867C}">
                    <a14:compatExt spid="_x0000_s255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60" name="Check Box 512" hidden="1">
                <a:extLst>
                  <a:ext uri="{63B3BB69-23CF-44E3-9099-C40C66FF867C}">
                    <a14:compatExt spid="_x0000_s256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337</xdr:row>
          <xdr:rowOff>19050</xdr:rowOff>
        </xdr:from>
        <xdr:to>
          <xdr:col>38</xdr:col>
          <xdr:colOff>28575</xdr:colOff>
          <xdr:row>340</xdr:row>
          <xdr:rowOff>0</xdr:rowOff>
        </xdr:to>
        <xdr:grpSp>
          <xdr:nvGrpSpPr>
            <xdr:cNvPr id="390" name="Group 426"/>
            <xdr:cNvGrpSpPr>
              <a:grpSpLocks/>
            </xdr:cNvGrpSpPr>
          </xdr:nvGrpSpPr>
          <xdr:grpSpPr bwMode="auto">
            <a:xfrm>
              <a:off x="4543425" y="58264425"/>
              <a:ext cx="762000" cy="523875"/>
              <a:chOff x="47" y="3669"/>
              <a:chExt cx="78" cy="60"/>
            </a:xfrm>
          </xdr:grpSpPr>
          <xdr:sp macro="" textlink="">
            <xdr:nvSpPr>
              <xdr:cNvPr id="2561" name="Check Box 513" hidden="1">
                <a:extLst>
                  <a:ext uri="{63B3BB69-23CF-44E3-9099-C40C66FF867C}">
                    <a14:compatExt spid="_x0000_s256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62" name="Check Box 514" hidden="1">
                <a:extLst>
                  <a:ext uri="{63B3BB69-23CF-44E3-9099-C40C66FF867C}">
                    <a14:compatExt spid="_x0000_s256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63" name="Check Box 515" hidden="1">
                <a:extLst>
                  <a:ext uri="{63B3BB69-23CF-44E3-9099-C40C66FF867C}">
                    <a14:compatExt spid="_x0000_s256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340</xdr:row>
          <xdr:rowOff>19050</xdr:rowOff>
        </xdr:from>
        <xdr:to>
          <xdr:col>38</xdr:col>
          <xdr:colOff>28575</xdr:colOff>
          <xdr:row>342</xdr:row>
          <xdr:rowOff>152400</xdr:rowOff>
        </xdr:to>
        <xdr:grpSp>
          <xdr:nvGrpSpPr>
            <xdr:cNvPr id="391" name="Group 430"/>
            <xdr:cNvGrpSpPr>
              <a:grpSpLocks/>
            </xdr:cNvGrpSpPr>
          </xdr:nvGrpSpPr>
          <xdr:grpSpPr bwMode="auto">
            <a:xfrm>
              <a:off x="4543425" y="58807350"/>
              <a:ext cx="762000" cy="495300"/>
              <a:chOff x="47" y="3669"/>
              <a:chExt cx="78" cy="60"/>
            </a:xfrm>
          </xdr:grpSpPr>
          <xdr:sp macro="" textlink="">
            <xdr:nvSpPr>
              <xdr:cNvPr id="2564" name="Check Box 516" hidden="1">
                <a:extLst>
                  <a:ext uri="{63B3BB69-23CF-44E3-9099-C40C66FF867C}">
                    <a14:compatExt spid="_x0000_s2564"/>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65" name="Check Box 517" hidden="1">
                <a:extLst>
                  <a:ext uri="{63B3BB69-23CF-44E3-9099-C40C66FF867C}">
                    <a14:compatExt spid="_x0000_s2565"/>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66" name="Check Box 518" hidden="1">
                <a:extLst>
                  <a:ext uri="{63B3BB69-23CF-44E3-9099-C40C66FF867C}">
                    <a14:compatExt spid="_x0000_s2566"/>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337</xdr:row>
          <xdr:rowOff>19050</xdr:rowOff>
        </xdr:from>
        <xdr:to>
          <xdr:col>38</xdr:col>
          <xdr:colOff>28575</xdr:colOff>
          <xdr:row>340</xdr:row>
          <xdr:rowOff>0</xdr:rowOff>
        </xdr:to>
        <xdr:grpSp>
          <xdr:nvGrpSpPr>
            <xdr:cNvPr id="392" name="Group 426"/>
            <xdr:cNvGrpSpPr>
              <a:grpSpLocks/>
            </xdr:cNvGrpSpPr>
          </xdr:nvGrpSpPr>
          <xdr:grpSpPr bwMode="auto">
            <a:xfrm>
              <a:off x="4543425" y="58264425"/>
              <a:ext cx="762000" cy="523875"/>
              <a:chOff x="47" y="3669"/>
              <a:chExt cx="78" cy="60"/>
            </a:xfrm>
          </xdr:grpSpPr>
          <xdr:sp macro="" textlink="">
            <xdr:nvSpPr>
              <xdr:cNvPr id="2567" name="Check Box 519" hidden="1">
                <a:extLst>
                  <a:ext uri="{63B3BB69-23CF-44E3-9099-C40C66FF867C}">
                    <a14:compatExt spid="_x0000_s2567"/>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68" name="Check Box 520" hidden="1">
                <a:extLst>
                  <a:ext uri="{63B3BB69-23CF-44E3-9099-C40C66FF867C}">
                    <a14:compatExt spid="_x0000_s2568"/>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69" name="Check Box 521" hidden="1">
                <a:extLst>
                  <a:ext uri="{63B3BB69-23CF-44E3-9099-C40C66FF867C}">
                    <a14:compatExt spid="_x0000_s2569"/>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9525</xdr:colOff>
          <xdr:row>340</xdr:row>
          <xdr:rowOff>19050</xdr:rowOff>
        </xdr:from>
        <xdr:to>
          <xdr:col>38</xdr:col>
          <xdr:colOff>28575</xdr:colOff>
          <xdr:row>342</xdr:row>
          <xdr:rowOff>152400</xdr:rowOff>
        </xdr:to>
        <xdr:grpSp>
          <xdr:nvGrpSpPr>
            <xdr:cNvPr id="393" name="Group 430"/>
            <xdr:cNvGrpSpPr>
              <a:grpSpLocks/>
            </xdr:cNvGrpSpPr>
          </xdr:nvGrpSpPr>
          <xdr:grpSpPr bwMode="auto">
            <a:xfrm>
              <a:off x="4543425" y="58807350"/>
              <a:ext cx="762000" cy="495300"/>
              <a:chOff x="47" y="3669"/>
              <a:chExt cx="78" cy="60"/>
            </a:xfrm>
          </xdr:grpSpPr>
          <xdr:sp macro="" textlink="">
            <xdr:nvSpPr>
              <xdr:cNvPr id="2570" name="Check Box 522" hidden="1">
                <a:extLst>
                  <a:ext uri="{63B3BB69-23CF-44E3-9099-C40C66FF867C}">
                    <a14:compatExt spid="_x0000_s2570"/>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571" name="Check Box 523" hidden="1">
                <a:extLst>
                  <a:ext uri="{63B3BB69-23CF-44E3-9099-C40C66FF867C}">
                    <a14:compatExt spid="_x0000_s2571"/>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572" name="Check Box 524" hidden="1">
                <a:extLst>
                  <a:ext uri="{63B3BB69-23CF-44E3-9099-C40C66FF867C}">
                    <a14:compatExt spid="_x0000_s2572"/>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403</xdr:row>
          <xdr:rowOff>46354</xdr:rowOff>
        </xdr:from>
        <xdr:to>
          <xdr:col>16</xdr:col>
          <xdr:colOff>112875</xdr:colOff>
          <xdr:row>406</xdr:row>
          <xdr:rowOff>165373</xdr:rowOff>
        </xdr:to>
        <xdr:grpSp>
          <xdr:nvGrpSpPr>
            <xdr:cNvPr id="394" name="グループ化 393"/>
            <xdr:cNvGrpSpPr/>
          </xdr:nvGrpSpPr>
          <xdr:grpSpPr>
            <a:xfrm>
              <a:off x="729698" y="70502779"/>
              <a:ext cx="1688227" cy="690519"/>
              <a:chOff x="417853" y="47316678"/>
              <a:chExt cx="1695453" cy="701447"/>
            </a:xfrm>
          </xdr:grpSpPr>
          <xdr:sp macro="" textlink="">
            <xdr:nvSpPr>
              <xdr:cNvPr id="2573" name="Check Box 525" hidden="1">
                <a:extLst>
                  <a:ext uri="{63B3BB69-23CF-44E3-9099-C40C66FF867C}">
                    <a14:compatExt spid="_x0000_s2573"/>
                  </a:ext>
                </a:extLst>
              </xdr:cNvPr>
              <xdr:cNvSpPr/>
            </xdr:nvSpPr>
            <xdr:spPr bwMode="auto">
              <a:xfrm>
                <a:off x="426132" y="47316678"/>
                <a:ext cx="1283561" cy="1865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74" name="Check Box 526" hidden="1">
                <a:extLst>
                  <a:ext uri="{63B3BB69-23CF-44E3-9099-C40C66FF867C}">
                    <a14:compatExt spid="_x0000_s2574"/>
                  </a:ext>
                </a:extLst>
              </xdr:cNvPr>
              <xdr:cNvSpPr/>
            </xdr:nvSpPr>
            <xdr:spPr bwMode="auto">
              <a:xfrm>
                <a:off x="417853" y="47579494"/>
                <a:ext cx="1341034" cy="2008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75" name="Check Box 527" hidden="1">
                <a:extLst>
                  <a:ext uri="{63B3BB69-23CF-44E3-9099-C40C66FF867C}">
                    <a14:compatExt spid="_x0000_s2575"/>
                  </a:ext>
                </a:extLst>
              </xdr:cNvPr>
              <xdr:cNvSpPr/>
            </xdr:nvSpPr>
            <xdr:spPr bwMode="auto">
              <a:xfrm>
                <a:off x="417854" y="47845949"/>
                <a:ext cx="1695452" cy="1721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407</xdr:row>
          <xdr:rowOff>46354</xdr:rowOff>
        </xdr:from>
        <xdr:to>
          <xdr:col>16</xdr:col>
          <xdr:colOff>112875</xdr:colOff>
          <xdr:row>410</xdr:row>
          <xdr:rowOff>165373</xdr:rowOff>
        </xdr:to>
        <xdr:grpSp>
          <xdr:nvGrpSpPr>
            <xdr:cNvPr id="395" name="グループ化 394"/>
            <xdr:cNvGrpSpPr/>
          </xdr:nvGrpSpPr>
          <xdr:grpSpPr>
            <a:xfrm>
              <a:off x="729698" y="71264779"/>
              <a:ext cx="1688227" cy="690519"/>
              <a:chOff x="417853" y="47316661"/>
              <a:chExt cx="1695453" cy="701685"/>
            </a:xfrm>
          </xdr:grpSpPr>
          <xdr:sp macro="" textlink="">
            <xdr:nvSpPr>
              <xdr:cNvPr id="2576" name="Check Box 528" hidden="1">
                <a:extLst>
                  <a:ext uri="{63B3BB69-23CF-44E3-9099-C40C66FF867C}">
                    <a14:compatExt spid="_x0000_s2576"/>
                  </a:ext>
                </a:extLst>
              </xdr:cNvPr>
              <xdr:cNvSpPr/>
            </xdr:nvSpPr>
            <xdr:spPr bwMode="auto">
              <a:xfrm>
                <a:off x="426132" y="47316661"/>
                <a:ext cx="1283561" cy="1865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77" name="Check Box 529" hidden="1">
                <a:extLst>
                  <a:ext uri="{63B3BB69-23CF-44E3-9099-C40C66FF867C}">
                    <a14:compatExt spid="_x0000_s2577"/>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78" name="Check Box 530" hidden="1">
                <a:extLst>
                  <a:ext uri="{63B3BB69-23CF-44E3-9099-C40C66FF867C}">
                    <a14:compatExt spid="_x0000_s2578"/>
                  </a:ext>
                </a:extLst>
              </xdr:cNvPr>
              <xdr:cNvSpPr/>
            </xdr:nvSpPr>
            <xdr:spPr bwMode="auto">
              <a:xfrm>
                <a:off x="417854" y="47846166"/>
                <a:ext cx="1695452" cy="172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72473</xdr:colOff>
          <xdr:row>411</xdr:row>
          <xdr:rowOff>46354</xdr:rowOff>
        </xdr:from>
        <xdr:to>
          <xdr:col>16</xdr:col>
          <xdr:colOff>112875</xdr:colOff>
          <xdr:row>414</xdr:row>
          <xdr:rowOff>165373</xdr:rowOff>
        </xdr:to>
        <xdr:grpSp>
          <xdr:nvGrpSpPr>
            <xdr:cNvPr id="396" name="グループ化 395"/>
            <xdr:cNvGrpSpPr/>
          </xdr:nvGrpSpPr>
          <xdr:grpSpPr>
            <a:xfrm>
              <a:off x="729698" y="72026779"/>
              <a:ext cx="1688227" cy="690519"/>
              <a:chOff x="417853" y="47316962"/>
              <a:chExt cx="1695453" cy="701407"/>
            </a:xfrm>
          </xdr:grpSpPr>
          <xdr:sp macro="" textlink="">
            <xdr:nvSpPr>
              <xdr:cNvPr id="2579" name="Check Box 531" hidden="1">
                <a:extLst>
                  <a:ext uri="{63B3BB69-23CF-44E3-9099-C40C66FF867C}">
                    <a14:compatExt spid="_x0000_s2579"/>
                  </a:ext>
                </a:extLst>
              </xdr:cNvPr>
              <xdr:cNvSpPr/>
            </xdr:nvSpPr>
            <xdr:spPr bwMode="auto">
              <a:xfrm>
                <a:off x="426132" y="47316962"/>
                <a:ext cx="1283561" cy="1865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80" name="Check Box 532" hidden="1">
                <a:extLst>
                  <a:ext uri="{63B3BB69-23CF-44E3-9099-C40C66FF867C}">
                    <a14:compatExt spid="_x0000_s2580"/>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81" name="Check Box 533" hidden="1">
                <a:extLst>
                  <a:ext uri="{63B3BB69-23CF-44E3-9099-C40C66FF867C}">
                    <a14:compatExt spid="_x0000_s2581"/>
                  </a:ext>
                </a:extLst>
              </xdr:cNvPr>
              <xdr:cNvSpPr/>
            </xdr:nvSpPr>
            <xdr:spPr bwMode="auto">
              <a:xfrm>
                <a:off x="417854" y="47846191"/>
                <a:ext cx="1695452"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424</xdr:row>
          <xdr:rowOff>24847</xdr:rowOff>
        </xdr:from>
        <xdr:to>
          <xdr:col>17</xdr:col>
          <xdr:colOff>646</xdr:colOff>
          <xdr:row>427</xdr:row>
          <xdr:rowOff>143866</xdr:rowOff>
        </xdr:to>
        <xdr:grpSp>
          <xdr:nvGrpSpPr>
            <xdr:cNvPr id="397" name="グループ化 396"/>
            <xdr:cNvGrpSpPr/>
          </xdr:nvGrpSpPr>
          <xdr:grpSpPr>
            <a:xfrm>
              <a:off x="731769" y="74176972"/>
              <a:ext cx="1697752" cy="690519"/>
              <a:chOff x="417853" y="47316756"/>
              <a:chExt cx="1695451" cy="701725"/>
            </a:xfrm>
          </xdr:grpSpPr>
          <xdr:sp macro="" textlink="">
            <xdr:nvSpPr>
              <xdr:cNvPr id="2582" name="Check Box 534" hidden="1">
                <a:extLst>
                  <a:ext uri="{63B3BB69-23CF-44E3-9099-C40C66FF867C}">
                    <a14:compatExt spid="_x0000_s2582"/>
                  </a:ext>
                </a:extLst>
              </xdr:cNvPr>
              <xdr:cNvSpPr/>
            </xdr:nvSpPr>
            <xdr:spPr bwMode="auto">
              <a:xfrm>
                <a:off x="426132" y="47316756"/>
                <a:ext cx="1283561" cy="1865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83" name="Check Box 535" hidden="1">
                <a:extLst>
                  <a:ext uri="{63B3BB69-23CF-44E3-9099-C40C66FF867C}">
                    <a14:compatExt spid="_x0000_s2583"/>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84" name="Check Box 536" hidden="1">
                <a:extLst>
                  <a:ext uri="{63B3BB69-23CF-44E3-9099-C40C66FF867C}">
                    <a14:compatExt spid="_x0000_s2584"/>
                  </a:ext>
                </a:extLst>
              </xdr:cNvPr>
              <xdr:cNvSpPr/>
            </xdr:nvSpPr>
            <xdr:spPr bwMode="auto">
              <a:xfrm>
                <a:off x="417854" y="47846303"/>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428</xdr:row>
          <xdr:rowOff>24847</xdr:rowOff>
        </xdr:from>
        <xdr:to>
          <xdr:col>17</xdr:col>
          <xdr:colOff>646</xdr:colOff>
          <xdr:row>431</xdr:row>
          <xdr:rowOff>143866</xdr:rowOff>
        </xdr:to>
        <xdr:grpSp>
          <xdr:nvGrpSpPr>
            <xdr:cNvPr id="398" name="グループ化 397"/>
            <xdr:cNvGrpSpPr/>
          </xdr:nvGrpSpPr>
          <xdr:grpSpPr>
            <a:xfrm>
              <a:off x="731769" y="74938972"/>
              <a:ext cx="1697752" cy="690519"/>
              <a:chOff x="417853" y="47316678"/>
              <a:chExt cx="1695451" cy="701447"/>
            </a:xfrm>
          </xdr:grpSpPr>
          <xdr:sp macro="" textlink="">
            <xdr:nvSpPr>
              <xdr:cNvPr id="2585" name="Check Box 537" hidden="1">
                <a:extLst>
                  <a:ext uri="{63B3BB69-23CF-44E3-9099-C40C66FF867C}">
                    <a14:compatExt spid="_x0000_s2585"/>
                  </a:ext>
                </a:extLst>
              </xdr:cNvPr>
              <xdr:cNvSpPr/>
            </xdr:nvSpPr>
            <xdr:spPr bwMode="auto">
              <a:xfrm>
                <a:off x="426132" y="47316678"/>
                <a:ext cx="1283561" cy="1865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86" name="Check Box 538" hidden="1">
                <a:extLst>
                  <a:ext uri="{63B3BB69-23CF-44E3-9099-C40C66FF867C}">
                    <a14:compatExt spid="_x0000_s2586"/>
                  </a:ext>
                </a:extLst>
              </xdr:cNvPr>
              <xdr:cNvSpPr/>
            </xdr:nvSpPr>
            <xdr:spPr bwMode="auto">
              <a:xfrm>
                <a:off x="417853" y="47579494"/>
                <a:ext cx="1341034" cy="2008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87" name="Check Box 539" hidden="1">
                <a:extLst>
                  <a:ext uri="{63B3BB69-23CF-44E3-9099-C40C66FF867C}">
                    <a14:compatExt spid="_x0000_s2587"/>
                  </a:ext>
                </a:extLst>
              </xdr:cNvPr>
              <xdr:cNvSpPr/>
            </xdr:nvSpPr>
            <xdr:spPr bwMode="auto">
              <a:xfrm>
                <a:off x="417854" y="47845949"/>
                <a:ext cx="1695450" cy="1721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432</xdr:row>
          <xdr:rowOff>24847</xdr:rowOff>
        </xdr:from>
        <xdr:to>
          <xdr:col>17</xdr:col>
          <xdr:colOff>646</xdr:colOff>
          <xdr:row>435</xdr:row>
          <xdr:rowOff>143866</xdr:rowOff>
        </xdr:to>
        <xdr:grpSp>
          <xdr:nvGrpSpPr>
            <xdr:cNvPr id="399" name="グループ化 398"/>
            <xdr:cNvGrpSpPr/>
          </xdr:nvGrpSpPr>
          <xdr:grpSpPr>
            <a:xfrm>
              <a:off x="731769" y="75700972"/>
              <a:ext cx="1697752" cy="690519"/>
              <a:chOff x="417853" y="47316661"/>
              <a:chExt cx="1695451" cy="701685"/>
            </a:xfrm>
          </xdr:grpSpPr>
          <xdr:sp macro="" textlink="">
            <xdr:nvSpPr>
              <xdr:cNvPr id="2588" name="Check Box 540" hidden="1">
                <a:extLst>
                  <a:ext uri="{63B3BB69-23CF-44E3-9099-C40C66FF867C}">
                    <a14:compatExt spid="_x0000_s2588"/>
                  </a:ext>
                </a:extLst>
              </xdr:cNvPr>
              <xdr:cNvSpPr/>
            </xdr:nvSpPr>
            <xdr:spPr bwMode="auto">
              <a:xfrm>
                <a:off x="426132" y="47316661"/>
                <a:ext cx="1283561" cy="1865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89" name="Check Box 541" hidden="1">
                <a:extLst>
                  <a:ext uri="{63B3BB69-23CF-44E3-9099-C40C66FF867C}">
                    <a14:compatExt spid="_x0000_s2589"/>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90" name="Check Box 542" hidden="1">
                <a:extLst>
                  <a:ext uri="{63B3BB69-23CF-44E3-9099-C40C66FF867C}">
                    <a14:compatExt spid="_x0000_s2590"/>
                  </a:ext>
                </a:extLst>
              </xdr:cNvPr>
              <xdr:cNvSpPr/>
            </xdr:nvSpPr>
            <xdr:spPr bwMode="auto">
              <a:xfrm>
                <a:off x="417854" y="47846166"/>
                <a:ext cx="1695450" cy="172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74544</xdr:colOff>
          <xdr:row>436</xdr:row>
          <xdr:rowOff>24847</xdr:rowOff>
        </xdr:from>
        <xdr:to>
          <xdr:col>17</xdr:col>
          <xdr:colOff>646</xdr:colOff>
          <xdr:row>439</xdr:row>
          <xdr:rowOff>143866</xdr:rowOff>
        </xdr:to>
        <xdr:grpSp>
          <xdr:nvGrpSpPr>
            <xdr:cNvPr id="402" name="グループ化 401"/>
            <xdr:cNvGrpSpPr/>
          </xdr:nvGrpSpPr>
          <xdr:grpSpPr>
            <a:xfrm>
              <a:off x="731769" y="76462972"/>
              <a:ext cx="1697752" cy="690519"/>
              <a:chOff x="417853" y="47316962"/>
              <a:chExt cx="1695451" cy="701407"/>
            </a:xfrm>
          </xdr:grpSpPr>
          <xdr:sp macro="" textlink="">
            <xdr:nvSpPr>
              <xdr:cNvPr id="2591" name="Check Box 543" hidden="1">
                <a:extLst>
                  <a:ext uri="{63B3BB69-23CF-44E3-9099-C40C66FF867C}">
                    <a14:compatExt spid="_x0000_s2591"/>
                  </a:ext>
                </a:extLst>
              </xdr:cNvPr>
              <xdr:cNvSpPr/>
            </xdr:nvSpPr>
            <xdr:spPr bwMode="auto">
              <a:xfrm>
                <a:off x="426132" y="47316962"/>
                <a:ext cx="1283561" cy="1865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592" name="Check Box 544" hidden="1">
                <a:extLst>
                  <a:ext uri="{63B3BB69-23CF-44E3-9099-C40C66FF867C}">
                    <a14:compatExt spid="_x0000_s2592"/>
                  </a:ext>
                </a:extLst>
              </xdr:cNvPr>
              <xdr:cNvSpPr/>
            </xdr:nvSpPr>
            <xdr:spPr bwMode="auto">
              <a:xfrm>
                <a:off x="417853" y="47579494"/>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sp macro="" textlink="">
            <xdr:nvSpPr>
              <xdr:cNvPr id="2593" name="Check Box 545" hidden="1">
                <a:extLst>
                  <a:ext uri="{63B3BB69-23CF-44E3-9099-C40C66FF867C}">
                    <a14:compatExt spid="_x0000_s2593"/>
                  </a:ext>
                </a:extLst>
              </xdr:cNvPr>
              <xdr:cNvSpPr/>
            </xdr:nvSpPr>
            <xdr:spPr bwMode="auto">
              <a:xfrm>
                <a:off x="417854" y="47846191"/>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306</xdr:row>
          <xdr:rowOff>190500</xdr:rowOff>
        </xdr:from>
        <xdr:to>
          <xdr:col>49</xdr:col>
          <xdr:colOff>123825</xdr:colOff>
          <xdr:row>308</xdr:row>
          <xdr:rowOff>19050</xdr:rowOff>
        </xdr:to>
        <xdr:sp macro="" textlink="">
          <xdr:nvSpPr>
            <xdr:cNvPr id="2594" name="Check Box 546" hidden="1">
              <a:extLst>
                <a:ext uri="{63B3BB69-23CF-44E3-9099-C40C66FF867C}">
                  <a14:compatExt spid="_x0000_s2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自園調理をしていない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552</xdr:row>
          <xdr:rowOff>19050</xdr:rowOff>
        </xdr:from>
        <xdr:to>
          <xdr:col>12</xdr:col>
          <xdr:colOff>28575</xdr:colOff>
          <xdr:row>553</xdr:row>
          <xdr:rowOff>66675</xdr:rowOff>
        </xdr:to>
        <xdr:sp macro="" textlink="">
          <xdr:nvSpPr>
            <xdr:cNvPr id="2595" name="Check Box 547" hidden="1">
              <a:extLst>
                <a:ext uri="{63B3BB69-23CF-44E3-9099-C40C66FF867C}">
                  <a14:compatExt spid="_x0000_s2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552</xdr:row>
          <xdr:rowOff>19050</xdr:rowOff>
        </xdr:from>
        <xdr:to>
          <xdr:col>25</xdr:col>
          <xdr:colOff>66675</xdr:colOff>
          <xdr:row>553</xdr:row>
          <xdr:rowOff>66675</xdr:rowOff>
        </xdr:to>
        <xdr:sp macro="" textlink="">
          <xdr:nvSpPr>
            <xdr:cNvPr id="2596" name="Check Box 548" hidden="1">
              <a:extLst>
                <a:ext uri="{63B3BB69-23CF-44E3-9099-C40C66FF867C}">
                  <a14:compatExt spid="_x0000_s2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0</xdr:rowOff>
        </xdr:from>
        <xdr:to>
          <xdr:col>9</xdr:col>
          <xdr:colOff>95250</xdr:colOff>
          <xdr:row>140</xdr:row>
          <xdr:rowOff>38100</xdr:rowOff>
        </xdr:to>
        <xdr:sp macro="" textlink="">
          <xdr:nvSpPr>
            <xdr:cNvPr id="2599" name="Check Box 551" hidden="1">
              <a:extLst>
                <a:ext uri="{63B3BB69-23CF-44E3-9099-C40C66FF867C}">
                  <a14:compatExt spid="_x0000_s2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139</xdr:row>
          <xdr:rowOff>190500</xdr:rowOff>
        </xdr:from>
        <xdr:to>
          <xdr:col>5</xdr:col>
          <xdr:colOff>28575</xdr:colOff>
          <xdr:row>141</xdr:row>
          <xdr:rowOff>38100</xdr:rowOff>
        </xdr:to>
        <xdr:sp macro="" textlink="">
          <xdr:nvSpPr>
            <xdr:cNvPr id="2600" name="Check Box 552" hidden="1">
              <a:extLst>
                <a:ext uri="{63B3BB69-23CF-44E3-9099-C40C66FF867C}">
                  <a14:compatExt spid="_x0000_s2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87086</xdr:colOff>
      <xdr:row>253</xdr:row>
      <xdr:rowOff>21772</xdr:rowOff>
    </xdr:from>
    <xdr:to>
      <xdr:col>43</xdr:col>
      <xdr:colOff>1361</xdr:colOff>
      <xdr:row>258</xdr:row>
      <xdr:rowOff>55789</xdr:rowOff>
    </xdr:to>
    <xdr:sp macro="" textlink="">
      <xdr:nvSpPr>
        <xdr:cNvPr id="411" name="角丸四角形 410"/>
        <xdr:cNvSpPr/>
      </xdr:nvSpPr>
      <xdr:spPr>
        <a:xfrm>
          <a:off x="87086" y="42388972"/>
          <a:ext cx="5542189" cy="85044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1</xdr:col>
      <xdr:colOff>44824</xdr:colOff>
      <xdr:row>292</xdr:row>
      <xdr:rowOff>161365</xdr:rowOff>
    </xdr:from>
    <xdr:to>
      <xdr:col>44</xdr:col>
      <xdr:colOff>21964</xdr:colOff>
      <xdr:row>296</xdr:row>
      <xdr:rowOff>37539</xdr:rowOff>
    </xdr:to>
    <xdr:sp macro="" textlink="">
      <xdr:nvSpPr>
        <xdr:cNvPr id="414" name="円/楕円 341"/>
        <xdr:cNvSpPr/>
      </xdr:nvSpPr>
      <xdr:spPr>
        <a:xfrm>
          <a:off x="161365" y="49494141"/>
          <a:ext cx="5499399" cy="74575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43</xdr:col>
      <xdr:colOff>109370</xdr:colOff>
      <xdr:row>289</xdr:row>
      <xdr:rowOff>17930</xdr:rowOff>
    </xdr:from>
    <xdr:to>
      <xdr:col>57</xdr:col>
      <xdr:colOff>96483</xdr:colOff>
      <xdr:row>296</xdr:row>
      <xdr:rowOff>34738</xdr:rowOff>
    </xdr:to>
    <xdr:sp macro="" textlink="">
      <xdr:nvSpPr>
        <xdr:cNvPr id="415" name="角丸四角形 414"/>
        <xdr:cNvSpPr/>
      </xdr:nvSpPr>
      <xdr:spPr>
        <a:xfrm>
          <a:off x="5631629" y="48785930"/>
          <a:ext cx="2022101" cy="145116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40</xdr:col>
      <xdr:colOff>122818</xdr:colOff>
      <xdr:row>290</xdr:row>
      <xdr:rowOff>138953</xdr:rowOff>
    </xdr:from>
    <xdr:to>
      <xdr:col>44</xdr:col>
      <xdr:colOff>8518</xdr:colOff>
      <xdr:row>293</xdr:row>
      <xdr:rowOff>138954</xdr:rowOff>
    </xdr:to>
    <xdr:cxnSp macro="">
      <xdr:nvCxnSpPr>
        <xdr:cNvPr id="416" name="直線矢印コネクタ 415"/>
        <xdr:cNvCxnSpPr/>
      </xdr:nvCxnSpPr>
      <xdr:spPr>
        <a:xfrm flipH="1">
          <a:off x="5223736" y="49095212"/>
          <a:ext cx="423582" cy="56477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26894</xdr:colOff>
      <xdr:row>305</xdr:row>
      <xdr:rowOff>17929</xdr:rowOff>
    </xdr:from>
    <xdr:to>
      <xdr:col>55</xdr:col>
      <xdr:colOff>40903</xdr:colOff>
      <xdr:row>309</xdr:row>
      <xdr:rowOff>151279</xdr:rowOff>
    </xdr:to>
    <xdr:sp macro="" textlink="">
      <xdr:nvSpPr>
        <xdr:cNvPr id="417" name="角丸四角形 416"/>
        <xdr:cNvSpPr/>
      </xdr:nvSpPr>
      <xdr:spPr>
        <a:xfrm>
          <a:off x="5396753" y="51717388"/>
          <a:ext cx="1932456" cy="7250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2</xdr:col>
      <xdr:colOff>119270</xdr:colOff>
      <xdr:row>279</xdr:row>
      <xdr:rowOff>33129</xdr:rowOff>
    </xdr:from>
    <xdr:to>
      <xdr:col>42</xdr:col>
      <xdr:colOff>79514</xdr:colOff>
      <xdr:row>286</xdr:row>
      <xdr:rowOff>66261</xdr:rowOff>
    </xdr:to>
    <xdr:sp macro="" textlink="">
      <xdr:nvSpPr>
        <xdr:cNvPr id="410" name="角丸四角形 409"/>
        <xdr:cNvSpPr/>
      </xdr:nvSpPr>
      <xdr:spPr>
        <a:xfrm>
          <a:off x="384313" y="47045216"/>
          <a:ext cx="4989444" cy="141135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１人目は令和３年１月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２人目は令和３年３月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27</xdr:col>
      <xdr:colOff>59632</xdr:colOff>
      <xdr:row>272</xdr:row>
      <xdr:rowOff>13252</xdr:rowOff>
    </xdr:from>
    <xdr:to>
      <xdr:col>37</xdr:col>
      <xdr:colOff>92765</xdr:colOff>
      <xdr:row>279</xdr:row>
      <xdr:rowOff>115127</xdr:rowOff>
    </xdr:to>
    <xdr:sp macro="" textlink="">
      <xdr:nvSpPr>
        <xdr:cNvPr id="413" name="円/楕円 340"/>
        <xdr:cNvSpPr/>
      </xdr:nvSpPr>
      <xdr:spPr>
        <a:xfrm flipH="1">
          <a:off x="3505197" y="45633861"/>
          <a:ext cx="1258959" cy="1493353"/>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68911</xdr:colOff>
      <xdr:row>402</xdr:row>
      <xdr:rowOff>4307</xdr:rowOff>
    </xdr:from>
    <xdr:to>
      <xdr:col>44</xdr:col>
      <xdr:colOff>36870</xdr:colOff>
      <xdr:row>406</xdr:row>
      <xdr:rowOff>94151</xdr:rowOff>
    </xdr:to>
    <xdr:sp macro="" textlink="">
      <xdr:nvSpPr>
        <xdr:cNvPr id="408" name="角丸四角形 407"/>
        <xdr:cNvSpPr/>
      </xdr:nvSpPr>
      <xdr:spPr>
        <a:xfrm>
          <a:off x="548971" y="69049127"/>
          <a:ext cx="5080979" cy="8518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１１　看護職雇用加算に掲載の看護師、准看護師、保健師（助産師）を</a:t>
          </a:r>
          <a:r>
            <a:rPr kumimoji="1" lang="en-US" altLang="ja-JP" sz="900"/>
            <a:t>160</a:t>
          </a:r>
          <a:r>
            <a:rPr kumimoji="1" lang="ja-JP" altLang="en-US" sz="900"/>
            <a:t>時間以内で「４　請求月初日の職員の雇用状況」①か②に再掲可能です。（複数人でも</a:t>
          </a:r>
          <a:r>
            <a:rPr kumimoji="1" lang="en-US" altLang="ja-JP" sz="900"/>
            <a:t>160</a:t>
          </a:r>
          <a:r>
            <a:rPr kumimoji="1" lang="ja-JP" altLang="en-US" sz="900"/>
            <a:t>時間以内であれば可）</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以下の例であれば合計</a:t>
          </a:r>
          <a:r>
            <a:rPr kumimoji="1" lang="en-US" altLang="ja-JP" sz="900"/>
            <a:t>164</a:t>
          </a:r>
          <a:r>
            <a:rPr kumimoji="1" lang="ja-JP" altLang="en-US" sz="900"/>
            <a:t>時間ですので、</a:t>
          </a:r>
          <a:r>
            <a:rPr kumimoji="1" lang="ja-JP" altLang="ja-JP" sz="900">
              <a:solidFill>
                <a:schemeClr val="lt1"/>
              </a:solidFill>
              <a:effectLst/>
              <a:latin typeface="+mn-lt"/>
              <a:ea typeface="+mn-ea"/>
              <a:cs typeface="+mn-cs"/>
            </a:rPr>
            <a:t>「４　請求月初日の職員の雇用状況」</a:t>
          </a:r>
          <a:r>
            <a:rPr kumimoji="1" lang="ja-JP" altLang="en-US" sz="900">
              <a:solidFill>
                <a:schemeClr val="lt1"/>
              </a:solidFill>
              <a:effectLst/>
              <a:latin typeface="+mn-lt"/>
              <a:ea typeface="+mn-ea"/>
              <a:cs typeface="+mn-cs"/>
            </a:rPr>
            <a:t>には</a:t>
          </a:r>
          <a:r>
            <a:rPr kumimoji="1" lang="en-US" altLang="ja-JP" sz="900">
              <a:solidFill>
                <a:schemeClr val="lt1"/>
              </a:solidFill>
              <a:effectLst/>
              <a:latin typeface="+mn-lt"/>
              <a:ea typeface="+mn-ea"/>
              <a:cs typeface="+mn-cs"/>
            </a:rPr>
            <a:t>160</a:t>
          </a:r>
          <a:r>
            <a:rPr kumimoji="1" lang="ja-JP" altLang="en-US" sz="900">
              <a:solidFill>
                <a:schemeClr val="lt1"/>
              </a:solidFill>
              <a:effectLst/>
              <a:latin typeface="+mn-lt"/>
              <a:ea typeface="+mn-ea"/>
              <a:cs typeface="+mn-cs"/>
            </a:rPr>
            <a:t>時間までしか掲載できません。どの職員から</a:t>
          </a:r>
          <a:r>
            <a:rPr kumimoji="1" lang="en-US" altLang="ja-JP" sz="900">
              <a:solidFill>
                <a:schemeClr val="lt1"/>
              </a:solidFill>
              <a:effectLst/>
              <a:latin typeface="+mn-lt"/>
              <a:ea typeface="+mn-ea"/>
              <a:cs typeface="+mn-cs"/>
            </a:rPr>
            <a:t>4</a:t>
          </a:r>
          <a:r>
            <a:rPr kumimoji="1" lang="ja-JP" altLang="en-US" sz="900">
              <a:solidFill>
                <a:schemeClr val="lt1"/>
              </a:solidFill>
              <a:effectLst/>
              <a:latin typeface="+mn-lt"/>
              <a:ea typeface="+mn-ea"/>
              <a:cs typeface="+mn-cs"/>
            </a:rPr>
            <a:t>時間分を減らすのかは施設の雇用状況を鑑みご判断ください。</a:t>
          </a:r>
          <a:endParaRPr kumimoji="1" lang="en-US" altLang="ja-JP" sz="900"/>
        </a:p>
      </xdr:txBody>
    </xdr:sp>
    <xdr:clientData/>
  </xdr:twoCellAnchor>
  <xdr:twoCellAnchor>
    <xdr:from>
      <xdr:col>50</xdr:col>
      <xdr:colOff>17170</xdr:colOff>
      <xdr:row>413</xdr:row>
      <xdr:rowOff>183778</xdr:rowOff>
    </xdr:from>
    <xdr:to>
      <xdr:col>57</xdr:col>
      <xdr:colOff>76130</xdr:colOff>
      <xdr:row>417</xdr:row>
      <xdr:rowOff>72205</xdr:rowOff>
    </xdr:to>
    <xdr:sp macro="" textlink="">
      <xdr:nvSpPr>
        <xdr:cNvPr id="409" name="円/楕円 240"/>
        <xdr:cNvSpPr/>
      </xdr:nvSpPr>
      <xdr:spPr>
        <a:xfrm>
          <a:off x="6654190" y="71324098"/>
          <a:ext cx="927640" cy="57422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39270</xdr:colOff>
      <xdr:row>406</xdr:row>
      <xdr:rowOff>78248</xdr:rowOff>
    </xdr:from>
    <xdr:to>
      <xdr:col>50</xdr:col>
      <xdr:colOff>39756</xdr:colOff>
      <xdr:row>414</xdr:row>
      <xdr:rowOff>132521</xdr:rowOff>
    </xdr:to>
    <xdr:cxnSp macro="">
      <xdr:nvCxnSpPr>
        <xdr:cNvPr id="412" name="直線矢印コネクタ 411"/>
        <xdr:cNvCxnSpPr/>
      </xdr:nvCxnSpPr>
      <xdr:spPr>
        <a:xfrm>
          <a:off x="3776383" y="69910578"/>
          <a:ext cx="2862956" cy="159152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430</xdr:row>
      <xdr:rowOff>76200</xdr:rowOff>
    </xdr:from>
    <xdr:to>
      <xdr:col>46</xdr:col>
      <xdr:colOff>72946</xdr:colOff>
      <xdr:row>435</xdr:row>
      <xdr:rowOff>189233</xdr:rowOff>
    </xdr:to>
    <xdr:sp macro="" textlink="">
      <xdr:nvSpPr>
        <xdr:cNvPr id="418" name="角丸四角形 417"/>
        <xdr:cNvSpPr/>
      </xdr:nvSpPr>
      <xdr:spPr>
        <a:xfrm>
          <a:off x="655320" y="74150220"/>
          <a:ext cx="5406946" cy="106553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1000">
              <a:solidFill>
                <a:schemeClr val="lt1"/>
              </a:solidFill>
              <a:effectLst/>
              <a:latin typeface="+mn-lt"/>
              <a:ea typeface="+mn-ea"/>
              <a:cs typeface="+mn-cs"/>
            </a:rPr>
            <a:t>160</a:t>
          </a:r>
          <a:r>
            <a:rPr kumimoji="1" lang="ja-JP" altLang="en-US" sz="1000">
              <a:solidFill>
                <a:schemeClr val="lt1"/>
              </a:solidFill>
              <a:effectLst/>
              <a:latin typeface="+mn-lt"/>
              <a:ea typeface="+mn-ea"/>
              <a:cs typeface="+mn-cs"/>
            </a:rPr>
            <a:t>時間以上の看護職を雇用していると加算対象となります。</a:t>
          </a:r>
          <a:endParaRPr kumimoji="1" lang="en-US" altLang="ja-JP" sz="10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lt1"/>
              </a:solidFill>
              <a:effectLst/>
              <a:latin typeface="+mn-lt"/>
              <a:ea typeface="+mn-ea"/>
              <a:cs typeface="+mn-cs"/>
            </a:rPr>
            <a:t>また仮に医療的ケア対象児童が３名で、医療的ケア対応看護職の所定労働時間の合計が</a:t>
          </a:r>
          <a:r>
            <a:rPr kumimoji="1" lang="en-US" altLang="ja-JP" sz="1000">
              <a:solidFill>
                <a:schemeClr val="lt1"/>
              </a:solidFill>
              <a:effectLst/>
              <a:latin typeface="+mn-lt"/>
              <a:ea typeface="+mn-ea"/>
              <a:cs typeface="+mn-cs"/>
            </a:rPr>
            <a:t>320</a:t>
          </a:r>
          <a:r>
            <a:rPr kumimoji="1" lang="ja-JP" altLang="en-US" sz="1000">
              <a:solidFill>
                <a:schemeClr val="lt1"/>
              </a:solidFill>
              <a:effectLst/>
              <a:latin typeface="+mn-lt"/>
              <a:ea typeface="+mn-ea"/>
              <a:cs typeface="+mn-cs"/>
            </a:rPr>
            <a:t>時間の場合、２名分が加算されます。</a:t>
          </a:r>
          <a:endParaRPr kumimoji="1" lang="en-US" altLang="ja-JP" sz="1000">
            <a:solidFill>
              <a:schemeClr val="lt1"/>
            </a:solidFill>
            <a:effectLst/>
            <a:latin typeface="+mn-lt"/>
            <a:ea typeface="+mn-ea"/>
            <a:cs typeface="+mn-cs"/>
          </a:endParaRPr>
        </a:p>
      </xdr:txBody>
    </xdr:sp>
    <xdr:clientData/>
  </xdr:twoCellAnchor>
  <xdr:twoCellAnchor>
    <xdr:from>
      <xdr:col>45</xdr:col>
      <xdr:colOff>68580</xdr:colOff>
      <xdr:row>433</xdr:row>
      <xdr:rowOff>114300</xdr:rowOff>
    </xdr:from>
    <xdr:to>
      <xdr:col>51</xdr:col>
      <xdr:colOff>54680</xdr:colOff>
      <xdr:row>440</xdr:row>
      <xdr:rowOff>95912</xdr:rowOff>
    </xdr:to>
    <xdr:cxnSp macro="">
      <xdr:nvCxnSpPr>
        <xdr:cNvPr id="419" name="直線矢印コネクタ 418"/>
        <xdr:cNvCxnSpPr>
          <a:endCxn id="420" idx="1"/>
        </xdr:cNvCxnSpPr>
      </xdr:nvCxnSpPr>
      <xdr:spPr>
        <a:xfrm>
          <a:off x="5875020" y="74759820"/>
          <a:ext cx="930980" cy="1315112"/>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35508</xdr:colOff>
      <xdr:row>440</xdr:row>
      <xdr:rowOff>11090</xdr:rowOff>
    </xdr:from>
    <xdr:to>
      <xdr:col>57</xdr:col>
      <xdr:colOff>78234</xdr:colOff>
      <xdr:row>443</xdr:row>
      <xdr:rowOff>18788</xdr:rowOff>
    </xdr:to>
    <xdr:sp macro="" textlink="">
      <xdr:nvSpPr>
        <xdr:cNvPr id="420" name="円/楕円 240"/>
        <xdr:cNvSpPr/>
      </xdr:nvSpPr>
      <xdr:spPr>
        <a:xfrm>
          <a:off x="6672528" y="75990110"/>
          <a:ext cx="911406" cy="5791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99060</xdr:colOff>
      <xdr:row>487</xdr:row>
      <xdr:rowOff>160021</xdr:rowOff>
    </xdr:from>
    <xdr:to>
      <xdr:col>60</xdr:col>
      <xdr:colOff>49994</xdr:colOff>
      <xdr:row>495</xdr:row>
      <xdr:rowOff>68581</xdr:rowOff>
    </xdr:to>
    <xdr:sp macro="" textlink="">
      <xdr:nvSpPr>
        <xdr:cNvPr id="422" name="角丸四角形 421"/>
        <xdr:cNvSpPr/>
      </xdr:nvSpPr>
      <xdr:spPr>
        <a:xfrm>
          <a:off x="1859280" y="84566761"/>
          <a:ext cx="6001214" cy="11811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xdr:txBody>
    </xdr:sp>
    <xdr:clientData/>
  </xdr:twoCellAnchor>
  <xdr:twoCellAnchor>
    <xdr:from>
      <xdr:col>0</xdr:col>
      <xdr:colOff>91440</xdr:colOff>
      <xdr:row>490</xdr:row>
      <xdr:rowOff>86765</xdr:rowOff>
    </xdr:from>
    <xdr:to>
      <xdr:col>4</xdr:col>
      <xdr:colOff>91440</xdr:colOff>
      <xdr:row>494</xdr:row>
      <xdr:rowOff>34564</xdr:rowOff>
    </xdr:to>
    <xdr:sp macro="" textlink="">
      <xdr:nvSpPr>
        <xdr:cNvPr id="423" name="円/楕円 367"/>
        <xdr:cNvSpPr/>
      </xdr:nvSpPr>
      <xdr:spPr>
        <a:xfrm>
          <a:off x="91440" y="84904985"/>
          <a:ext cx="594360" cy="68693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144780</xdr:colOff>
      <xdr:row>524</xdr:row>
      <xdr:rowOff>327661</xdr:rowOff>
    </xdr:from>
    <xdr:to>
      <xdr:col>52</xdr:col>
      <xdr:colOff>60960</xdr:colOff>
      <xdr:row>526</xdr:row>
      <xdr:rowOff>182880</xdr:rowOff>
    </xdr:to>
    <xdr:sp macro="" textlink="">
      <xdr:nvSpPr>
        <xdr:cNvPr id="424" name="円/楕円 367"/>
        <xdr:cNvSpPr/>
      </xdr:nvSpPr>
      <xdr:spPr>
        <a:xfrm>
          <a:off x="5951220" y="90990421"/>
          <a:ext cx="975360" cy="39623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37</xdr:col>
      <xdr:colOff>106681</xdr:colOff>
      <xdr:row>551</xdr:row>
      <xdr:rowOff>121920</xdr:rowOff>
    </xdr:from>
    <xdr:to>
      <xdr:col>40</xdr:col>
      <xdr:colOff>106680</xdr:colOff>
      <xdr:row>552</xdr:row>
      <xdr:rowOff>216353</xdr:rowOff>
    </xdr:to>
    <xdr:cxnSp macro="">
      <xdr:nvCxnSpPr>
        <xdr:cNvPr id="425" name="直線矢印コネクタ 424"/>
        <xdr:cNvCxnSpPr/>
      </xdr:nvCxnSpPr>
      <xdr:spPr>
        <a:xfrm flipH="1">
          <a:off x="4808221" y="96271080"/>
          <a:ext cx="358139" cy="34589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190500</xdr:colOff>
      <xdr:row>551</xdr:row>
      <xdr:rowOff>228600</xdr:rowOff>
    </xdr:from>
    <xdr:to>
      <xdr:col>25</xdr:col>
      <xdr:colOff>144780</xdr:colOff>
      <xdr:row>553</xdr:row>
      <xdr:rowOff>106679</xdr:rowOff>
    </xdr:to>
    <xdr:sp macro="" textlink="">
      <xdr:nvSpPr>
        <xdr:cNvPr id="426" name="円/楕円 367"/>
        <xdr:cNvSpPr/>
      </xdr:nvSpPr>
      <xdr:spPr>
        <a:xfrm>
          <a:off x="457200" y="96377760"/>
          <a:ext cx="2872740" cy="39623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91440</xdr:colOff>
      <xdr:row>553</xdr:row>
      <xdr:rowOff>0</xdr:rowOff>
    </xdr:from>
    <xdr:to>
      <xdr:col>38</xdr:col>
      <xdr:colOff>7620</xdr:colOff>
      <xdr:row>554</xdr:row>
      <xdr:rowOff>53339</xdr:rowOff>
    </xdr:to>
    <xdr:sp macro="" textlink="">
      <xdr:nvSpPr>
        <xdr:cNvPr id="427" name="円/楕円 367"/>
        <xdr:cNvSpPr/>
      </xdr:nvSpPr>
      <xdr:spPr>
        <a:xfrm>
          <a:off x="3848100" y="96667320"/>
          <a:ext cx="975360" cy="39623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h-12-00000806\&#36939;&#21942;&#25351;&#23566;&#20418;\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trlProp" Target="../ctrlProps/ctrlProp265.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79" Type="http://schemas.openxmlformats.org/officeDocument/2006/relationships/ctrlProp" Target="../ctrlProps/ctrlProp276.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260" Type="http://schemas.openxmlformats.org/officeDocument/2006/relationships/ctrlProp" Target="../ctrlProps/ctrlProp257.xml"/><Relationship Id="rId265" Type="http://schemas.openxmlformats.org/officeDocument/2006/relationships/ctrlProp" Target="../ctrlProps/ctrlProp262.xml"/><Relationship Id="rId281" Type="http://schemas.openxmlformats.org/officeDocument/2006/relationships/ctrlProp" Target="../ctrlProps/ctrlProp278.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1.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71" Type="http://schemas.openxmlformats.org/officeDocument/2006/relationships/ctrlProp" Target="../ctrlProps/ctrlProp268.xml"/><Relationship Id="rId276" Type="http://schemas.openxmlformats.org/officeDocument/2006/relationships/ctrlProp" Target="../ctrlProps/ctrlProp273.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282" Type="http://schemas.openxmlformats.org/officeDocument/2006/relationships/ctrlProp" Target="../ctrlProps/ctrlProp279.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77" Type="http://schemas.openxmlformats.org/officeDocument/2006/relationships/ctrlProp" Target="../ctrlProps/ctrlProp274.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72" Type="http://schemas.openxmlformats.org/officeDocument/2006/relationships/ctrlProp" Target="../ctrlProps/ctrlProp269.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283" Type="http://schemas.openxmlformats.org/officeDocument/2006/relationships/ctrlProp" Target="../ctrlProps/ctrlProp28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omments" Target="../comments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81.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395.xml"/><Relationship Id="rId21" Type="http://schemas.openxmlformats.org/officeDocument/2006/relationships/ctrlProp" Target="../ctrlProps/ctrlProp299.xml"/><Relationship Id="rId42" Type="http://schemas.openxmlformats.org/officeDocument/2006/relationships/ctrlProp" Target="../ctrlProps/ctrlProp320.xml"/><Relationship Id="rId63" Type="http://schemas.openxmlformats.org/officeDocument/2006/relationships/ctrlProp" Target="../ctrlProps/ctrlProp341.xml"/><Relationship Id="rId84" Type="http://schemas.openxmlformats.org/officeDocument/2006/relationships/ctrlProp" Target="../ctrlProps/ctrlProp362.xml"/><Relationship Id="rId138" Type="http://schemas.openxmlformats.org/officeDocument/2006/relationships/ctrlProp" Target="../ctrlProps/ctrlProp416.xml"/><Relationship Id="rId159" Type="http://schemas.openxmlformats.org/officeDocument/2006/relationships/ctrlProp" Target="../ctrlProps/ctrlProp437.xml"/><Relationship Id="rId170" Type="http://schemas.openxmlformats.org/officeDocument/2006/relationships/ctrlProp" Target="../ctrlProps/ctrlProp448.xml"/><Relationship Id="rId191" Type="http://schemas.openxmlformats.org/officeDocument/2006/relationships/ctrlProp" Target="../ctrlProps/ctrlProp469.xml"/><Relationship Id="rId205" Type="http://schemas.openxmlformats.org/officeDocument/2006/relationships/ctrlProp" Target="../ctrlProps/ctrlProp483.xml"/><Relationship Id="rId226" Type="http://schemas.openxmlformats.org/officeDocument/2006/relationships/ctrlProp" Target="../ctrlProps/ctrlProp504.xml"/><Relationship Id="rId247" Type="http://schemas.openxmlformats.org/officeDocument/2006/relationships/ctrlProp" Target="../ctrlProps/ctrlProp525.xml"/><Relationship Id="rId107" Type="http://schemas.openxmlformats.org/officeDocument/2006/relationships/ctrlProp" Target="../ctrlProps/ctrlProp385.xml"/><Relationship Id="rId268" Type="http://schemas.openxmlformats.org/officeDocument/2006/relationships/ctrlProp" Target="../ctrlProps/ctrlProp546.xml"/><Relationship Id="rId11" Type="http://schemas.openxmlformats.org/officeDocument/2006/relationships/ctrlProp" Target="../ctrlProps/ctrlProp289.xml"/><Relationship Id="rId32" Type="http://schemas.openxmlformats.org/officeDocument/2006/relationships/ctrlProp" Target="../ctrlProps/ctrlProp310.xml"/><Relationship Id="rId53" Type="http://schemas.openxmlformats.org/officeDocument/2006/relationships/ctrlProp" Target="../ctrlProps/ctrlProp331.xml"/><Relationship Id="rId74" Type="http://schemas.openxmlformats.org/officeDocument/2006/relationships/ctrlProp" Target="../ctrlProps/ctrlProp352.xml"/><Relationship Id="rId128" Type="http://schemas.openxmlformats.org/officeDocument/2006/relationships/ctrlProp" Target="../ctrlProps/ctrlProp406.xml"/><Relationship Id="rId149" Type="http://schemas.openxmlformats.org/officeDocument/2006/relationships/ctrlProp" Target="../ctrlProps/ctrlProp427.xml"/><Relationship Id="rId5" Type="http://schemas.openxmlformats.org/officeDocument/2006/relationships/ctrlProp" Target="../ctrlProps/ctrlProp283.xml"/><Relationship Id="rId95" Type="http://schemas.openxmlformats.org/officeDocument/2006/relationships/ctrlProp" Target="../ctrlProps/ctrlProp373.xml"/><Relationship Id="rId160" Type="http://schemas.openxmlformats.org/officeDocument/2006/relationships/ctrlProp" Target="../ctrlProps/ctrlProp438.xml"/><Relationship Id="rId181" Type="http://schemas.openxmlformats.org/officeDocument/2006/relationships/ctrlProp" Target="../ctrlProps/ctrlProp459.xml"/><Relationship Id="rId216" Type="http://schemas.openxmlformats.org/officeDocument/2006/relationships/ctrlProp" Target="../ctrlProps/ctrlProp494.xml"/><Relationship Id="rId237" Type="http://schemas.openxmlformats.org/officeDocument/2006/relationships/ctrlProp" Target="../ctrlProps/ctrlProp515.xml"/><Relationship Id="rId258" Type="http://schemas.openxmlformats.org/officeDocument/2006/relationships/ctrlProp" Target="../ctrlProps/ctrlProp536.xml"/><Relationship Id="rId279" Type="http://schemas.openxmlformats.org/officeDocument/2006/relationships/ctrlProp" Target="../ctrlProps/ctrlProp557.xml"/><Relationship Id="rId22" Type="http://schemas.openxmlformats.org/officeDocument/2006/relationships/ctrlProp" Target="../ctrlProps/ctrlProp300.xml"/><Relationship Id="rId43" Type="http://schemas.openxmlformats.org/officeDocument/2006/relationships/ctrlProp" Target="../ctrlProps/ctrlProp321.xml"/><Relationship Id="rId64" Type="http://schemas.openxmlformats.org/officeDocument/2006/relationships/ctrlProp" Target="../ctrlProps/ctrlProp342.xml"/><Relationship Id="rId118" Type="http://schemas.openxmlformats.org/officeDocument/2006/relationships/ctrlProp" Target="../ctrlProps/ctrlProp396.xml"/><Relationship Id="rId139" Type="http://schemas.openxmlformats.org/officeDocument/2006/relationships/ctrlProp" Target="../ctrlProps/ctrlProp417.xml"/><Relationship Id="rId85" Type="http://schemas.openxmlformats.org/officeDocument/2006/relationships/ctrlProp" Target="../ctrlProps/ctrlProp363.xml"/><Relationship Id="rId150" Type="http://schemas.openxmlformats.org/officeDocument/2006/relationships/ctrlProp" Target="../ctrlProps/ctrlProp428.xml"/><Relationship Id="rId171" Type="http://schemas.openxmlformats.org/officeDocument/2006/relationships/ctrlProp" Target="../ctrlProps/ctrlProp449.xml"/><Relationship Id="rId192" Type="http://schemas.openxmlformats.org/officeDocument/2006/relationships/ctrlProp" Target="../ctrlProps/ctrlProp470.xml"/><Relationship Id="rId206" Type="http://schemas.openxmlformats.org/officeDocument/2006/relationships/ctrlProp" Target="../ctrlProps/ctrlProp484.xml"/><Relationship Id="rId227" Type="http://schemas.openxmlformats.org/officeDocument/2006/relationships/ctrlProp" Target="../ctrlProps/ctrlProp505.xml"/><Relationship Id="rId248" Type="http://schemas.openxmlformats.org/officeDocument/2006/relationships/ctrlProp" Target="../ctrlProps/ctrlProp526.xml"/><Relationship Id="rId269" Type="http://schemas.openxmlformats.org/officeDocument/2006/relationships/ctrlProp" Target="../ctrlProps/ctrlProp547.xml"/><Relationship Id="rId12" Type="http://schemas.openxmlformats.org/officeDocument/2006/relationships/ctrlProp" Target="../ctrlProps/ctrlProp290.xml"/><Relationship Id="rId33" Type="http://schemas.openxmlformats.org/officeDocument/2006/relationships/ctrlProp" Target="../ctrlProps/ctrlProp311.xml"/><Relationship Id="rId108" Type="http://schemas.openxmlformats.org/officeDocument/2006/relationships/ctrlProp" Target="../ctrlProps/ctrlProp386.xml"/><Relationship Id="rId129" Type="http://schemas.openxmlformats.org/officeDocument/2006/relationships/ctrlProp" Target="../ctrlProps/ctrlProp407.xml"/><Relationship Id="rId280" Type="http://schemas.openxmlformats.org/officeDocument/2006/relationships/ctrlProp" Target="../ctrlProps/ctrlProp558.xml"/><Relationship Id="rId54" Type="http://schemas.openxmlformats.org/officeDocument/2006/relationships/ctrlProp" Target="../ctrlProps/ctrlProp332.xml"/><Relationship Id="rId75" Type="http://schemas.openxmlformats.org/officeDocument/2006/relationships/ctrlProp" Target="../ctrlProps/ctrlProp353.xml"/><Relationship Id="rId96" Type="http://schemas.openxmlformats.org/officeDocument/2006/relationships/ctrlProp" Target="../ctrlProps/ctrlProp374.xml"/><Relationship Id="rId140" Type="http://schemas.openxmlformats.org/officeDocument/2006/relationships/ctrlProp" Target="../ctrlProps/ctrlProp418.xml"/><Relationship Id="rId161" Type="http://schemas.openxmlformats.org/officeDocument/2006/relationships/ctrlProp" Target="../ctrlProps/ctrlProp439.xml"/><Relationship Id="rId182" Type="http://schemas.openxmlformats.org/officeDocument/2006/relationships/ctrlProp" Target="../ctrlProps/ctrlProp460.xml"/><Relationship Id="rId217" Type="http://schemas.openxmlformats.org/officeDocument/2006/relationships/ctrlProp" Target="../ctrlProps/ctrlProp495.xml"/><Relationship Id="rId6" Type="http://schemas.openxmlformats.org/officeDocument/2006/relationships/ctrlProp" Target="../ctrlProps/ctrlProp284.xml"/><Relationship Id="rId238" Type="http://schemas.openxmlformats.org/officeDocument/2006/relationships/ctrlProp" Target="../ctrlProps/ctrlProp516.xml"/><Relationship Id="rId259" Type="http://schemas.openxmlformats.org/officeDocument/2006/relationships/ctrlProp" Target="../ctrlProps/ctrlProp537.xml"/><Relationship Id="rId23" Type="http://schemas.openxmlformats.org/officeDocument/2006/relationships/ctrlProp" Target="../ctrlProps/ctrlProp301.xml"/><Relationship Id="rId119" Type="http://schemas.openxmlformats.org/officeDocument/2006/relationships/ctrlProp" Target="../ctrlProps/ctrlProp397.xml"/><Relationship Id="rId270" Type="http://schemas.openxmlformats.org/officeDocument/2006/relationships/ctrlProp" Target="../ctrlProps/ctrlProp548.xml"/><Relationship Id="rId44" Type="http://schemas.openxmlformats.org/officeDocument/2006/relationships/ctrlProp" Target="../ctrlProps/ctrlProp322.xml"/><Relationship Id="rId65" Type="http://schemas.openxmlformats.org/officeDocument/2006/relationships/ctrlProp" Target="../ctrlProps/ctrlProp343.xml"/><Relationship Id="rId86" Type="http://schemas.openxmlformats.org/officeDocument/2006/relationships/ctrlProp" Target="../ctrlProps/ctrlProp364.xml"/><Relationship Id="rId130" Type="http://schemas.openxmlformats.org/officeDocument/2006/relationships/ctrlProp" Target="../ctrlProps/ctrlProp408.xml"/><Relationship Id="rId151" Type="http://schemas.openxmlformats.org/officeDocument/2006/relationships/ctrlProp" Target="../ctrlProps/ctrlProp429.xml"/><Relationship Id="rId172" Type="http://schemas.openxmlformats.org/officeDocument/2006/relationships/ctrlProp" Target="../ctrlProps/ctrlProp450.xml"/><Relationship Id="rId193" Type="http://schemas.openxmlformats.org/officeDocument/2006/relationships/ctrlProp" Target="../ctrlProps/ctrlProp471.xml"/><Relationship Id="rId207" Type="http://schemas.openxmlformats.org/officeDocument/2006/relationships/ctrlProp" Target="../ctrlProps/ctrlProp485.xml"/><Relationship Id="rId228" Type="http://schemas.openxmlformats.org/officeDocument/2006/relationships/ctrlProp" Target="../ctrlProps/ctrlProp506.xml"/><Relationship Id="rId249" Type="http://schemas.openxmlformats.org/officeDocument/2006/relationships/ctrlProp" Target="../ctrlProps/ctrlProp527.xml"/><Relationship Id="rId13" Type="http://schemas.openxmlformats.org/officeDocument/2006/relationships/ctrlProp" Target="../ctrlProps/ctrlProp291.xml"/><Relationship Id="rId18" Type="http://schemas.openxmlformats.org/officeDocument/2006/relationships/ctrlProp" Target="../ctrlProps/ctrlProp296.xml"/><Relationship Id="rId39" Type="http://schemas.openxmlformats.org/officeDocument/2006/relationships/ctrlProp" Target="../ctrlProps/ctrlProp317.xml"/><Relationship Id="rId109" Type="http://schemas.openxmlformats.org/officeDocument/2006/relationships/ctrlProp" Target="../ctrlProps/ctrlProp387.xml"/><Relationship Id="rId260" Type="http://schemas.openxmlformats.org/officeDocument/2006/relationships/ctrlProp" Target="../ctrlProps/ctrlProp538.xml"/><Relationship Id="rId265" Type="http://schemas.openxmlformats.org/officeDocument/2006/relationships/ctrlProp" Target="../ctrlProps/ctrlProp543.xml"/><Relationship Id="rId281" Type="http://schemas.openxmlformats.org/officeDocument/2006/relationships/ctrlProp" Target="../ctrlProps/ctrlProp559.xml"/><Relationship Id="rId286" Type="http://schemas.openxmlformats.org/officeDocument/2006/relationships/ctrlProp" Target="../ctrlProps/ctrlProp564.xml"/><Relationship Id="rId34" Type="http://schemas.openxmlformats.org/officeDocument/2006/relationships/ctrlProp" Target="../ctrlProps/ctrlProp312.xml"/><Relationship Id="rId50" Type="http://schemas.openxmlformats.org/officeDocument/2006/relationships/ctrlProp" Target="../ctrlProps/ctrlProp328.xml"/><Relationship Id="rId55" Type="http://schemas.openxmlformats.org/officeDocument/2006/relationships/ctrlProp" Target="../ctrlProps/ctrlProp333.xml"/><Relationship Id="rId76" Type="http://schemas.openxmlformats.org/officeDocument/2006/relationships/ctrlProp" Target="../ctrlProps/ctrlProp354.xml"/><Relationship Id="rId97" Type="http://schemas.openxmlformats.org/officeDocument/2006/relationships/ctrlProp" Target="../ctrlProps/ctrlProp375.xml"/><Relationship Id="rId104" Type="http://schemas.openxmlformats.org/officeDocument/2006/relationships/ctrlProp" Target="../ctrlProps/ctrlProp382.xml"/><Relationship Id="rId120" Type="http://schemas.openxmlformats.org/officeDocument/2006/relationships/ctrlProp" Target="../ctrlProps/ctrlProp398.xml"/><Relationship Id="rId125" Type="http://schemas.openxmlformats.org/officeDocument/2006/relationships/ctrlProp" Target="../ctrlProps/ctrlProp403.xml"/><Relationship Id="rId141" Type="http://schemas.openxmlformats.org/officeDocument/2006/relationships/ctrlProp" Target="../ctrlProps/ctrlProp419.xml"/><Relationship Id="rId146" Type="http://schemas.openxmlformats.org/officeDocument/2006/relationships/ctrlProp" Target="../ctrlProps/ctrlProp424.xml"/><Relationship Id="rId167" Type="http://schemas.openxmlformats.org/officeDocument/2006/relationships/ctrlProp" Target="../ctrlProps/ctrlProp445.xml"/><Relationship Id="rId188" Type="http://schemas.openxmlformats.org/officeDocument/2006/relationships/ctrlProp" Target="../ctrlProps/ctrlProp466.xml"/><Relationship Id="rId7" Type="http://schemas.openxmlformats.org/officeDocument/2006/relationships/ctrlProp" Target="../ctrlProps/ctrlProp285.xml"/><Relationship Id="rId71" Type="http://schemas.openxmlformats.org/officeDocument/2006/relationships/ctrlProp" Target="../ctrlProps/ctrlProp349.xml"/><Relationship Id="rId92" Type="http://schemas.openxmlformats.org/officeDocument/2006/relationships/ctrlProp" Target="../ctrlProps/ctrlProp370.xml"/><Relationship Id="rId162" Type="http://schemas.openxmlformats.org/officeDocument/2006/relationships/ctrlProp" Target="../ctrlProps/ctrlProp440.xml"/><Relationship Id="rId183" Type="http://schemas.openxmlformats.org/officeDocument/2006/relationships/ctrlProp" Target="../ctrlProps/ctrlProp461.xml"/><Relationship Id="rId213" Type="http://schemas.openxmlformats.org/officeDocument/2006/relationships/ctrlProp" Target="../ctrlProps/ctrlProp491.xml"/><Relationship Id="rId218" Type="http://schemas.openxmlformats.org/officeDocument/2006/relationships/ctrlProp" Target="../ctrlProps/ctrlProp496.xml"/><Relationship Id="rId234" Type="http://schemas.openxmlformats.org/officeDocument/2006/relationships/ctrlProp" Target="../ctrlProps/ctrlProp512.xml"/><Relationship Id="rId239" Type="http://schemas.openxmlformats.org/officeDocument/2006/relationships/ctrlProp" Target="../ctrlProps/ctrlProp517.xml"/><Relationship Id="rId2" Type="http://schemas.openxmlformats.org/officeDocument/2006/relationships/drawing" Target="../drawings/drawing3.xml"/><Relationship Id="rId29" Type="http://schemas.openxmlformats.org/officeDocument/2006/relationships/ctrlProp" Target="../ctrlProps/ctrlProp307.xml"/><Relationship Id="rId250" Type="http://schemas.openxmlformats.org/officeDocument/2006/relationships/ctrlProp" Target="../ctrlProps/ctrlProp528.xml"/><Relationship Id="rId255" Type="http://schemas.openxmlformats.org/officeDocument/2006/relationships/ctrlProp" Target="../ctrlProps/ctrlProp533.xml"/><Relationship Id="rId271" Type="http://schemas.openxmlformats.org/officeDocument/2006/relationships/ctrlProp" Target="../ctrlProps/ctrlProp549.xml"/><Relationship Id="rId276" Type="http://schemas.openxmlformats.org/officeDocument/2006/relationships/ctrlProp" Target="../ctrlProps/ctrlProp554.xml"/><Relationship Id="rId24" Type="http://schemas.openxmlformats.org/officeDocument/2006/relationships/ctrlProp" Target="../ctrlProps/ctrlProp302.xml"/><Relationship Id="rId40" Type="http://schemas.openxmlformats.org/officeDocument/2006/relationships/ctrlProp" Target="../ctrlProps/ctrlProp318.xml"/><Relationship Id="rId45" Type="http://schemas.openxmlformats.org/officeDocument/2006/relationships/ctrlProp" Target="../ctrlProps/ctrlProp323.xml"/><Relationship Id="rId66" Type="http://schemas.openxmlformats.org/officeDocument/2006/relationships/ctrlProp" Target="../ctrlProps/ctrlProp344.xml"/><Relationship Id="rId87" Type="http://schemas.openxmlformats.org/officeDocument/2006/relationships/ctrlProp" Target="../ctrlProps/ctrlProp365.xml"/><Relationship Id="rId110" Type="http://schemas.openxmlformats.org/officeDocument/2006/relationships/ctrlProp" Target="../ctrlProps/ctrlProp388.xml"/><Relationship Id="rId115" Type="http://schemas.openxmlformats.org/officeDocument/2006/relationships/ctrlProp" Target="../ctrlProps/ctrlProp393.xml"/><Relationship Id="rId131" Type="http://schemas.openxmlformats.org/officeDocument/2006/relationships/ctrlProp" Target="../ctrlProps/ctrlProp409.xml"/><Relationship Id="rId136" Type="http://schemas.openxmlformats.org/officeDocument/2006/relationships/ctrlProp" Target="../ctrlProps/ctrlProp414.xml"/><Relationship Id="rId157" Type="http://schemas.openxmlformats.org/officeDocument/2006/relationships/ctrlProp" Target="../ctrlProps/ctrlProp435.xml"/><Relationship Id="rId178" Type="http://schemas.openxmlformats.org/officeDocument/2006/relationships/ctrlProp" Target="../ctrlProps/ctrlProp456.xml"/><Relationship Id="rId61" Type="http://schemas.openxmlformats.org/officeDocument/2006/relationships/ctrlProp" Target="../ctrlProps/ctrlProp339.xml"/><Relationship Id="rId82" Type="http://schemas.openxmlformats.org/officeDocument/2006/relationships/ctrlProp" Target="../ctrlProps/ctrlProp360.xml"/><Relationship Id="rId152" Type="http://schemas.openxmlformats.org/officeDocument/2006/relationships/ctrlProp" Target="../ctrlProps/ctrlProp430.xml"/><Relationship Id="rId173" Type="http://schemas.openxmlformats.org/officeDocument/2006/relationships/ctrlProp" Target="../ctrlProps/ctrlProp451.xml"/><Relationship Id="rId194" Type="http://schemas.openxmlformats.org/officeDocument/2006/relationships/ctrlProp" Target="../ctrlProps/ctrlProp472.xml"/><Relationship Id="rId199" Type="http://schemas.openxmlformats.org/officeDocument/2006/relationships/ctrlProp" Target="../ctrlProps/ctrlProp477.xml"/><Relationship Id="rId203" Type="http://schemas.openxmlformats.org/officeDocument/2006/relationships/ctrlProp" Target="../ctrlProps/ctrlProp481.xml"/><Relationship Id="rId208" Type="http://schemas.openxmlformats.org/officeDocument/2006/relationships/ctrlProp" Target="../ctrlProps/ctrlProp486.xml"/><Relationship Id="rId229" Type="http://schemas.openxmlformats.org/officeDocument/2006/relationships/ctrlProp" Target="../ctrlProps/ctrlProp507.xml"/><Relationship Id="rId19" Type="http://schemas.openxmlformats.org/officeDocument/2006/relationships/ctrlProp" Target="../ctrlProps/ctrlProp297.xml"/><Relationship Id="rId224" Type="http://schemas.openxmlformats.org/officeDocument/2006/relationships/ctrlProp" Target="../ctrlProps/ctrlProp502.xml"/><Relationship Id="rId240" Type="http://schemas.openxmlformats.org/officeDocument/2006/relationships/ctrlProp" Target="../ctrlProps/ctrlProp518.xml"/><Relationship Id="rId245" Type="http://schemas.openxmlformats.org/officeDocument/2006/relationships/ctrlProp" Target="../ctrlProps/ctrlProp523.xml"/><Relationship Id="rId261" Type="http://schemas.openxmlformats.org/officeDocument/2006/relationships/ctrlProp" Target="../ctrlProps/ctrlProp539.xml"/><Relationship Id="rId266" Type="http://schemas.openxmlformats.org/officeDocument/2006/relationships/ctrlProp" Target="../ctrlProps/ctrlProp544.xml"/><Relationship Id="rId287" Type="http://schemas.openxmlformats.org/officeDocument/2006/relationships/comments" Target="../comments2.xml"/><Relationship Id="rId14" Type="http://schemas.openxmlformats.org/officeDocument/2006/relationships/ctrlProp" Target="../ctrlProps/ctrlProp292.xml"/><Relationship Id="rId30" Type="http://schemas.openxmlformats.org/officeDocument/2006/relationships/ctrlProp" Target="../ctrlProps/ctrlProp308.xml"/><Relationship Id="rId35" Type="http://schemas.openxmlformats.org/officeDocument/2006/relationships/ctrlProp" Target="../ctrlProps/ctrlProp313.xml"/><Relationship Id="rId56" Type="http://schemas.openxmlformats.org/officeDocument/2006/relationships/ctrlProp" Target="../ctrlProps/ctrlProp334.xml"/><Relationship Id="rId77" Type="http://schemas.openxmlformats.org/officeDocument/2006/relationships/ctrlProp" Target="../ctrlProps/ctrlProp355.xml"/><Relationship Id="rId100" Type="http://schemas.openxmlformats.org/officeDocument/2006/relationships/ctrlProp" Target="../ctrlProps/ctrlProp378.xml"/><Relationship Id="rId105" Type="http://schemas.openxmlformats.org/officeDocument/2006/relationships/ctrlProp" Target="../ctrlProps/ctrlProp383.xml"/><Relationship Id="rId126" Type="http://schemas.openxmlformats.org/officeDocument/2006/relationships/ctrlProp" Target="../ctrlProps/ctrlProp404.xml"/><Relationship Id="rId147" Type="http://schemas.openxmlformats.org/officeDocument/2006/relationships/ctrlProp" Target="../ctrlProps/ctrlProp425.xml"/><Relationship Id="rId168" Type="http://schemas.openxmlformats.org/officeDocument/2006/relationships/ctrlProp" Target="../ctrlProps/ctrlProp446.xml"/><Relationship Id="rId282" Type="http://schemas.openxmlformats.org/officeDocument/2006/relationships/ctrlProp" Target="../ctrlProps/ctrlProp560.xml"/><Relationship Id="rId8" Type="http://schemas.openxmlformats.org/officeDocument/2006/relationships/ctrlProp" Target="../ctrlProps/ctrlProp286.xml"/><Relationship Id="rId51" Type="http://schemas.openxmlformats.org/officeDocument/2006/relationships/ctrlProp" Target="../ctrlProps/ctrlProp329.xml"/><Relationship Id="rId72" Type="http://schemas.openxmlformats.org/officeDocument/2006/relationships/ctrlProp" Target="../ctrlProps/ctrlProp350.xml"/><Relationship Id="rId93" Type="http://schemas.openxmlformats.org/officeDocument/2006/relationships/ctrlProp" Target="../ctrlProps/ctrlProp371.xml"/><Relationship Id="rId98" Type="http://schemas.openxmlformats.org/officeDocument/2006/relationships/ctrlProp" Target="../ctrlProps/ctrlProp376.xml"/><Relationship Id="rId121" Type="http://schemas.openxmlformats.org/officeDocument/2006/relationships/ctrlProp" Target="../ctrlProps/ctrlProp399.xml"/><Relationship Id="rId142" Type="http://schemas.openxmlformats.org/officeDocument/2006/relationships/ctrlProp" Target="../ctrlProps/ctrlProp420.xml"/><Relationship Id="rId163" Type="http://schemas.openxmlformats.org/officeDocument/2006/relationships/ctrlProp" Target="../ctrlProps/ctrlProp441.xml"/><Relationship Id="rId184" Type="http://schemas.openxmlformats.org/officeDocument/2006/relationships/ctrlProp" Target="../ctrlProps/ctrlProp462.xml"/><Relationship Id="rId189" Type="http://schemas.openxmlformats.org/officeDocument/2006/relationships/ctrlProp" Target="../ctrlProps/ctrlProp467.xml"/><Relationship Id="rId219" Type="http://schemas.openxmlformats.org/officeDocument/2006/relationships/ctrlProp" Target="../ctrlProps/ctrlProp497.xml"/><Relationship Id="rId3" Type="http://schemas.openxmlformats.org/officeDocument/2006/relationships/vmlDrawing" Target="../drawings/vmlDrawing3.vml"/><Relationship Id="rId214" Type="http://schemas.openxmlformats.org/officeDocument/2006/relationships/ctrlProp" Target="../ctrlProps/ctrlProp492.xml"/><Relationship Id="rId230" Type="http://schemas.openxmlformats.org/officeDocument/2006/relationships/ctrlProp" Target="../ctrlProps/ctrlProp508.xml"/><Relationship Id="rId235" Type="http://schemas.openxmlformats.org/officeDocument/2006/relationships/ctrlProp" Target="../ctrlProps/ctrlProp513.xml"/><Relationship Id="rId251" Type="http://schemas.openxmlformats.org/officeDocument/2006/relationships/ctrlProp" Target="../ctrlProps/ctrlProp529.xml"/><Relationship Id="rId256" Type="http://schemas.openxmlformats.org/officeDocument/2006/relationships/ctrlProp" Target="../ctrlProps/ctrlProp534.xml"/><Relationship Id="rId277" Type="http://schemas.openxmlformats.org/officeDocument/2006/relationships/ctrlProp" Target="../ctrlProps/ctrlProp555.xml"/><Relationship Id="rId25" Type="http://schemas.openxmlformats.org/officeDocument/2006/relationships/ctrlProp" Target="../ctrlProps/ctrlProp303.xml"/><Relationship Id="rId46" Type="http://schemas.openxmlformats.org/officeDocument/2006/relationships/ctrlProp" Target="../ctrlProps/ctrlProp324.xml"/><Relationship Id="rId67" Type="http://schemas.openxmlformats.org/officeDocument/2006/relationships/ctrlProp" Target="../ctrlProps/ctrlProp345.xml"/><Relationship Id="rId116" Type="http://schemas.openxmlformats.org/officeDocument/2006/relationships/ctrlProp" Target="../ctrlProps/ctrlProp394.xml"/><Relationship Id="rId137" Type="http://schemas.openxmlformats.org/officeDocument/2006/relationships/ctrlProp" Target="../ctrlProps/ctrlProp415.xml"/><Relationship Id="rId158" Type="http://schemas.openxmlformats.org/officeDocument/2006/relationships/ctrlProp" Target="../ctrlProps/ctrlProp436.xml"/><Relationship Id="rId272" Type="http://schemas.openxmlformats.org/officeDocument/2006/relationships/ctrlProp" Target="../ctrlProps/ctrlProp550.xml"/><Relationship Id="rId20" Type="http://schemas.openxmlformats.org/officeDocument/2006/relationships/ctrlProp" Target="../ctrlProps/ctrlProp298.xml"/><Relationship Id="rId41" Type="http://schemas.openxmlformats.org/officeDocument/2006/relationships/ctrlProp" Target="../ctrlProps/ctrlProp319.xml"/><Relationship Id="rId62" Type="http://schemas.openxmlformats.org/officeDocument/2006/relationships/ctrlProp" Target="../ctrlProps/ctrlProp340.xml"/><Relationship Id="rId83" Type="http://schemas.openxmlformats.org/officeDocument/2006/relationships/ctrlProp" Target="../ctrlProps/ctrlProp361.xml"/><Relationship Id="rId88" Type="http://schemas.openxmlformats.org/officeDocument/2006/relationships/ctrlProp" Target="../ctrlProps/ctrlProp366.xml"/><Relationship Id="rId111" Type="http://schemas.openxmlformats.org/officeDocument/2006/relationships/ctrlProp" Target="../ctrlProps/ctrlProp389.xml"/><Relationship Id="rId132" Type="http://schemas.openxmlformats.org/officeDocument/2006/relationships/ctrlProp" Target="../ctrlProps/ctrlProp410.xml"/><Relationship Id="rId153" Type="http://schemas.openxmlformats.org/officeDocument/2006/relationships/ctrlProp" Target="../ctrlProps/ctrlProp431.xml"/><Relationship Id="rId174" Type="http://schemas.openxmlformats.org/officeDocument/2006/relationships/ctrlProp" Target="../ctrlProps/ctrlProp452.xml"/><Relationship Id="rId179" Type="http://schemas.openxmlformats.org/officeDocument/2006/relationships/ctrlProp" Target="../ctrlProps/ctrlProp457.xml"/><Relationship Id="rId195" Type="http://schemas.openxmlformats.org/officeDocument/2006/relationships/ctrlProp" Target="../ctrlProps/ctrlProp473.xml"/><Relationship Id="rId209" Type="http://schemas.openxmlformats.org/officeDocument/2006/relationships/ctrlProp" Target="../ctrlProps/ctrlProp487.xml"/><Relationship Id="rId190" Type="http://schemas.openxmlformats.org/officeDocument/2006/relationships/ctrlProp" Target="../ctrlProps/ctrlProp468.xml"/><Relationship Id="rId204" Type="http://schemas.openxmlformats.org/officeDocument/2006/relationships/ctrlProp" Target="../ctrlProps/ctrlProp482.xml"/><Relationship Id="rId220" Type="http://schemas.openxmlformats.org/officeDocument/2006/relationships/ctrlProp" Target="../ctrlProps/ctrlProp498.xml"/><Relationship Id="rId225" Type="http://schemas.openxmlformats.org/officeDocument/2006/relationships/ctrlProp" Target="../ctrlProps/ctrlProp503.xml"/><Relationship Id="rId241" Type="http://schemas.openxmlformats.org/officeDocument/2006/relationships/ctrlProp" Target="../ctrlProps/ctrlProp519.xml"/><Relationship Id="rId246" Type="http://schemas.openxmlformats.org/officeDocument/2006/relationships/ctrlProp" Target="../ctrlProps/ctrlProp524.xml"/><Relationship Id="rId267" Type="http://schemas.openxmlformats.org/officeDocument/2006/relationships/ctrlProp" Target="../ctrlProps/ctrlProp545.xml"/><Relationship Id="rId15" Type="http://schemas.openxmlformats.org/officeDocument/2006/relationships/ctrlProp" Target="../ctrlProps/ctrlProp293.xml"/><Relationship Id="rId36" Type="http://schemas.openxmlformats.org/officeDocument/2006/relationships/ctrlProp" Target="../ctrlProps/ctrlProp314.xml"/><Relationship Id="rId57" Type="http://schemas.openxmlformats.org/officeDocument/2006/relationships/ctrlProp" Target="../ctrlProps/ctrlProp335.xml"/><Relationship Id="rId106" Type="http://schemas.openxmlformats.org/officeDocument/2006/relationships/ctrlProp" Target="../ctrlProps/ctrlProp384.xml"/><Relationship Id="rId127" Type="http://schemas.openxmlformats.org/officeDocument/2006/relationships/ctrlProp" Target="../ctrlProps/ctrlProp405.xml"/><Relationship Id="rId262" Type="http://schemas.openxmlformats.org/officeDocument/2006/relationships/ctrlProp" Target="../ctrlProps/ctrlProp540.xml"/><Relationship Id="rId283" Type="http://schemas.openxmlformats.org/officeDocument/2006/relationships/ctrlProp" Target="../ctrlProps/ctrlProp561.xml"/><Relationship Id="rId10" Type="http://schemas.openxmlformats.org/officeDocument/2006/relationships/ctrlProp" Target="../ctrlProps/ctrlProp288.xml"/><Relationship Id="rId31" Type="http://schemas.openxmlformats.org/officeDocument/2006/relationships/ctrlProp" Target="../ctrlProps/ctrlProp309.xml"/><Relationship Id="rId52" Type="http://schemas.openxmlformats.org/officeDocument/2006/relationships/ctrlProp" Target="../ctrlProps/ctrlProp330.xml"/><Relationship Id="rId73" Type="http://schemas.openxmlformats.org/officeDocument/2006/relationships/ctrlProp" Target="../ctrlProps/ctrlProp351.xml"/><Relationship Id="rId78" Type="http://schemas.openxmlformats.org/officeDocument/2006/relationships/ctrlProp" Target="../ctrlProps/ctrlProp356.xml"/><Relationship Id="rId94" Type="http://schemas.openxmlformats.org/officeDocument/2006/relationships/ctrlProp" Target="../ctrlProps/ctrlProp372.xml"/><Relationship Id="rId99" Type="http://schemas.openxmlformats.org/officeDocument/2006/relationships/ctrlProp" Target="../ctrlProps/ctrlProp377.xml"/><Relationship Id="rId101" Type="http://schemas.openxmlformats.org/officeDocument/2006/relationships/ctrlProp" Target="../ctrlProps/ctrlProp379.xml"/><Relationship Id="rId122" Type="http://schemas.openxmlformats.org/officeDocument/2006/relationships/ctrlProp" Target="../ctrlProps/ctrlProp400.xml"/><Relationship Id="rId143" Type="http://schemas.openxmlformats.org/officeDocument/2006/relationships/ctrlProp" Target="../ctrlProps/ctrlProp421.xml"/><Relationship Id="rId148" Type="http://schemas.openxmlformats.org/officeDocument/2006/relationships/ctrlProp" Target="../ctrlProps/ctrlProp426.xml"/><Relationship Id="rId164" Type="http://schemas.openxmlformats.org/officeDocument/2006/relationships/ctrlProp" Target="../ctrlProps/ctrlProp442.xml"/><Relationship Id="rId169" Type="http://schemas.openxmlformats.org/officeDocument/2006/relationships/ctrlProp" Target="../ctrlProps/ctrlProp447.xml"/><Relationship Id="rId185" Type="http://schemas.openxmlformats.org/officeDocument/2006/relationships/ctrlProp" Target="../ctrlProps/ctrlProp463.xml"/><Relationship Id="rId4" Type="http://schemas.openxmlformats.org/officeDocument/2006/relationships/ctrlProp" Target="../ctrlProps/ctrlProp282.xml"/><Relationship Id="rId9" Type="http://schemas.openxmlformats.org/officeDocument/2006/relationships/ctrlProp" Target="../ctrlProps/ctrlProp287.xml"/><Relationship Id="rId180" Type="http://schemas.openxmlformats.org/officeDocument/2006/relationships/ctrlProp" Target="../ctrlProps/ctrlProp458.xml"/><Relationship Id="rId210" Type="http://schemas.openxmlformats.org/officeDocument/2006/relationships/ctrlProp" Target="../ctrlProps/ctrlProp488.xml"/><Relationship Id="rId215" Type="http://schemas.openxmlformats.org/officeDocument/2006/relationships/ctrlProp" Target="../ctrlProps/ctrlProp493.xml"/><Relationship Id="rId236" Type="http://schemas.openxmlformats.org/officeDocument/2006/relationships/ctrlProp" Target="../ctrlProps/ctrlProp514.xml"/><Relationship Id="rId257" Type="http://schemas.openxmlformats.org/officeDocument/2006/relationships/ctrlProp" Target="../ctrlProps/ctrlProp535.xml"/><Relationship Id="rId278" Type="http://schemas.openxmlformats.org/officeDocument/2006/relationships/ctrlProp" Target="../ctrlProps/ctrlProp556.xml"/><Relationship Id="rId26" Type="http://schemas.openxmlformats.org/officeDocument/2006/relationships/ctrlProp" Target="../ctrlProps/ctrlProp304.xml"/><Relationship Id="rId231" Type="http://schemas.openxmlformats.org/officeDocument/2006/relationships/ctrlProp" Target="../ctrlProps/ctrlProp509.xml"/><Relationship Id="rId252" Type="http://schemas.openxmlformats.org/officeDocument/2006/relationships/ctrlProp" Target="../ctrlProps/ctrlProp530.xml"/><Relationship Id="rId273" Type="http://schemas.openxmlformats.org/officeDocument/2006/relationships/ctrlProp" Target="../ctrlProps/ctrlProp551.xml"/><Relationship Id="rId47" Type="http://schemas.openxmlformats.org/officeDocument/2006/relationships/ctrlProp" Target="../ctrlProps/ctrlProp325.xml"/><Relationship Id="rId68" Type="http://schemas.openxmlformats.org/officeDocument/2006/relationships/ctrlProp" Target="../ctrlProps/ctrlProp346.xml"/><Relationship Id="rId89" Type="http://schemas.openxmlformats.org/officeDocument/2006/relationships/ctrlProp" Target="../ctrlProps/ctrlProp367.xml"/><Relationship Id="rId112" Type="http://schemas.openxmlformats.org/officeDocument/2006/relationships/ctrlProp" Target="../ctrlProps/ctrlProp390.xml"/><Relationship Id="rId133" Type="http://schemas.openxmlformats.org/officeDocument/2006/relationships/ctrlProp" Target="../ctrlProps/ctrlProp411.xml"/><Relationship Id="rId154" Type="http://schemas.openxmlformats.org/officeDocument/2006/relationships/ctrlProp" Target="../ctrlProps/ctrlProp432.xml"/><Relationship Id="rId175" Type="http://schemas.openxmlformats.org/officeDocument/2006/relationships/ctrlProp" Target="../ctrlProps/ctrlProp453.xml"/><Relationship Id="rId196" Type="http://schemas.openxmlformats.org/officeDocument/2006/relationships/ctrlProp" Target="../ctrlProps/ctrlProp474.xml"/><Relationship Id="rId200" Type="http://schemas.openxmlformats.org/officeDocument/2006/relationships/ctrlProp" Target="../ctrlProps/ctrlProp478.xml"/><Relationship Id="rId16" Type="http://schemas.openxmlformats.org/officeDocument/2006/relationships/ctrlProp" Target="../ctrlProps/ctrlProp294.xml"/><Relationship Id="rId221" Type="http://schemas.openxmlformats.org/officeDocument/2006/relationships/ctrlProp" Target="../ctrlProps/ctrlProp499.xml"/><Relationship Id="rId242" Type="http://schemas.openxmlformats.org/officeDocument/2006/relationships/ctrlProp" Target="../ctrlProps/ctrlProp520.xml"/><Relationship Id="rId263" Type="http://schemas.openxmlformats.org/officeDocument/2006/relationships/ctrlProp" Target="../ctrlProps/ctrlProp541.xml"/><Relationship Id="rId284" Type="http://schemas.openxmlformats.org/officeDocument/2006/relationships/ctrlProp" Target="../ctrlProps/ctrlProp562.xml"/><Relationship Id="rId37" Type="http://schemas.openxmlformats.org/officeDocument/2006/relationships/ctrlProp" Target="../ctrlProps/ctrlProp315.xml"/><Relationship Id="rId58" Type="http://schemas.openxmlformats.org/officeDocument/2006/relationships/ctrlProp" Target="../ctrlProps/ctrlProp336.xml"/><Relationship Id="rId79" Type="http://schemas.openxmlformats.org/officeDocument/2006/relationships/ctrlProp" Target="../ctrlProps/ctrlProp357.xml"/><Relationship Id="rId102" Type="http://schemas.openxmlformats.org/officeDocument/2006/relationships/ctrlProp" Target="../ctrlProps/ctrlProp380.xml"/><Relationship Id="rId123" Type="http://schemas.openxmlformats.org/officeDocument/2006/relationships/ctrlProp" Target="../ctrlProps/ctrlProp401.xml"/><Relationship Id="rId144" Type="http://schemas.openxmlformats.org/officeDocument/2006/relationships/ctrlProp" Target="../ctrlProps/ctrlProp422.xml"/><Relationship Id="rId90" Type="http://schemas.openxmlformats.org/officeDocument/2006/relationships/ctrlProp" Target="../ctrlProps/ctrlProp368.xml"/><Relationship Id="rId165" Type="http://schemas.openxmlformats.org/officeDocument/2006/relationships/ctrlProp" Target="../ctrlProps/ctrlProp443.xml"/><Relationship Id="rId186" Type="http://schemas.openxmlformats.org/officeDocument/2006/relationships/ctrlProp" Target="../ctrlProps/ctrlProp464.xml"/><Relationship Id="rId211" Type="http://schemas.openxmlformats.org/officeDocument/2006/relationships/ctrlProp" Target="../ctrlProps/ctrlProp489.xml"/><Relationship Id="rId232" Type="http://schemas.openxmlformats.org/officeDocument/2006/relationships/ctrlProp" Target="../ctrlProps/ctrlProp510.xml"/><Relationship Id="rId253" Type="http://schemas.openxmlformats.org/officeDocument/2006/relationships/ctrlProp" Target="../ctrlProps/ctrlProp531.xml"/><Relationship Id="rId274" Type="http://schemas.openxmlformats.org/officeDocument/2006/relationships/ctrlProp" Target="../ctrlProps/ctrlProp552.xml"/><Relationship Id="rId27" Type="http://schemas.openxmlformats.org/officeDocument/2006/relationships/ctrlProp" Target="../ctrlProps/ctrlProp305.xml"/><Relationship Id="rId48" Type="http://schemas.openxmlformats.org/officeDocument/2006/relationships/ctrlProp" Target="../ctrlProps/ctrlProp326.xml"/><Relationship Id="rId69" Type="http://schemas.openxmlformats.org/officeDocument/2006/relationships/ctrlProp" Target="../ctrlProps/ctrlProp347.xml"/><Relationship Id="rId113" Type="http://schemas.openxmlformats.org/officeDocument/2006/relationships/ctrlProp" Target="../ctrlProps/ctrlProp391.xml"/><Relationship Id="rId134" Type="http://schemas.openxmlformats.org/officeDocument/2006/relationships/ctrlProp" Target="../ctrlProps/ctrlProp412.xml"/><Relationship Id="rId80" Type="http://schemas.openxmlformats.org/officeDocument/2006/relationships/ctrlProp" Target="../ctrlProps/ctrlProp358.xml"/><Relationship Id="rId155" Type="http://schemas.openxmlformats.org/officeDocument/2006/relationships/ctrlProp" Target="../ctrlProps/ctrlProp433.xml"/><Relationship Id="rId176" Type="http://schemas.openxmlformats.org/officeDocument/2006/relationships/ctrlProp" Target="../ctrlProps/ctrlProp454.xml"/><Relationship Id="rId197" Type="http://schemas.openxmlformats.org/officeDocument/2006/relationships/ctrlProp" Target="../ctrlProps/ctrlProp475.xml"/><Relationship Id="rId201" Type="http://schemas.openxmlformats.org/officeDocument/2006/relationships/ctrlProp" Target="../ctrlProps/ctrlProp479.xml"/><Relationship Id="rId222" Type="http://schemas.openxmlformats.org/officeDocument/2006/relationships/ctrlProp" Target="../ctrlProps/ctrlProp500.xml"/><Relationship Id="rId243" Type="http://schemas.openxmlformats.org/officeDocument/2006/relationships/ctrlProp" Target="../ctrlProps/ctrlProp521.xml"/><Relationship Id="rId264" Type="http://schemas.openxmlformats.org/officeDocument/2006/relationships/ctrlProp" Target="../ctrlProps/ctrlProp542.xml"/><Relationship Id="rId285" Type="http://schemas.openxmlformats.org/officeDocument/2006/relationships/ctrlProp" Target="../ctrlProps/ctrlProp563.xml"/><Relationship Id="rId17" Type="http://schemas.openxmlformats.org/officeDocument/2006/relationships/ctrlProp" Target="../ctrlProps/ctrlProp295.xml"/><Relationship Id="rId38" Type="http://schemas.openxmlformats.org/officeDocument/2006/relationships/ctrlProp" Target="../ctrlProps/ctrlProp316.xml"/><Relationship Id="rId59" Type="http://schemas.openxmlformats.org/officeDocument/2006/relationships/ctrlProp" Target="../ctrlProps/ctrlProp337.xml"/><Relationship Id="rId103" Type="http://schemas.openxmlformats.org/officeDocument/2006/relationships/ctrlProp" Target="../ctrlProps/ctrlProp381.xml"/><Relationship Id="rId124" Type="http://schemas.openxmlformats.org/officeDocument/2006/relationships/ctrlProp" Target="../ctrlProps/ctrlProp402.xml"/><Relationship Id="rId70" Type="http://schemas.openxmlformats.org/officeDocument/2006/relationships/ctrlProp" Target="../ctrlProps/ctrlProp348.xml"/><Relationship Id="rId91" Type="http://schemas.openxmlformats.org/officeDocument/2006/relationships/ctrlProp" Target="../ctrlProps/ctrlProp369.xml"/><Relationship Id="rId145" Type="http://schemas.openxmlformats.org/officeDocument/2006/relationships/ctrlProp" Target="../ctrlProps/ctrlProp423.xml"/><Relationship Id="rId166" Type="http://schemas.openxmlformats.org/officeDocument/2006/relationships/ctrlProp" Target="../ctrlProps/ctrlProp444.xml"/><Relationship Id="rId187" Type="http://schemas.openxmlformats.org/officeDocument/2006/relationships/ctrlProp" Target="../ctrlProps/ctrlProp465.xml"/><Relationship Id="rId1" Type="http://schemas.openxmlformats.org/officeDocument/2006/relationships/printerSettings" Target="../printerSettings/printerSettings3.bin"/><Relationship Id="rId212" Type="http://schemas.openxmlformats.org/officeDocument/2006/relationships/ctrlProp" Target="../ctrlProps/ctrlProp490.xml"/><Relationship Id="rId233" Type="http://schemas.openxmlformats.org/officeDocument/2006/relationships/ctrlProp" Target="../ctrlProps/ctrlProp511.xml"/><Relationship Id="rId254" Type="http://schemas.openxmlformats.org/officeDocument/2006/relationships/ctrlProp" Target="../ctrlProps/ctrlProp532.xml"/><Relationship Id="rId28" Type="http://schemas.openxmlformats.org/officeDocument/2006/relationships/ctrlProp" Target="../ctrlProps/ctrlProp306.xml"/><Relationship Id="rId49" Type="http://schemas.openxmlformats.org/officeDocument/2006/relationships/ctrlProp" Target="../ctrlProps/ctrlProp327.xml"/><Relationship Id="rId114" Type="http://schemas.openxmlformats.org/officeDocument/2006/relationships/ctrlProp" Target="../ctrlProps/ctrlProp392.xml"/><Relationship Id="rId275" Type="http://schemas.openxmlformats.org/officeDocument/2006/relationships/ctrlProp" Target="../ctrlProps/ctrlProp553.xml"/><Relationship Id="rId60" Type="http://schemas.openxmlformats.org/officeDocument/2006/relationships/ctrlProp" Target="../ctrlProps/ctrlProp338.xml"/><Relationship Id="rId81" Type="http://schemas.openxmlformats.org/officeDocument/2006/relationships/ctrlProp" Target="../ctrlProps/ctrlProp359.xml"/><Relationship Id="rId135" Type="http://schemas.openxmlformats.org/officeDocument/2006/relationships/ctrlProp" Target="../ctrlProps/ctrlProp413.xml"/><Relationship Id="rId156" Type="http://schemas.openxmlformats.org/officeDocument/2006/relationships/ctrlProp" Target="../ctrlProps/ctrlProp434.xml"/><Relationship Id="rId177" Type="http://schemas.openxmlformats.org/officeDocument/2006/relationships/ctrlProp" Target="../ctrlProps/ctrlProp455.xml"/><Relationship Id="rId198" Type="http://schemas.openxmlformats.org/officeDocument/2006/relationships/ctrlProp" Target="../ctrlProps/ctrlProp476.xml"/><Relationship Id="rId202" Type="http://schemas.openxmlformats.org/officeDocument/2006/relationships/ctrlProp" Target="../ctrlProps/ctrlProp480.xml"/><Relationship Id="rId223" Type="http://schemas.openxmlformats.org/officeDocument/2006/relationships/ctrlProp" Target="../ctrlProps/ctrlProp501.xml"/><Relationship Id="rId244" Type="http://schemas.openxmlformats.org/officeDocument/2006/relationships/ctrlProp" Target="../ctrlProps/ctrlProp5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691"/>
  <sheetViews>
    <sheetView showGridLines="0" tabSelected="1" view="pageBreakPreview" zoomScale="115" zoomScaleNormal="100" zoomScaleSheetLayoutView="115" workbookViewId="0">
      <selection activeCell="AS8" sqref="AS8"/>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0</v>
      </c>
      <c r="Y1" s="473" t="s">
        <v>1</v>
      </c>
      <c r="Z1" s="474"/>
      <c r="AA1" s="474"/>
      <c r="AB1" s="474"/>
      <c r="AC1" s="475"/>
      <c r="AD1" s="476"/>
      <c r="AE1" s="476"/>
      <c r="AF1" s="476"/>
      <c r="AG1" s="476"/>
      <c r="AH1" s="476"/>
      <c r="AI1" s="476"/>
      <c r="AJ1" s="476"/>
      <c r="AK1" s="476"/>
      <c r="AL1" s="476"/>
      <c r="AM1" s="476"/>
      <c r="AN1" s="476"/>
      <c r="AO1" s="476"/>
      <c r="AP1" s="476"/>
      <c r="AQ1" s="476"/>
      <c r="AR1" s="477" t="s">
        <v>2</v>
      </c>
      <c r="AS1" s="477"/>
      <c r="AT1" s="477"/>
      <c r="AU1" s="477"/>
      <c r="AV1" s="477"/>
      <c r="AW1" s="477"/>
      <c r="AX1" s="478"/>
      <c r="AY1" s="478"/>
      <c r="AZ1" s="478"/>
      <c r="BA1" s="478"/>
      <c r="BB1" s="478"/>
      <c r="BC1" s="478"/>
      <c r="BD1" s="479"/>
      <c r="BE1" s="480" t="s">
        <v>3</v>
      </c>
      <c r="BF1" s="481"/>
      <c r="BG1" s="481"/>
    </row>
    <row r="2" spans="1:63" ht="16.5" customHeight="1">
      <c r="Y2" s="281" t="s">
        <v>4</v>
      </c>
      <c r="Z2" s="282"/>
      <c r="AA2" s="282"/>
      <c r="AB2" s="282"/>
      <c r="AC2" s="283"/>
      <c r="AD2" s="482"/>
      <c r="AE2" s="482"/>
      <c r="AF2" s="482"/>
      <c r="AG2" s="482"/>
      <c r="AH2" s="482"/>
      <c r="AI2" s="482"/>
      <c r="AJ2" s="482"/>
      <c r="AK2" s="482"/>
      <c r="AL2" s="482"/>
      <c r="AM2" s="482"/>
      <c r="AN2" s="482"/>
      <c r="AO2" s="482"/>
      <c r="AP2" s="482"/>
      <c r="AQ2" s="482"/>
      <c r="AR2" s="483" t="s">
        <v>5</v>
      </c>
      <c r="AS2" s="483"/>
      <c r="AT2" s="483"/>
      <c r="AU2" s="483"/>
      <c r="AV2" s="483"/>
      <c r="AW2" s="483"/>
      <c r="AX2" s="484"/>
      <c r="AY2" s="484"/>
      <c r="AZ2" s="484"/>
      <c r="BA2" s="484"/>
      <c r="BB2" s="484"/>
      <c r="BC2" s="484"/>
      <c r="BD2" s="484"/>
      <c r="BE2" s="484"/>
      <c r="BF2" s="484"/>
      <c r="BG2" s="484"/>
    </row>
    <row r="3" spans="1:63" ht="16.5" customHeight="1">
      <c r="Y3" s="287"/>
      <c r="Z3" s="288"/>
      <c r="AA3" s="288"/>
      <c r="AB3" s="288"/>
      <c r="AC3" s="289"/>
      <c r="AD3" s="482"/>
      <c r="AE3" s="482"/>
      <c r="AF3" s="482"/>
      <c r="AG3" s="482"/>
      <c r="AH3" s="482"/>
      <c r="AI3" s="482"/>
      <c r="AJ3" s="482"/>
      <c r="AK3" s="482"/>
      <c r="AL3" s="482"/>
      <c r="AM3" s="482"/>
      <c r="AN3" s="482"/>
      <c r="AO3" s="482"/>
      <c r="AP3" s="482"/>
      <c r="AQ3" s="482"/>
      <c r="AR3" s="485" t="s">
        <v>6</v>
      </c>
      <c r="AS3" s="485"/>
      <c r="AT3" s="485"/>
      <c r="AU3" s="485"/>
      <c r="AV3" s="485"/>
      <c r="AW3" s="485"/>
      <c r="AX3" s="457"/>
      <c r="AY3" s="457"/>
      <c r="AZ3" s="457"/>
      <c r="BA3" s="457"/>
      <c r="BB3" s="457"/>
      <c r="BC3" s="457"/>
      <c r="BD3" s="457"/>
      <c r="BE3" s="457"/>
      <c r="BF3" s="457"/>
      <c r="BG3" s="457"/>
    </row>
    <row r="4" spans="1:63" ht="10.5" customHeight="1">
      <c r="F4" s="458" t="s">
        <v>287</v>
      </c>
      <c r="G4" s="458"/>
      <c r="H4" s="458"/>
      <c r="I4" s="458"/>
      <c r="J4" s="458"/>
      <c r="K4" s="458"/>
      <c r="L4" s="458"/>
      <c r="M4" s="458"/>
      <c r="R4" s="460"/>
      <c r="S4" s="461"/>
      <c r="T4" s="461"/>
      <c r="U4" s="461"/>
      <c r="V4" s="462"/>
      <c r="AG4" s="3"/>
      <c r="AH4" s="3"/>
      <c r="AI4" s="3"/>
      <c r="AJ4" s="3"/>
      <c r="AK4" s="3"/>
      <c r="AL4" s="3"/>
      <c r="AM4" s="3"/>
      <c r="AN4" s="3"/>
      <c r="AO4" s="3"/>
      <c r="AP4" s="3"/>
      <c r="AQ4" s="3"/>
      <c r="AR4" s="3"/>
      <c r="AS4" s="3"/>
      <c r="AT4" s="3"/>
      <c r="AU4" s="3"/>
      <c r="AV4" s="3"/>
      <c r="AW4" s="3"/>
      <c r="AX4" s="3"/>
    </row>
    <row r="5" spans="1:63" ht="10.5" customHeight="1">
      <c r="F5" s="458"/>
      <c r="G5" s="458"/>
      <c r="H5" s="458"/>
      <c r="I5" s="458"/>
      <c r="J5" s="458"/>
      <c r="K5" s="458"/>
      <c r="L5" s="458"/>
      <c r="M5" s="458"/>
      <c r="N5" s="469" t="s">
        <v>7</v>
      </c>
      <c r="O5" s="469"/>
      <c r="P5" s="469"/>
      <c r="Q5" s="470"/>
      <c r="R5" s="463"/>
      <c r="S5" s="464"/>
      <c r="T5" s="464"/>
      <c r="U5" s="464"/>
      <c r="V5" s="465"/>
      <c r="W5" s="471" t="s">
        <v>8</v>
      </c>
      <c r="X5" s="472"/>
      <c r="Y5" s="472"/>
      <c r="Z5" s="472"/>
      <c r="AA5" s="472"/>
      <c r="AB5" s="472"/>
      <c r="AC5" s="472"/>
      <c r="AD5" s="472"/>
      <c r="AE5" s="472"/>
      <c r="AF5" s="472"/>
      <c r="AG5" s="472"/>
      <c r="AH5" s="472"/>
      <c r="AI5" s="472"/>
      <c r="AJ5" s="472"/>
      <c r="AK5" s="472"/>
      <c r="AL5" s="472"/>
      <c r="AM5" s="472"/>
      <c r="AN5" s="472"/>
      <c r="AO5" s="472"/>
      <c r="AP5" s="472"/>
      <c r="AQ5" s="472"/>
      <c r="AR5" s="472"/>
      <c r="AS5" s="472"/>
      <c r="AT5" s="472"/>
      <c r="AU5" s="4"/>
      <c r="AV5" s="4"/>
      <c r="AW5" s="4"/>
      <c r="AX5" s="4"/>
    </row>
    <row r="6" spans="1:63" ht="10.5" customHeight="1">
      <c r="F6" s="459"/>
      <c r="G6" s="459"/>
      <c r="H6" s="459"/>
      <c r="I6" s="459"/>
      <c r="J6" s="459"/>
      <c r="K6" s="459"/>
      <c r="L6" s="459"/>
      <c r="M6" s="459"/>
      <c r="N6" s="469"/>
      <c r="O6" s="469"/>
      <c r="P6" s="469"/>
      <c r="Q6" s="470"/>
      <c r="R6" s="466"/>
      <c r="S6" s="467"/>
      <c r="T6" s="467"/>
      <c r="U6" s="467"/>
      <c r="V6" s="468"/>
      <c r="W6" s="471"/>
      <c r="X6" s="472"/>
      <c r="Y6" s="472"/>
      <c r="Z6" s="472"/>
      <c r="AA6" s="472"/>
      <c r="AB6" s="472"/>
      <c r="AC6" s="472"/>
      <c r="AD6" s="472"/>
      <c r="AE6" s="472"/>
      <c r="AF6" s="472"/>
      <c r="AG6" s="472"/>
      <c r="AH6" s="472"/>
      <c r="AI6" s="472"/>
      <c r="AJ6" s="472"/>
      <c r="AK6" s="472"/>
      <c r="AL6" s="472"/>
      <c r="AM6" s="472"/>
      <c r="AN6" s="472"/>
      <c r="AO6" s="472"/>
      <c r="AP6" s="472"/>
      <c r="AQ6" s="472"/>
      <c r="AR6" s="472"/>
      <c r="AS6" s="472"/>
      <c r="AT6" s="472"/>
      <c r="AU6" s="4"/>
      <c r="AV6" s="4"/>
      <c r="AW6" s="4"/>
      <c r="AX6" s="4"/>
    </row>
    <row r="7" spans="1:63" ht="4.5" customHeight="1">
      <c r="M7" s="5"/>
      <c r="N7" s="5"/>
      <c r="O7" s="5"/>
      <c r="P7" s="5"/>
      <c r="Q7" s="5"/>
      <c r="R7" s="6"/>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63" ht="1.5" customHeight="1">
      <c r="A8" s="131"/>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row>
    <row r="9" spans="1:63" ht="15" customHeight="1">
      <c r="A9" s="2" t="s">
        <v>9</v>
      </c>
    </row>
    <row r="10" spans="1:63" ht="15" customHeight="1">
      <c r="A10" s="523" t="s">
        <v>10</v>
      </c>
      <c r="B10" s="524"/>
      <c r="C10" s="524"/>
      <c r="D10" s="524"/>
      <c r="E10" s="524"/>
      <c r="F10" s="525"/>
      <c r="G10" s="537">
        <f>AZ258</f>
        <v>0</v>
      </c>
      <c r="H10" s="493"/>
      <c r="I10" s="493"/>
      <c r="J10" s="493"/>
      <c r="K10" s="519" t="s">
        <v>11</v>
      </c>
      <c r="L10" s="520"/>
      <c r="M10" s="135"/>
      <c r="N10" s="523" t="s">
        <v>12</v>
      </c>
      <c r="O10" s="524"/>
      <c r="P10" s="524"/>
      <c r="Q10" s="524"/>
      <c r="R10" s="524"/>
      <c r="S10" s="525"/>
      <c r="T10" s="537">
        <f>AG181</f>
        <v>0</v>
      </c>
      <c r="U10" s="493"/>
      <c r="V10" s="493"/>
      <c r="W10" s="493"/>
      <c r="X10" s="519"/>
      <c r="Y10" s="520"/>
      <c r="Z10" s="523" t="s">
        <v>13</v>
      </c>
      <c r="AA10" s="524"/>
      <c r="AB10" s="524"/>
      <c r="AC10" s="524"/>
      <c r="AD10" s="524"/>
      <c r="AE10" s="525"/>
      <c r="AF10" s="513">
        <f>AW181</f>
        <v>0</v>
      </c>
      <c r="AG10" s="514"/>
      <c r="AH10" s="514"/>
      <c r="AI10" s="514"/>
      <c r="AJ10" s="519" t="s">
        <v>14</v>
      </c>
      <c r="AK10" s="520"/>
      <c r="AL10" s="523" t="s">
        <v>15</v>
      </c>
      <c r="AM10" s="524"/>
      <c r="AN10" s="524"/>
      <c r="AO10" s="524"/>
      <c r="AP10" s="524"/>
      <c r="AQ10" s="525"/>
      <c r="AR10" s="532" t="s">
        <v>16</v>
      </c>
      <c r="AS10" s="519"/>
      <c r="AT10" s="519"/>
      <c r="AU10" s="519"/>
      <c r="AV10" s="519"/>
      <c r="AW10" s="519"/>
      <c r="AX10" s="519" t="s">
        <v>17</v>
      </c>
      <c r="AY10" s="520"/>
      <c r="AZ10" s="8" t="s">
        <v>357</v>
      </c>
      <c r="BA10" s="8"/>
    </row>
    <row r="11" spans="1:63" ht="15" customHeight="1">
      <c r="A11" s="526"/>
      <c r="B11" s="527"/>
      <c r="C11" s="527"/>
      <c r="D11" s="527"/>
      <c r="E11" s="527"/>
      <c r="F11" s="528"/>
      <c r="G11" s="494"/>
      <c r="H11" s="538"/>
      <c r="I11" s="538"/>
      <c r="J11" s="538"/>
      <c r="K11" s="541"/>
      <c r="L11" s="522"/>
      <c r="M11" s="135"/>
      <c r="N11" s="526"/>
      <c r="O11" s="542"/>
      <c r="P11" s="542"/>
      <c r="Q11" s="542"/>
      <c r="R11" s="542"/>
      <c r="S11" s="528"/>
      <c r="T11" s="494"/>
      <c r="U11" s="538"/>
      <c r="V11" s="538"/>
      <c r="W11" s="538"/>
      <c r="X11" s="521"/>
      <c r="Y11" s="522"/>
      <c r="Z11" s="526"/>
      <c r="AA11" s="527"/>
      <c r="AB11" s="527"/>
      <c r="AC11" s="527"/>
      <c r="AD11" s="527"/>
      <c r="AE11" s="528"/>
      <c r="AF11" s="515"/>
      <c r="AG11" s="516"/>
      <c r="AH11" s="516"/>
      <c r="AI11" s="516"/>
      <c r="AJ11" s="521"/>
      <c r="AK11" s="522"/>
      <c r="AL11" s="526"/>
      <c r="AM11" s="527"/>
      <c r="AN11" s="527"/>
      <c r="AO11" s="527"/>
      <c r="AP11" s="527"/>
      <c r="AQ11" s="528"/>
      <c r="AR11" s="533">
        <f>ROUNDDOWN(AF10/160,1)</f>
        <v>0</v>
      </c>
      <c r="AS11" s="534"/>
      <c r="AT11" s="534"/>
      <c r="AU11" s="534"/>
      <c r="AV11" s="534"/>
      <c r="AW11" s="534"/>
      <c r="AX11" s="521"/>
      <c r="AY11" s="522"/>
      <c r="AZ11" s="8"/>
      <c r="BA11" s="8" t="s">
        <v>186</v>
      </c>
    </row>
    <row r="12" spans="1:63" ht="15" customHeight="1">
      <c r="A12" s="529"/>
      <c r="B12" s="530"/>
      <c r="C12" s="530"/>
      <c r="D12" s="530"/>
      <c r="E12" s="530"/>
      <c r="F12" s="531"/>
      <c r="G12" s="539"/>
      <c r="H12" s="540"/>
      <c r="I12" s="540"/>
      <c r="J12" s="540"/>
      <c r="K12" s="507" t="s">
        <v>19</v>
      </c>
      <c r="L12" s="508"/>
      <c r="M12" s="135"/>
      <c r="N12" s="529"/>
      <c r="O12" s="530"/>
      <c r="P12" s="530"/>
      <c r="Q12" s="530"/>
      <c r="R12" s="530"/>
      <c r="S12" s="531"/>
      <c r="T12" s="539"/>
      <c r="U12" s="540"/>
      <c r="V12" s="540"/>
      <c r="W12" s="540"/>
      <c r="X12" s="507" t="s">
        <v>19</v>
      </c>
      <c r="Y12" s="508"/>
      <c r="Z12" s="529"/>
      <c r="AA12" s="530"/>
      <c r="AB12" s="530"/>
      <c r="AC12" s="530"/>
      <c r="AD12" s="530"/>
      <c r="AE12" s="531"/>
      <c r="AF12" s="517"/>
      <c r="AG12" s="518"/>
      <c r="AH12" s="518"/>
      <c r="AI12" s="518"/>
      <c r="AJ12" s="509" t="s">
        <v>20</v>
      </c>
      <c r="AK12" s="510"/>
      <c r="AL12" s="529"/>
      <c r="AM12" s="530"/>
      <c r="AN12" s="530"/>
      <c r="AO12" s="530"/>
      <c r="AP12" s="530"/>
      <c r="AQ12" s="531"/>
      <c r="AR12" s="535"/>
      <c r="AS12" s="536"/>
      <c r="AT12" s="536"/>
      <c r="AU12" s="536"/>
      <c r="AV12" s="536"/>
      <c r="AW12" s="536"/>
      <c r="AX12" s="507" t="s">
        <v>19</v>
      </c>
      <c r="AY12" s="508"/>
    </row>
    <row r="13" spans="1:63" ht="14.25" customHeight="1">
      <c r="A13" s="511" t="s">
        <v>21</v>
      </c>
      <c r="B13" s="511"/>
      <c r="C13" s="511"/>
      <c r="D13" s="511"/>
      <c r="E13" s="511"/>
      <c r="F13" s="511"/>
      <c r="G13" s="511"/>
      <c r="H13" s="511"/>
      <c r="I13" s="511"/>
      <c r="J13" s="511"/>
      <c r="K13" s="511"/>
      <c r="L13" s="511"/>
      <c r="M13" s="133"/>
      <c r="N13" s="512" t="s">
        <v>22</v>
      </c>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133"/>
      <c r="AS13" s="133"/>
      <c r="AT13" s="133"/>
      <c r="AU13" s="133"/>
      <c r="AV13" s="133"/>
      <c r="AW13" s="133"/>
      <c r="AX13" s="133"/>
      <c r="AY13" s="133"/>
      <c r="BJ13" s="161"/>
    </row>
    <row r="14" spans="1:63" ht="14.25" customHeight="1">
      <c r="A14" s="9"/>
      <c r="B14" s="10"/>
      <c r="C14" s="10"/>
      <c r="D14" s="10"/>
      <c r="E14" s="10"/>
      <c r="F14" s="10"/>
      <c r="G14" s="10"/>
      <c r="H14" s="10"/>
      <c r="I14" s="10"/>
      <c r="J14" s="10"/>
      <c r="K14" s="10"/>
      <c r="L14" s="10"/>
      <c r="M14" s="133"/>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33"/>
      <c r="AS14" s="486" t="s">
        <v>23</v>
      </c>
      <c r="AT14" s="487"/>
      <c r="AU14" s="487"/>
      <c r="AV14" s="487"/>
      <c r="AW14" s="487"/>
      <c r="AX14" s="488"/>
      <c r="AY14" s="492">
        <f>G10+AR11</f>
        <v>0</v>
      </c>
      <c r="AZ14" s="493"/>
      <c r="BA14" s="493"/>
      <c r="BB14" s="493"/>
      <c r="BC14" s="493"/>
      <c r="BD14" s="493"/>
      <c r="BE14" s="498" t="s">
        <v>24</v>
      </c>
      <c r="BF14" s="498"/>
      <c r="BG14" s="499"/>
    </row>
    <row r="15" spans="1:63" ht="14.25" customHeight="1">
      <c r="A15" s="500"/>
      <c r="B15" s="500"/>
      <c r="C15" s="500"/>
      <c r="D15" s="500"/>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1"/>
      <c r="AS15" s="489"/>
      <c r="AT15" s="490"/>
      <c r="AU15" s="490"/>
      <c r="AV15" s="490"/>
      <c r="AW15" s="490"/>
      <c r="AX15" s="491"/>
      <c r="AY15" s="494"/>
      <c r="AZ15" s="495"/>
      <c r="BA15" s="495"/>
      <c r="BB15" s="495"/>
      <c r="BC15" s="495"/>
      <c r="BD15" s="495"/>
      <c r="BE15" s="13"/>
      <c r="BF15" s="15"/>
      <c r="BG15" s="143"/>
    </row>
    <row r="16" spans="1:63" ht="14.25" customHeight="1">
      <c r="A16" s="500"/>
      <c r="B16" s="500"/>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0"/>
      <c r="AQ16" s="500"/>
      <c r="AR16" s="501"/>
      <c r="AS16" s="502" t="s">
        <v>25</v>
      </c>
      <c r="AT16" s="503"/>
      <c r="AU16" s="503"/>
      <c r="AV16" s="503"/>
      <c r="AW16" s="503"/>
      <c r="AX16" s="504"/>
      <c r="AY16" s="496"/>
      <c r="AZ16" s="497"/>
      <c r="BA16" s="497"/>
      <c r="BB16" s="497"/>
      <c r="BC16" s="497"/>
      <c r="BD16" s="497"/>
      <c r="BE16" s="505" t="s">
        <v>19</v>
      </c>
      <c r="BF16" s="505"/>
      <c r="BG16" s="506"/>
    </row>
    <row r="17" spans="1:122" ht="14.25" customHeight="1">
      <c r="A17" s="500"/>
      <c r="B17" s="500"/>
      <c r="C17" s="500"/>
      <c r="D17" s="500"/>
      <c r="E17" s="500"/>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500"/>
      <c r="AG17" s="500"/>
      <c r="AH17" s="500"/>
      <c r="AI17" s="500"/>
      <c r="AJ17" s="500"/>
      <c r="AK17" s="500"/>
      <c r="AL17" s="500"/>
      <c r="AM17" s="500"/>
      <c r="AN17" s="500"/>
      <c r="AO17" s="500"/>
      <c r="AP17" s="500"/>
      <c r="AQ17" s="500"/>
      <c r="AR17" s="133"/>
      <c r="AS17" s="568" t="s">
        <v>26</v>
      </c>
      <c r="AT17" s="555"/>
      <c r="AU17" s="555"/>
      <c r="AV17" s="555"/>
      <c r="AW17" s="555"/>
      <c r="AX17" s="555"/>
      <c r="AY17" s="571">
        <f>AY14+AS268</f>
        <v>0</v>
      </c>
      <c r="AZ17" s="543"/>
      <c r="BA17" s="543"/>
      <c r="BB17" s="543"/>
      <c r="BC17" s="543"/>
      <c r="BD17" s="543"/>
      <c r="BE17" s="452" t="s">
        <v>27</v>
      </c>
      <c r="BF17" s="544"/>
      <c r="BG17" s="574"/>
    </row>
    <row r="18" spans="1:122" ht="14.25" customHeight="1">
      <c r="A18" s="500"/>
      <c r="B18" s="500"/>
      <c r="C18" s="500"/>
      <c r="D18" s="500"/>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133"/>
      <c r="AS18" s="569"/>
      <c r="AT18" s="570"/>
      <c r="AU18" s="570"/>
      <c r="AV18" s="570"/>
      <c r="AW18" s="570"/>
      <c r="AX18" s="570"/>
      <c r="AY18" s="572"/>
      <c r="AZ18" s="573"/>
      <c r="BA18" s="573"/>
      <c r="BB18" s="573"/>
      <c r="BC18" s="573"/>
      <c r="BD18" s="573"/>
      <c r="BE18" s="570"/>
      <c r="BF18" s="570"/>
      <c r="BG18" s="575"/>
    </row>
    <row r="19" spans="1:122" s="9" customFormat="1" ht="12" customHeight="1" thickBot="1">
      <c r="A19" s="500"/>
      <c r="B19" s="500"/>
      <c r="C19" s="500"/>
      <c r="D19" s="500"/>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0"/>
      <c r="AQ19" s="500"/>
      <c r="BH19" s="2"/>
      <c r="BL19" s="576"/>
      <c r="BM19" s="576"/>
      <c r="BN19" s="576"/>
      <c r="BO19" s="576"/>
      <c r="BP19" s="576"/>
      <c r="BQ19" s="576"/>
      <c r="BR19" s="576"/>
      <c r="BS19" s="576"/>
      <c r="BT19" s="576"/>
      <c r="BU19" s="576"/>
      <c r="BV19" s="576"/>
      <c r="BW19" s="576"/>
      <c r="BX19" s="576"/>
      <c r="BY19" s="576"/>
      <c r="BZ19" s="576"/>
      <c r="CA19" s="576"/>
      <c r="CB19" s="576"/>
      <c r="CC19" s="576"/>
      <c r="CD19" s="576"/>
      <c r="CE19" s="576"/>
      <c r="CF19" s="576"/>
      <c r="CG19" s="576"/>
      <c r="CH19" s="576"/>
      <c r="CI19" s="576"/>
      <c r="CJ19" s="576"/>
      <c r="CK19" s="576"/>
      <c r="CL19" s="576"/>
      <c r="CM19" s="576"/>
      <c r="CN19" s="576"/>
      <c r="CO19" s="576"/>
      <c r="CP19" s="576"/>
      <c r="CQ19" s="576"/>
      <c r="CR19" s="576"/>
      <c r="CS19" s="576"/>
      <c r="CT19" s="576"/>
      <c r="CU19" s="576"/>
      <c r="CV19" s="576"/>
      <c r="CW19" s="576"/>
      <c r="CX19" s="576"/>
      <c r="CY19" s="576"/>
      <c r="CZ19" s="576"/>
      <c r="DA19" s="576"/>
      <c r="DB19" s="576"/>
      <c r="DC19" s="576"/>
      <c r="DD19" s="576"/>
      <c r="DE19" s="576"/>
      <c r="DF19" s="576"/>
      <c r="DG19" s="576"/>
      <c r="DH19" s="576"/>
      <c r="DI19" s="576"/>
      <c r="DJ19" s="576"/>
      <c r="DK19" s="576"/>
      <c r="DL19" s="576"/>
      <c r="DM19" s="576"/>
      <c r="DN19" s="576"/>
      <c r="DO19" s="576"/>
      <c r="DP19" s="576"/>
      <c r="DQ19" s="576"/>
      <c r="DR19" s="576"/>
    </row>
    <row r="20" spans="1:122" s="9" customFormat="1" ht="13.5" customHeight="1" thickTop="1">
      <c r="A20" s="500"/>
      <c r="B20" s="500"/>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0"/>
      <c r="AQ20" s="500"/>
      <c r="AR20" s="132"/>
      <c r="AS20" s="577" t="s">
        <v>28</v>
      </c>
      <c r="AT20" s="578"/>
      <c r="AU20" s="578"/>
      <c r="AV20" s="578"/>
      <c r="AW20" s="578"/>
      <c r="AX20" s="579"/>
      <c r="AY20" s="581" t="e">
        <f>IF((AM88-BP88)&gt;0,AY14+(AM88-BP88),AY14)</f>
        <v>#N/A</v>
      </c>
      <c r="AZ20" s="582"/>
      <c r="BA20" s="582"/>
      <c r="BB20" s="582"/>
      <c r="BC20" s="582"/>
      <c r="BD20" s="582"/>
      <c r="BE20" s="587" t="s">
        <v>29</v>
      </c>
      <c r="BF20" s="587"/>
      <c r="BG20" s="588"/>
      <c r="BL20" s="576"/>
      <c r="BM20" s="576"/>
      <c r="BN20" s="576"/>
      <c r="BO20" s="576"/>
      <c r="BP20" s="576"/>
      <c r="BQ20" s="576"/>
      <c r="BR20" s="576"/>
      <c r="BS20" s="576"/>
      <c r="BT20" s="576"/>
      <c r="BU20" s="576"/>
      <c r="BV20" s="576"/>
      <c r="BW20" s="576"/>
      <c r="BX20" s="576"/>
      <c r="BY20" s="576"/>
      <c r="BZ20" s="576"/>
      <c r="CA20" s="576"/>
      <c r="CB20" s="576"/>
      <c r="CC20" s="576"/>
      <c r="CD20" s="576"/>
      <c r="CE20" s="576"/>
      <c r="CF20" s="576"/>
      <c r="CG20" s="576"/>
      <c r="CH20" s="576"/>
      <c r="CI20" s="576"/>
      <c r="CJ20" s="576"/>
      <c r="CK20" s="576"/>
      <c r="CL20" s="576"/>
      <c r="CM20" s="576"/>
      <c r="CN20" s="576"/>
      <c r="CO20" s="576"/>
      <c r="CP20" s="576"/>
      <c r="CQ20" s="576"/>
      <c r="CR20" s="576"/>
      <c r="CS20" s="576"/>
      <c r="CT20" s="576"/>
      <c r="CU20" s="576"/>
      <c r="CV20" s="576"/>
      <c r="CW20" s="576"/>
      <c r="CX20" s="576"/>
      <c r="CY20" s="576"/>
      <c r="CZ20" s="576"/>
      <c r="DA20" s="576"/>
      <c r="DB20" s="576"/>
      <c r="DC20" s="576"/>
      <c r="DD20" s="576"/>
      <c r="DE20" s="576"/>
      <c r="DF20" s="576"/>
      <c r="DG20" s="576"/>
      <c r="DH20" s="576"/>
      <c r="DI20" s="576"/>
      <c r="DJ20" s="576"/>
      <c r="DK20" s="576"/>
      <c r="DL20" s="576"/>
      <c r="DM20" s="576"/>
      <c r="DN20" s="576"/>
      <c r="DO20" s="576"/>
      <c r="DP20" s="576"/>
      <c r="DQ20" s="576"/>
      <c r="DR20" s="576"/>
    </row>
    <row r="21" spans="1:122" s="12" customFormat="1" ht="10.5" customHeight="1">
      <c r="A21" s="311"/>
      <c r="B21" s="311"/>
      <c r="C21" s="311"/>
      <c r="D21" s="311"/>
      <c r="E21" s="311"/>
      <c r="F21" s="311"/>
      <c r="G21" s="311"/>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S21" s="580"/>
      <c r="AT21" s="490"/>
      <c r="AU21" s="490"/>
      <c r="AV21" s="490"/>
      <c r="AW21" s="490"/>
      <c r="AX21" s="491"/>
      <c r="AY21" s="583"/>
      <c r="AZ21" s="584"/>
      <c r="BA21" s="584"/>
      <c r="BB21" s="584"/>
      <c r="BC21" s="584"/>
      <c r="BD21" s="584"/>
      <c r="BE21" s="13"/>
      <c r="BF21" s="144"/>
      <c r="BG21" s="145"/>
      <c r="BJ21" s="490"/>
      <c r="BK21" s="490"/>
      <c r="BL21" s="490"/>
      <c r="BM21" s="490"/>
      <c r="BN21" s="490"/>
      <c r="BO21" s="490"/>
      <c r="BP21" s="550"/>
      <c r="BQ21" s="495"/>
      <c r="BR21" s="495"/>
      <c r="BS21" s="495"/>
      <c r="BT21" s="495"/>
      <c r="BU21" s="495"/>
      <c r="BV21" s="551"/>
      <c r="BW21" s="551"/>
      <c r="BX21" s="551"/>
      <c r="BY21" s="13"/>
    </row>
    <row r="22" spans="1:122" ht="10.5" customHeight="1">
      <c r="AR22" s="14"/>
      <c r="AS22" s="552" t="s">
        <v>25</v>
      </c>
      <c r="AT22" s="503"/>
      <c r="AU22" s="503"/>
      <c r="AV22" s="503"/>
      <c r="AW22" s="503"/>
      <c r="AX22" s="504"/>
      <c r="AY22" s="585"/>
      <c r="AZ22" s="586"/>
      <c r="BA22" s="586"/>
      <c r="BB22" s="586"/>
      <c r="BC22" s="586"/>
      <c r="BD22" s="586"/>
      <c r="BE22" s="285" t="s">
        <v>19</v>
      </c>
      <c r="BF22" s="285"/>
      <c r="BG22" s="553"/>
      <c r="BJ22" s="490"/>
      <c r="BK22" s="490"/>
      <c r="BL22" s="490"/>
      <c r="BM22" s="490"/>
      <c r="BN22" s="490"/>
      <c r="BO22" s="490"/>
      <c r="BP22" s="495"/>
      <c r="BQ22" s="495"/>
      <c r="BR22" s="495"/>
      <c r="BS22" s="495"/>
      <c r="BT22" s="495"/>
      <c r="BU22" s="495"/>
      <c r="BV22" s="13"/>
      <c r="BW22" s="15"/>
      <c r="BX22" s="15"/>
      <c r="BY22" s="5"/>
    </row>
    <row r="23" spans="1:122" ht="15" customHeight="1">
      <c r="AR23" s="14"/>
      <c r="AS23" s="554" t="s">
        <v>26</v>
      </c>
      <c r="AT23" s="555"/>
      <c r="AU23" s="555"/>
      <c r="AV23" s="555"/>
      <c r="AW23" s="555"/>
      <c r="AX23" s="556"/>
      <c r="AY23" s="560" t="e">
        <f>IF((AM88-BP88)&gt;0,AY17+(AM88-BP88),AY17)</f>
        <v>#N/A</v>
      </c>
      <c r="AZ23" s="561"/>
      <c r="BA23" s="561"/>
      <c r="BB23" s="561"/>
      <c r="BC23" s="561"/>
      <c r="BD23" s="561"/>
      <c r="BE23" s="564" t="s">
        <v>30</v>
      </c>
      <c r="BF23" s="565"/>
      <c r="BG23" s="566"/>
      <c r="BJ23" s="503"/>
      <c r="BK23" s="503"/>
      <c r="BL23" s="503"/>
      <c r="BM23" s="503"/>
      <c r="BN23" s="503"/>
      <c r="BO23" s="503"/>
      <c r="BP23" s="495"/>
      <c r="BQ23" s="495"/>
      <c r="BR23" s="495"/>
      <c r="BS23" s="495"/>
      <c r="BT23" s="495"/>
      <c r="BU23" s="495"/>
      <c r="BV23" s="285"/>
      <c r="BW23" s="285"/>
      <c r="BX23" s="544"/>
      <c r="BY23" s="5"/>
    </row>
    <row r="24" spans="1:122" ht="13.5" customHeight="1" thickBot="1">
      <c r="AR24" s="14"/>
      <c r="AS24" s="557"/>
      <c r="AT24" s="558"/>
      <c r="AU24" s="558"/>
      <c r="AV24" s="558"/>
      <c r="AW24" s="558"/>
      <c r="AX24" s="559"/>
      <c r="AY24" s="562"/>
      <c r="AZ24" s="563"/>
      <c r="BA24" s="563"/>
      <c r="BB24" s="563"/>
      <c r="BC24" s="563"/>
      <c r="BD24" s="563"/>
      <c r="BE24" s="558"/>
      <c r="BF24" s="558"/>
      <c r="BG24" s="567"/>
      <c r="BJ24" s="503"/>
      <c r="BK24" s="503"/>
      <c r="BL24" s="503"/>
      <c r="BM24" s="503"/>
      <c r="BN24" s="503"/>
      <c r="BO24" s="503"/>
      <c r="BP24" s="543"/>
      <c r="BQ24" s="543"/>
      <c r="BR24" s="543"/>
      <c r="BS24" s="543"/>
      <c r="BT24" s="543"/>
      <c r="BU24" s="543"/>
      <c r="BV24" s="452"/>
      <c r="BW24" s="544"/>
      <c r="BX24" s="544"/>
      <c r="BY24" s="5"/>
    </row>
    <row r="25" spans="1:122" ht="12" customHeight="1" thickTop="1">
      <c r="AR25" s="14"/>
      <c r="AS25" s="546" t="s">
        <v>31</v>
      </c>
      <c r="AT25" s="546"/>
      <c r="AU25" s="546"/>
      <c r="AV25" s="546"/>
      <c r="AW25" s="546"/>
      <c r="AX25" s="546"/>
      <c r="AY25" s="546"/>
      <c r="AZ25" s="546"/>
      <c r="BA25" s="546"/>
      <c r="BB25" s="546"/>
      <c r="BC25" s="546"/>
      <c r="BD25" s="546"/>
      <c r="BE25" s="546"/>
      <c r="BF25" s="546"/>
      <c r="BG25" s="546"/>
      <c r="BJ25" s="545"/>
      <c r="BK25" s="545"/>
      <c r="BL25" s="545"/>
      <c r="BM25" s="545"/>
      <c r="BN25" s="545"/>
      <c r="BO25" s="545"/>
      <c r="BP25" s="543"/>
      <c r="BQ25" s="543"/>
      <c r="BR25" s="543"/>
      <c r="BS25" s="543"/>
      <c r="BT25" s="543"/>
      <c r="BU25" s="543"/>
      <c r="BV25" s="545"/>
      <c r="BW25" s="545"/>
      <c r="BX25" s="545"/>
      <c r="BY25" s="5"/>
    </row>
    <row r="26" spans="1:122" ht="15" customHeight="1">
      <c r="A26" s="12" t="s">
        <v>32</v>
      </c>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16"/>
      <c r="AS26" s="547"/>
      <c r="AT26" s="547"/>
      <c r="AU26" s="547"/>
      <c r="AV26" s="547"/>
      <c r="AW26" s="547"/>
      <c r="AX26" s="547"/>
      <c r="AY26" s="548"/>
      <c r="AZ26" s="548"/>
      <c r="BA26" s="548"/>
      <c r="BB26" s="548"/>
      <c r="BC26" s="548"/>
      <c r="BD26" s="548"/>
      <c r="BE26" s="549"/>
      <c r="BF26" s="549"/>
      <c r="BG26" s="549"/>
    </row>
    <row r="27" spans="1:122" ht="11.25" customHeight="1">
      <c r="B27" s="293" t="s">
        <v>33</v>
      </c>
      <c r="C27" s="629"/>
      <c r="D27" s="293" t="s">
        <v>34</v>
      </c>
      <c r="E27" s="634"/>
      <c r="F27" s="634"/>
      <c r="G27" s="634"/>
      <c r="H27" s="634"/>
      <c r="I27" s="629"/>
      <c r="J27" s="281" t="s">
        <v>35</v>
      </c>
      <c r="K27" s="634"/>
      <c r="L27" s="634"/>
      <c r="M27" s="634"/>
      <c r="N27" s="629"/>
      <c r="O27" s="281" t="s">
        <v>36</v>
      </c>
      <c r="P27" s="282"/>
      <c r="Q27" s="282"/>
      <c r="R27" s="282"/>
      <c r="S27" s="283"/>
      <c r="T27" s="637">
        <f>R4</f>
        <v>0</v>
      </c>
      <c r="U27" s="638"/>
      <c r="V27" s="638"/>
      <c r="W27" s="638"/>
      <c r="X27" s="641" t="s">
        <v>37</v>
      </c>
      <c r="Y27" s="642"/>
      <c r="Z27" s="642"/>
      <c r="AA27" s="642"/>
      <c r="AB27" s="642"/>
      <c r="AC27" s="642"/>
      <c r="AD27" s="642"/>
      <c r="AE27" s="642"/>
      <c r="AF27" s="642"/>
      <c r="AG27" s="642"/>
      <c r="AH27" s="642"/>
      <c r="AI27" s="642"/>
      <c r="AJ27" s="642"/>
      <c r="AK27" s="642"/>
      <c r="AL27" s="643"/>
      <c r="AM27" s="282" t="s">
        <v>38</v>
      </c>
      <c r="AN27" s="282"/>
      <c r="AO27" s="282"/>
      <c r="AP27" s="282"/>
      <c r="AQ27" s="282"/>
      <c r="AR27" s="282"/>
      <c r="AS27" s="282"/>
      <c r="AT27" s="282"/>
      <c r="AU27" s="282"/>
      <c r="AV27" s="282"/>
      <c r="AW27" s="282"/>
      <c r="AX27" s="282"/>
      <c r="AY27" s="282"/>
      <c r="AZ27" s="282"/>
      <c r="BA27" s="282"/>
      <c r="BB27" s="283"/>
    </row>
    <row r="28" spans="1:122" ht="11.25" customHeight="1">
      <c r="B28" s="630"/>
      <c r="C28" s="631"/>
      <c r="D28" s="630"/>
      <c r="E28" s="635"/>
      <c r="F28" s="635"/>
      <c r="G28" s="635"/>
      <c r="H28" s="635"/>
      <c r="I28" s="631"/>
      <c r="J28" s="630"/>
      <c r="K28" s="635"/>
      <c r="L28" s="635"/>
      <c r="M28" s="635"/>
      <c r="N28" s="631"/>
      <c r="O28" s="284"/>
      <c r="P28" s="285"/>
      <c r="Q28" s="285"/>
      <c r="R28" s="285"/>
      <c r="S28" s="286"/>
      <c r="T28" s="639"/>
      <c r="U28" s="640"/>
      <c r="V28" s="640"/>
      <c r="W28" s="640"/>
      <c r="X28" s="644"/>
      <c r="Y28" s="644"/>
      <c r="Z28" s="644"/>
      <c r="AA28" s="644"/>
      <c r="AB28" s="644"/>
      <c r="AC28" s="644"/>
      <c r="AD28" s="644"/>
      <c r="AE28" s="644"/>
      <c r="AF28" s="644"/>
      <c r="AG28" s="644"/>
      <c r="AH28" s="644"/>
      <c r="AI28" s="644"/>
      <c r="AJ28" s="644"/>
      <c r="AK28" s="644"/>
      <c r="AL28" s="645"/>
      <c r="AM28" s="285"/>
      <c r="AN28" s="285"/>
      <c r="AO28" s="285"/>
      <c r="AP28" s="285"/>
      <c r="AQ28" s="285"/>
      <c r="AR28" s="285"/>
      <c r="AS28" s="285"/>
      <c r="AT28" s="285"/>
      <c r="AU28" s="285"/>
      <c r="AV28" s="285"/>
      <c r="AW28" s="285"/>
      <c r="AX28" s="285"/>
      <c r="AY28" s="285"/>
      <c r="AZ28" s="285"/>
      <c r="BA28" s="285"/>
      <c r="BB28" s="286"/>
    </row>
    <row r="29" spans="1:122" ht="11.25" customHeight="1">
      <c r="B29" s="630"/>
      <c r="C29" s="631"/>
      <c r="D29" s="630"/>
      <c r="E29" s="635"/>
      <c r="F29" s="635"/>
      <c r="G29" s="635"/>
      <c r="H29" s="635"/>
      <c r="I29" s="631"/>
      <c r="J29" s="630"/>
      <c r="K29" s="635"/>
      <c r="L29" s="635"/>
      <c r="M29" s="635"/>
      <c r="N29" s="631"/>
      <c r="O29" s="589" t="s">
        <v>39</v>
      </c>
      <c r="P29" s="590"/>
      <c r="Q29" s="590"/>
      <c r="R29" s="590"/>
      <c r="S29" s="591"/>
      <c r="T29" s="592" t="s">
        <v>40</v>
      </c>
      <c r="U29" s="593"/>
      <c r="V29" s="593"/>
      <c r="W29" s="593"/>
      <c r="X29" s="593"/>
      <c r="Y29" s="593"/>
      <c r="Z29" s="593"/>
      <c r="AA29" s="594"/>
      <c r="AB29" s="598" t="s">
        <v>41</v>
      </c>
      <c r="AC29" s="593"/>
      <c r="AD29" s="593"/>
      <c r="AE29" s="593"/>
      <c r="AF29" s="593"/>
      <c r="AG29" s="593"/>
      <c r="AH29" s="593"/>
      <c r="AI29" s="601" t="s">
        <v>42</v>
      </c>
      <c r="AJ29" s="602"/>
      <c r="AK29" s="602"/>
      <c r="AL29" s="603"/>
      <c r="AM29" s="610" t="s">
        <v>43</v>
      </c>
      <c r="AN29" s="611"/>
      <c r="AO29" s="611"/>
      <c r="AP29" s="612"/>
      <c r="AQ29" s="452" t="s">
        <v>44</v>
      </c>
      <c r="AR29" s="452"/>
      <c r="AS29" s="452"/>
      <c r="AT29" s="452"/>
      <c r="AU29" s="452"/>
      <c r="AV29" s="452"/>
      <c r="AW29" s="452"/>
      <c r="AX29" s="452"/>
      <c r="AY29" s="452"/>
      <c r="AZ29" s="452"/>
      <c r="BA29" s="452"/>
      <c r="BB29" s="453"/>
    </row>
    <row r="30" spans="1:122" ht="11.25" customHeight="1">
      <c r="B30" s="630"/>
      <c r="C30" s="631"/>
      <c r="D30" s="630"/>
      <c r="E30" s="635"/>
      <c r="F30" s="635"/>
      <c r="G30" s="635"/>
      <c r="H30" s="635"/>
      <c r="I30" s="631"/>
      <c r="J30" s="630"/>
      <c r="K30" s="635"/>
      <c r="L30" s="635"/>
      <c r="M30" s="635"/>
      <c r="N30" s="631"/>
      <c r="O30" s="620"/>
      <c r="P30" s="621"/>
      <c r="Q30" s="621"/>
      <c r="R30" s="621"/>
      <c r="S30" s="624" t="s">
        <v>19</v>
      </c>
      <c r="T30" s="595"/>
      <c r="U30" s="596"/>
      <c r="V30" s="596"/>
      <c r="W30" s="596"/>
      <c r="X30" s="596"/>
      <c r="Y30" s="596"/>
      <c r="Z30" s="596"/>
      <c r="AA30" s="597"/>
      <c r="AB30" s="599"/>
      <c r="AC30" s="596"/>
      <c r="AD30" s="596"/>
      <c r="AE30" s="596"/>
      <c r="AF30" s="596"/>
      <c r="AG30" s="596"/>
      <c r="AH30" s="600"/>
      <c r="AI30" s="604"/>
      <c r="AJ30" s="605"/>
      <c r="AK30" s="605"/>
      <c r="AL30" s="606"/>
      <c r="AM30" s="613"/>
      <c r="AN30" s="285"/>
      <c r="AO30" s="285"/>
      <c r="AP30" s="614"/>
      <c r="AQ30" s="452"/>
      <c r="AR30" s="452"/>
      <c r="AS30" s="452"/>
      <c r="AT30" s="452"/>
      <c r="AU30" s="452"/>
      <c r="AV30" s="452"/>
      <c r="AW30" s="452"/>
      <c r="AX30" s="452"/>
      <c r="AY30" s="452"/>
      <c r="AZ30" s="452"/>
      <c r="BA30" s="452"/>
      <c r="BB30" s="453"/>
      <c r="BF30" s="5"/>
    </row>
    <row r="31" spans="1:122" ht="11.25" customHeight="1" thickBot="1">
      <c r="B31" s="632"/>
      <c r="C31" s="633"/>
      <c r="D31" s="632"/>
      <c r="E31" s="636"/>
      <c r="F31" s="636"/>
      <c r="G31" s="636"/>
      <c r="H31" s="636"/>
      <c r="I31" s="633"/>
      <c r="J31" s="632"/>
      <c r="K31" s="636"/>
      <c r="L31" s="636"/>
      <c r="M31" s="636"/>
      <c r="N31" s="633"/>
      <c r="O31" s="622"/>
      <c r="P31" s="623"/>
      <c r="Q31" s="623"/>
      <c r="R31" s="623"/>
      <c r="S31" s="625"/>
      <c r="T31" s="626" t="s">
        <v>45</v>
      </c>
      <c r="U31" s="627"/>
      <c r="V31" s="627"/>
      <c r="W31" s="628"/>
      <c r="X31" s="646" t="s">
        <v>46</v>
      </c>
      <c r="Y31" s="627"/>
      <c r="Z31" s="628"/>
      <c r="AA31" s="17"/>
      <c r="AB31" s="626" t="s">
        <v>45</v>
      </c>
      <c r="AC31" s="627"/>
      <c r="AD31" s="627"/>
      <c r="AE31" s="647" t="s">
        <v>46</v>
      </c>
      <c r="AF31" s="648"/>
      <c r="AG31" s="648"/>
      <c r="AH31" s="18"/>
      <c r="AI31" s="607"/>
      <c r="AJ31" s="608"/>
      <c r="AK31" s="608"/>
      <c r="AL31" s="609"/>
      <c r="AM31" s="615"/>
      <c r="AN31" s="616"/>
      <c r="AO31" s="616"/>
      <c r="AP31" s="617"/>
      <c r="AQ31" s="618"/>
      <c r="AR31" s="618"/>
      <c r="AS31" s="618"/>
      <c r="AT31" s="618"/>
      <c r="AU31" s="618"/>
      <c r="AV31" s="618"/>
      <c r="AW31" s="618"/>
      <c r="AX31" s="618"/>
      <c r="AY31" s="618"/>
      <c r="AZ31" s="618"/>
      <c r="BA31" s="618"/>
      <c r="BB31" s="619"/>
    </row>
    <row r="32" spans="1:122" ht="11.25" customHeight="1" thickTop="1">
      <c r="B32" s="662" t="s">
        <v>47</v>
      </c>
      <c r="C32" s="663"/>
      <c r="D32" s="668" t="s">
        <v>48</v>
      </c>
      <c r="E32" s="669"/>
      <c r="F32" s="669"/>
      <c r="G32" s="669"/>
      <c r="H32" s="669"/>
      <c r="I32" s="670"/>
      <c r="J32" s="674" t="s">
        <v>49</v>
      </c>
      <c r="K32" s="675"/>
      <c r="L32" s="675"/>
      <c r="M32" s="675"/>
      <c r="N32" s="676"/>
      <c r="O32" s="677"/>
      <c r="P32" s="678"/>
      <c r="Q32" s="678"/>
      <c r="R32" s="678"/>
      <c r="S32" s="522" t="s">
        <v>19</v>
      </c>
      <c r="T32" s="658"/>
      <c r="U32" s="651"/>
      <c r="V32" s="651"/>
      <c r="W32" s="651"/>
      <c r="X32" s="650"/>
      <c r="Y32" s="651"/>
      <c r="Z32" s="652"/>
      <c r="AA32" s="656" t="s">
        <v>19</v>
      </c>
      <c r="AB32" s="658"/>
      <c r="AC32" s="651"/>
      <c r="AD32" s="652"/>
      <c r="AE32" s="650"/>
      <c r="AF32" s="651"/>
      <c r="AG32" s="652"/>
      <c r="AH32" s="656" t="s">
        <v>19</v>
      </c>
      <c r="AI32" s="660"/>
      <c r="AJ32" s="651"/>
      <c r="AK32" s="651"/>
      <c r="AL32" s="722" t="s">
        <v>19</v>
      </c>
      <c r="AM32" s="723">
        <f>T32+X32+AB32+AE32+AI32</f>
        <v>0</v>
      </c>
      <c r="AN32" s="724"/>
      <c r="AO32" s="724"/>
      <c r="AP32" s="725"/>
      <c r="AQ32" s="729" t="s">
        <v>50</v>
      </c>
      <c r="AR32" s="729"/>
      <c r="AS32" s="729"/>
      <c r="AT32" s="729"/>
      <c r="AU32" s="729"/>
      <c r="AV32" s="731">
        <f>ROUNDDOWN(AM32/3,1)</f>
        <v>0</v>
      </c>
      <c r="AW32" s="731"/>
      <c r="AX32" s="731"/>
      <c r="AY32" s="731"/>
      <c r="AZ32" s="541" t="s">
        <v>19</v>
      </c>
      <c r="BA32" s="541"/>
      <c r="BB32" s="631"/>
    </row>
    <row r="33" spans="2:54" ht="11.25" customHeight="1">
      <c r="B33" s="664"/>
      <c r="C33" s="665"/>
      <c r="D33" s="671"/>
      <c r="E33" s="672"/>
      <c r="F33" s="672"/>
      <c r="G33" s="672"/>
      <c r="H33" s="672"/>
      <c r="I33" s="673"/>
      <c r="J33" s="287"/>
      <c r="K33" s="288"/>
      <c r="L33" s="288"/>
      <c r="M33" s="288"/>
      <c r="N33" s="289"/>
      <c r="O33" s="677"/>
      <c r="P33" s="678"/>
      <c r="Q33" s="678"/>
      <c r="R33" s="678"/>
      <c r="S33" s="522"/>
      <c r="T33" s="659"/>
      <c r="U33" s="654"/>
      <c r="V33" s="654"/>
      <c r="W33" s="654"/>
      <c r="X33" s="653"/>
      <c r="Y33" s="654"/>
      <c r="Z33" s="655"/>
      <c r="AA33" s="657"/>
      <c r="AB33" s="659"/>
      <c r="AC33" s="654"/>
      <c r="AD33" s="655"/>
      <c r="AE33" s="653"/>
      <c r="AF33" s="654"/>
      <c r="AG33" s="655"/>
      <c r="AH33" s="657"/>
      <c r="AI33" s="661"/>
      <c r="AJ33" s="654"/>
      <c r="AK33" s="654"/>
      <c r="AL33" s="699"/>
      <c r="AM33" s="726"/>
      <c r="AN33" s="727"/>
      <c r="AO33" s="727"/>
      <c r="AP33" s="728"/>
      <c r="AQ33" s="730"/>
      <c r="AR33" s="730"/>
      <c r="AS33" s="730"/>
      <c r="AT33" s="730"/>
      <c r="AU33" s="730"/>
      <c r="AV33" s="732"/>
      <c r="AW33" s="732"/>
      <c r="AX33" s="732"/>
      <c r="AY33" s="732"/>
      <c r="AZ33" s="507"/>
      <c r="BA33" s="507"/>
      <c r="BB33" s="649"/>
    </row>
    <row r="34" spans="2:54" ht="11.25" customHeight="1">
      <c r="B34" s="664"/>
      <c r="C34" s="665"/>
      <c r="D34" s="679" t="s">
        <v>51</v>
      </c>
      <c r="E34" s="680"/>
      <c r="F34" s="680"/>
      <c r="G34" s="680"/>
      <c r="H34" s="680"/>
      <c r="I34" s="681"/>
      <c r="J34" s="281" t="s">
        <v>49</v>
      </c>
      <c r="K34" s="282"/>
      <c r="L34" s="282"/>
      <c r="M34" s="282"/>
      <c r="N34" s="283"/>
      <c r="O34" s="682"/>
      <c r="P34" s="683"/>
      <c r="Q34" s="683"/>
      <c r="R34" s="683"/>
      <c r="S34" s="684" t="s">
        <v>19</v>
      </c>
      <c r="T34" s="716"/>
      <c r="U34" s="717"/>
      <c r="V34" s="717"/>
      <c r="W34" s="717"/>
      <c r="X34" s="718"/>
      <c r="Y34" s="717"/>
      <c r="Z34" s="719"/>
      <c r="AA34" s="720" t="s">
        <v>19</v>
      </c>
      <c r="AB34" s="721"/>
      <c r="AC34" s="697"/>
      <c r="AD34" s="719"/>
      <c r="AE34" s="718"/>
      <c r="AF34" s="697"/>
      <c r="AG34" s="719"/>
      <c r="AH34" s="720" t="s">
        <v>19</v>
      </c>
      <c r="AI34" s="696"/>
      <c r="AJ34" s="697"/>
      <c r="AK34" s="697"/>
      <c r="AL34" s="698" t="s">
        <v>19</v>
      </c>
      <c r="AM34" s="700">
        <f>T34+X34+AB34+AE34+AI34+T36+X36+AB36+AE36+AI36</f>
        <v>0</v>
      </c>
      <c r="AN34" s="701"/>
      <c r="AO34" s="701"/>
      <c r="AP34" s="702"/>
      <c r="AQ34" s="709" t="s">
        <v>52</v>
      </c>
      <c r="AR34" s="282"/>
      <c r="AS34" s="282"/>
      <c r="AT34" s="282"/>
      <c r="AU34" s="282"/>
      <c r="AV34" s="712">
        <f>ROUNDDOWN(AM34/6,1)</f>
        <v>0</v>
      </c>
      <c r="AW34" s="712"/>
      <c r="AX34" s="712"/>
      <c r="AY34" s="712"/>
      <c r="AZ34" s="519" t="s">
        <v>19</v>
      </c>
      <c r="BA34" s="519"/>
      <c r="BB34" s="629"/>
    </row>
    <row r="35" spans="2:54" ht="11.25" customHeight="1">
      <c r="B35" s="664"/>
      <c r="C35" s="665"/>
      <c r="D35" s="671"/>
      <c r="E35" s="672"/>
      <c r="F35" s="672"/>
      <c r="G35" s="672"/>
      <c r="H35" s="672"/>
      <c r="I35" s="673"/>
      <c r="J35" s="287"/>
      <c r="K35" s="288"/>
      <c r="L35" s="288"/>
      <c r="M35" s="288"/>
      <c r="N35" s="289"/>
      <c r="O35" s="682"/>
      <c r="P35" s="683"/>
      <c r="Q35" s="683"/>
      <c r="R35" s="683"/>
      <c r="S35" s="684"/>
      <c r="T35" s="659"/>
      <c r="U35" s="654"/>
      <c r="V35" s="654"/>
      <c r="W35" s="654"/>
      <c r="X35" s="653"/>
      <c r="Y35" s="654"/>
      <c r="Z35" s="655"/>
      <c r="AA35" s="657"/>
      <c r="AB35" s="659"/>
      <c r="AC35" s="654"/>
      <c r="AD35" s="655"/>
      <c r="AE35" s="653"/>
      <c r="AF35" s="654"/>
      <c r="AG35" s="655"/>
      <c r="AH35" s="657"/>
      <c r="AI35" s="661"/>
      <c r="AJ35" s="654"/>
      <c r="AK35" s="654"/>
      <c r="AL35" s="699"/>
      <c r="AM35" s="703"/>
      <c r="AN35" s="704"/>
      <c r="AO35" s="704"/>
      <c r="AP35" s="705"/>
      <c r="AQ35" s="613"/>
      <c r="AR35" s="285"/>
      <c r="AS35" s="285"/>
      <c r="AT35" s="285"/>
      <c r="AU35" s="285"/>
      <c r="AV35" s="713"/>
      <c r="AW35" s="713"/>
      <c r="AX35" s="713"/>
      <c r="AY35" s="713"/>
      <c r="AZ35" s="541"/>
      <c r="BA35" s="541"/>
      <c r="BB35" s="631"/>
    </row>
    <row r="36" spans="2:54" ht="11.25" customHeight="1">
      <c r="B36" s="664"/>
      <c r="C36" s="665"/>
      <c r="D36" s="668" t="s">
        <v>53</v>
      </c>
      <c r="E36" s="669"/>
      <c r="F36" s="669"/>
      <c r="G36" s="669"/>
      <c r="H36" s="669"/>
      <c r="I36" s="670"/>
      <c r="J36" s="284" t="s">
        <v>49</v>
      </c>
      <c r="K36" s="285"/>
      <c r="L36" s="285"/>
      <c r="M36" s="285"/>
      <c r="N36" s="286"/>
      <c r="O36" s="772"/>
      <c r="P36" s="773"/>
      <c r="Q36" s="773"/>
      <c r="R36" s="773"/>
      <c r="S36" s="508" t="s">
        <v>19</v>
      </c>
      <c r="T36" s="693"/>
      <c r="U36" s="686"/>
      <c r="V36" s="686"/>
      <c r="W36" s="686"/>
      <c r="X36" s="685"/>
      <c r="Y36" s="686"/>
      <c r="Z36" s="687"/>
      <c r="AA36" s="691" t="s">
        <v>19</v>
      </c>
      <c r="AB36" s="693"/>
      <c r="AC36" s="694"/>
      <c r="AD36" s="687"/>
      <c r="AE36" s="685"/>
      <c r="AF36" s="694"/>
      <c r="AG36" s="687"/>
      <c r="AH36" s="691" t="s">
        <v>19</v>
      </c>
      <c r="AI36" s="756"/>
      <c r="AJ36" s="694"/>
      <c r="AK36" s="694"/>
      <c r="AL36" s="758" t="s">
        <v>19</v>
      </c>
      <c r="AM36" s="703"/>
      <c r="AN36" s="704"/>
      <c r="AO36" s="704"/>
      <c r="AP36" s="705"/>
      <c r="AQ36" s="613"/>
      <c r="AR36" s="285"/>
      <c r="AS36" s="285"/>
      <c r="AT36" s="285"/>
      <c r="AU36" s="285"/>
      <c r="AV36" s="713"/>
      <c r="AW36" s="713"/>
      <c r="AX36" s="713"/>
      <c r="AY36" s="713"/>
      <c r="AZ36" s="541"/>
      <c r="BA36" s="541"/>
      <c r="BB36" s="631"/>
    </row>
    <row r="37" spans="2:54" ht="11.25" customHeight="1" thickBot="1">
      <c r="B37" s="664"/>
      <c r="C37" s="665"/>
      <c r="D37" s="767"/>
      <c r="E37" s="768"/>
      <c r="F37" s="768"/>
      <c r="G37" s="768"/>
      <c r="H37" s="768"/>
      <c r="I37" s="769"/>
      <c r="J37" s="770"/>
      <c r="K37" s="711"/>
      <c r="L37" s="711"/>
      <c r="M37" s="711"/>
      <c r="N37" s="771"/>
      <c r="O37" s="774"/>
      <c r="P37" s="775"/>
      <c r="Q37" s="775"/>
      <c r="R37" s="775"/>
      <c r="S37" s="776"/>
      <c r="T37" s="695"/>
      <c r="U37" s="689"/>
      <c r="V37" s="689"/>
      <c r="W37" s="689"/>
      <c r="X37" s="688"/>
      <c r="Y37" s="689"/>
      <c r="Z37" s="690"/>
      <c r="AA37" s="692"/>
      <c r="AB37" s="695"/>
      <c r="AC37" s="689"/>
      <c r="AD37" s="690"/>
      <c r="AE37" s="688"/>
      <c r="AF37" s="689"/>
      <c r="AG37" s="690"/>
      <c r="AH37" s="692"/>
      <c r="AI37" s="757"/>
      <c r="AJ37" s="689"/>
      <c r="AK37" s="689"/>
      <c r="AL37" s="759"/>
      <c r="AM37" s="706"/>
      <c r="AN37" s="707"/>
      <c r="AO37" s="707"/>
      <c r="AP37" s="708"/>
      <c r="AQ37" s="710"/>
      <c r="AR37" s="711"/>
      <c r="AS37" s="711"/>
      <c r="AT37" s="711"/>
      <c r="AU37" s="711"/>
      <c r="AV37" s="714"/>
      <c r="AW37" s="714"/>
      <c r="AX37" s="714"/>
      <c r="AY37" s="714"/>
      <c r="AZ37" s="715"/>
      <c r="BA37" s="715"/>
      <c r="BB37" s="766"/>
    </row>
    <row r="38" spans="2:54" ht="11.25" customHeight="1">
      <c r="B38" s="664"/>
      <c r="C38" s="665"/>
      <c r="D38" s="760" t="s">
        <v>54</v>
      </c>
      <c r="E38" s="761"/>
      <c r="F38" s="761"/>
      <c r="G38" s="761"/>
      <c r="H38" s="761"/>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c r="AI38" s="761"/>
      <c r="AJ38" s="761"/>
      <c r="AK38" s="761"/>
      <c r="AL38" s="761"/>
      <c r="AM38" s="761"/>
      <c r="AN38" s="761"/>
      <c r="AO38" s="761"/>
      <c r="AP38" s="761"/>
      <c r="AQ38" s="761"/>
      <c r="AR38" s="761"/>
      <c r="AS38" s="761"/>
      <c r="AT38" s="761"/>
      <c r="AU38" s="761"/>
      <c r="AV38" s="761"/>
      <c r="AW38" s="761"/>
      <c r="AX38" s="761"/>
      <c r="AY38" s="761"/>
      <c r="AZ38" s="761"/>
      <c r="BA38" s="761"/>
      <c r="BB38" s="762"/>
    </row>
    <row r="39" spans="2:54" ht="11.25" customHeight="1">
      <c r="B39" s="664"/>
      <c r="C39" s="665"/>
      <c r="D39" s="739" t="s">
        <v>55</v>
      </c>
      <c r="E39" s="740"/>
      <c r="F39" s="740"/>
      <c r="G39" s="740"/>
      <c r="H39" s="740"/>
      <c r="I39" s="741"/>
      <c r="J39" s="284" t="s">
        <v>56</v>
      </c>
      <c r="K39" s="285"/>
      <c r="L39" s="285"/>
      <c r="M39" s="285"/>
      <c r="N39" s="286"/>
      <c r="O39" s="748"/>
      <c r="P39" s="749"/>
      <c r="Q39" s="749"/>
      <c r="R39" s="749"/>
      <c r="S39" s="751"/>
      <c r="T39" s="721"/>
      <c r="U39" s="697"/>
      <c r="V39" s="697"/>
      <c r="W39" s="697"/>
      <c r="X39" s="697"/>
      <c r="Y39" s="697"/>
      <c r="Z39" s="697"/>
      <c r="AA39" s="752" t="s">
        <v>19</v>
      </c>
      <c r="AB39" s="721"/>
      <c r="AC39" s="697"/>
      <c r="AD39" s="697"/>
      <c r="AE39" s="697"/>
      <c r="AF39" s="697"/>
      <c r="AG39" s="697"/>
      <c r="AH39" s="754" t="s">
        <v>19</v>
      </c>
      <c r="AI39" s="696"/>
      <c r="AJ39" s="697"/>
      <c r="AK39" s="697"/>
      <c r="AL39" s="698" t="s">
        <v>19</v>
      </c>
      <c r="AM39" s="755">
        <f>T39+AB39+AI39</f>
        <v>0</v>
      </c>
      <c r="AN39" s="704"/>
      <c r="AO39" s="704"/>
      <c r="AP39" s="705"/>
      <c r="AQ39" s="285" t="s">
        <v>52</v>
      </c>
      <c r="AR39" s="285"/>
      <c r="AS39" s="285"/>
      <c r="AT39" s="285"/>
      <c r="AU39" s="285"/>
      <c r="AV39" s="733">
        <f>ROUNDDOWN(AM39/6,1)</f>
        <v>0</v>
      </c>
      <c r="AW39" s="733"/>
      <c r="AX39" s="733"/>
      <c r="AY39" s="733"/>
      <c r="AZ39" s="541" t="s">
        <v>19</v>
      </c>
      <c r="BA39" s="541"/>
      <c r="BB39" s="734"/>
    </row>
    <row r="40" spans="2:54" ht="11.25" customHeight="1">
      <c r="B40" s="664"/>
      <c r="C40" s="665"/>
      <c r="D40" s="739"/>
      <c r="E40" s="740"/>
      <c r="F40" s="740"/>
      <c r="G40" s="740"/>
      <c r="H40" s="740"/>
      <c r="I40" s="741"/>
      <c r="J40" s="284"/>
      <c r="K40" s="285"/>
      <c r="L40" s="285"/>
      <c r="M40" s="285"/>
      <c r="N40" s="286"/>
      <c r="O40" s="763"/>
      <c r="P40" s="764"/>
      <c r="Q40" s="764"/>
      <c r="R40" s="764"/>
      <c r="S40" s="765"/>
      <c r="T40" s="659"/>
      <c r="U40" s="654"/>
      <c r="V40" s="654"/>
      <c r="W40" s="654"/>
      <c r="X40" s="654"/>
      <c r="Y40" s="654"/>
      <c r="Z40" s="654"/>
      <c r="AA40" s="753"/>
      <c r="AB40" s="693"/>
      <c r="AC40" s="694"/>
      <c r="AD40" s="694"/>
      <c r="AE40" s="694"/>
      <c r="AF40" s="694"/>
      <c r="AG40" s="694"/>
      <c r="AH40" s="754"/>
      <c r="AI40" s="661"/>
      <c r="AJ40" s="654"/>
      <c r="AK40" s="654"/>
      <c r="AL40" s="699"/>
      <c r="AM40" s="726"/>
      <c r="AN40" s="727"/>
      <c r="AO40" s="727"/>
      <c r="AP40" s="728"/>
      <c r="AQ40" s="288"/>
      <c r="AR40" s="288"/>
      <c r="AS40" s="288"/>
      <c r="AT40" s="288"/>
      <c r="AU40" s="288"/>
      <c r="AV40" s="732"/>
      <c r="AW40" s="732"/>
      <c r="AX40" s="732"/>
      <c r="AY40" s="732"/>
      <c r="AZ40" s="507"/>
      <c r="BA40" s="507"/>
      <c r="BB40" s="735"/>
    </row>
    <row r="41" spans="2:54" ht="11.25" customHeight="1">
      <c r="B41" s="664"/>
      <c r="C41" s="665"/>
      <c r="D41" s="736" t="s">
        <v>57</v>
      </c>
      <c r="E41" s="737"/>
      <c r="F41" s="737"/>
      <c r="G41" s="737"/>
      <c r="H41" s="737"/>
      <c r="I41" s="738"/>
      <c r="J41" s="532" t="s">
        <v>56</v>
      </c>
      <c r="K41" s="519"/>
      <c r="L41" s="519"/>
      <c r="M41" s="519"/>
      <c r="N41" s="520"/>
      <c r="O41" s="746"/>
      <c r="P41" s="747"/>
      <c r="Q41" s="747"/>
      <c r="R41" s="747"/>
      <c r="S41" s="750"/>
      <c r="T41" s="721"/>
      <c r="U41" s="697"/>
      <c r="V41" s="697"/>
      <c r="W41" s="697"/>
      <c r="X41" s="697"/>
      <c r="Y41" s="697"/>
      <c r="Z41" s="697"/>
      <c r="AA41" s="752" t="s">
        <v>19</v>
      </c>
      <c r="AB41" s="721"/>
      <c r="AC41" s="697"/>
      <c r="AD41" s="697"/>
      <c r="AE41" s="697"/>
      <c r="AF41" s="697"/>
      <c r="AG41" s="719"/>
      <c r="AH41" s="754" t="s">
        <v>19</v>
      </c>
      <c r="AI41" s="696"/>
      <c r="AJ41" s="697"/>
      <c r="AK41" s="697"/>
      <c r="AL41" s="698" t="s">
        <v>19</v>
      </c>
      <c r="AM41" s="786">
        <f>T41+AB41+T43+X43+AB43+AE43+AI41+AI43</f>
        <v>0</v>
      </c>
      <c r="AN41" s="701"/>
      <c r="AO41" s="701"/>
      <c r="AP41" s="702"/>
      <c r="AQ41" s="282" t="s">
        <v>58</v>
      </c>
      <c r="AR41" s="282"/>
      <c r="AS41" s="282"/>
      <c r="AT41" s="282"/>
      <c r="AU41" s="282"/>
      <c r="AV41" s="712">
        <f>ROUNDDOWN(AM41/15,1)</f>
        <v>0</v>
      </c>
      <c r="AW41" s="712"/>
      <c r="AX41" s="712"/>
      <c r="AY41" s="712"/>
      <c r="AZ41" s="519" t="s">
        <v>19</v>
      </c>
      <c r="BA41" s="519"/>
      <c r="BB41" s="778"/>
    </row>
    <row r="42" spans="2:54" ht="11.25" customHeight="1">
      <c r="B42" s="664"/>
      <c r="C42" s="665"/>
      <c r="D42" s="739"/>
      <c r="E42" s="740"/>
      <c r="F42" s="740"/>
      <c r="G42" s="740"/>
      <c r="H42" s="740"/>
      <c r="I42" s="741"/>
      <c r="J42" s="745"/>
      <c r="K42" s="541"/>
      <c r="L42" s="541"/>
      <c r="M42" s="541"/>
      <c r="N42" s="522"/>
      <c r="O42" s="748"/>
      <c r="P42" s="749"/>
      <c r="Q42" s="749"/>
      <c r="R42" s="749"/>
      <c r="S42" s="751"/>
      <c r="T42" s="659"/>
      <c r="U42" s="654"/>
      <c r="V42" s="654"/>
      <c r="W42" s="654"/>
      <c r="X42" s="654"/>
      <c r="Y42" s="654"/>
      <c r="Z42" s="654"/>
      <c r="AA42" s="753"/>
      <c r="AB42" s="659"/>
      <c r="AC42" s="654"/>
      <c r="AD42" s="654"/>
      <c r="AE42" s="654"/>
      <c r="AF42" s="654"/>
      <c r="AG42" s="655"/>
      <c r="AH42" s="754"/>
      <c r="AI42" s="661"/>
      <c r="AJ42" s="654"/>
      <c r="AK42" s="654"/>
      <c r="AL42" s="699"/>
      <c r="AM42" s="755"/>
      <c r="AN42" s="704"/>
      <c r="AO42" s="704"/>
      <c r="AP42" s="705"/>
      <c r="AQ42" s="285"/>
      <c r="AR42" s="285"/>
      <c r="AS42" s="285"/>
      <c r="AT42" s="285"/>
      <c r="AU42" s="285"/>
      <c r="AV42" s="713"/>
      <c r="AW42" s="713"/>
      <c r="AX42" s="713"/>
      <c r="AY42" s="713"/>
      <c r="AZ42" s="541"/>
      <c r="BA42" s="541"/>
      <c r="BB42" s="734"/>
    </row>
    <row r="43" spans="2:54" ht="11.25" customHeight="1">
      <c r="B43" s="664"/>
      <c r="C43" s="665"/>
      <c r="D43" s="739"/>
      <c r="E43" s="740"/>
      <c r="F43" s="740"/>
      <c r="G43" s="740"/>
      <c r="H43" s="740"/>
      <c r="I43" s="741"/>
      <c r="J43" s="532" t="s">
        <v>59</v>
      </c>
      <c r="K43" s="519"/>
      <c r="L43" s="519"/>
      <c r="M43" s="519"/>
      <c r="N43" s="520"/>
      <c r="O43" s="781"/>
      <c r="P43" s="782"/>
      <c r="Q43" s="782"/>
      <c r="R43" s="782"/>
      <c r="S43" s="520" t="s">
        <v>19</v>
      </c>
      <c r="T43" s="721"/>
      <c r="U43" s="697"/>
      <c r="V43" s="697"/>
      <c r="W43" s="697"/>
      <c r="X43" s="718"/>
      <c r="Y43" s="697"/>
      <c r="Z43" s="697"/>
      <c r="AA43" s="752" t="s">
        <v>19</v>
      </c>
      <c r="AB43" s="721"/>
      <c r="AC43" s="697"/>
      <c r="AD43" s="719"/>
      <c r="AE43" s="718"/>
      <c r="AF43" s="697"/>
      <c r="AG43" s="719"/>
      <c r="AH43" s="720" t="s">
        <v>19</v>
      </c>
      <c r="AI43" s="756"/>
      <c r="AJ43" s="694"/>
      <c r="AK43" s="694"/>
      <c r="AL43" s="758" t="s">
        <v>19</v>
      </c>
      <c r="AM43" s="755"/>
      <c r="AN43" s="704"/>
      <c r="AO43" s="704"/>
      <c r="AP43" s="705"/>
      <c r="AQ43" s="285"/>
      <c r="AR43" s="285"/>
      <c r="AS43" s="285"/>
      <c r="AT43" s="285"/>
      <c r="AU43" s="285"/>
      <c r="AV43" s="713"/>
      <c r="AW43" s="713"/>
      <c r="AX43" s="713"/>
      <c r="AY43" s="713"/>
      <c r="AZ43" s="541"/>
      <c r="BA43" s="541"/>
      <c r="BB43" s="734"/>
    </row>
    <row r="44" spans="2:54" ht="11.25" customHeight="1" thickBot="1">
      <c r="B44" s="664"/>
      <c r="C44" s="665"/>
      <c r="D44" s="742"/>
      <c r="E44" s="743"/>
      <c r="F44" s="743"/>
      <c r="G44" s="743"/>
      <c r="H44" s="743"/>
      <c r="I44" s="744"/>
      <c r="J44" s="779"/>
      <c r="K44" s="715"/>
      <c r="L44" s="715"/>
      <c r="M44" s="715"/>
      <c r="N44" s="780"/>
      <c r="O44" s="783"/>
      <c r="P44" s="784"/>
      <c r="Q44" s="784"/>
      <c r="R44" s="784"/>
      <c r="S44" s="780"/>
      <c r="T44" s="695"/>
      <c r="U44" s="689"/>
      <c r="V44" s="689"/>
      <c r="W44" s="689"/>
      <c r="X44" s="688"/>
      <c r="Y44" s="689"/>
      <c r="Z44" s="689"/>
      <c r="AA44" s="785"/>
      <c r="AB44" s="695"/>
      <c r="AC44" s="689"/>
      <c r="AD44" s="690"/>
      <c r="AE44" s="688"/>
      <c r="AF44" s="689"/>
      <c r="AG44" s="690"/>
      <c r="AH44" s="692"/>
      <c r="AI44" s="757"/>
      <c r="AJ44" s="689"/>
      <c r="AK44" s="689"/>
      <c r="AL44" s="759"/>
      <c r="AM44" s="726"/>
      <c r="AN44" s="727"/>
      <c r="AO44" s="727"/>
      <c r="AP44" s="728"/>
      <c r="AQ44" s="288"/>
      <c r="AR44" s="288"/>
      <c r="AS44" s="288"/>
      <c r="AT44" s="288"/>
      <c r="AU44" s="288"/>
      <c r="AV44" s="733"/>
      <c r="AW44" s="733"/>
      <c r="AX44" s="733"/>
      <c r="AY44" s="733"/>
      <c r="AZ44" s="715"/>
      <c r="BA44" s="715"/>
      <c r="BB44" s="777"/>
    </row>
    <row r="45" spans="2:54" ht="11.25" customHeight="1">
      <c r="B45" s="664"/>
      <c r="C45" s="665"/>
      <c r="D45" s="760" t="s">
        <v>60</v>
      </c>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1"/>
      <c r="AK45" s="761"/>
      <c r="AL45" s="761"/>
      <c r="AM45" s="761"/>
      <c r="AN45" s="761"/>
      <c r="AO45" s="761"/>
      <c r="AP45" s="761"/>
      <c r="AQ45" s="761"/>
      <c r="AR45" s="761"/>
      <c r="AS45" s="761"/>
      <c r="AT45" s="761"/>
      <c r="AU45" s="761"/>
      <c r="AV45" s="761"/>
      <c r="AW45" s="761"/>
      <c r="AX45" s="761"/>
      <c r="AY45" s="761"/>
      <c r="AZ45" s="761"/>
      <c r="BA45" s="761"/>
      <c r="BB45" s="762"/>
    </row>
    <row r="46" spans="2:54" ht="11.25" customHeight="1">
      <c r="B46" s="664"/>
      <c r="C46" s="665"/>
      <c r="D46" s="739" t="s">
        <v>55</v>
      </c>
      <c r="E46" s="740"/>
      <c r="F46" s="740"/>
      <c r="G46" s="740"/>
      <c r="H46" s="740"/>
      <c r="I46" s="741"/>
      <c r="J46" s="284" t="s">
        <v>56</v>
      </c>
      <c r="K46" s="285"/>
      <c r="L46" s="285"/>
      <c r="M46" s="285"/>
      <c r="N46" s="286"/>
      <c r="O46" s="746"/>
      <c r="P46" s="747"/>
      <c r="Q46" s="747"/>
      <c r="R46" s="747"/>
      <c r="S46" s="750"/>
      <c r="T46" s="721"/>
      <c r="U46" s="697"/>
      <c r="V46" s="697"/>
      <c r="W46" s="697"/>
      <c r="X46" s="697"/>
      <c r="Y46" s="697"/>
      <c r="Z46" s="697"/>
      <c r="AA46" s="752" t="s">
        <v>19</v>
      </c>
      <c r="AB46" s="721"/>
      <c r="AC46" s="697"/>
      <c r="AD46" s="697"/>
      <c r="AE46" s="697"/>
      <c r="AF46" s="697"/>
      <c r="AG46" s="697"/>
      <c r="AH46" s="754" t="s">
        <v>19</v>
      </c>
      <c r="AI46" s="696"/>
      <c r="AJ46" s="697"/>
      <c r="AK46" s="697"/>
      <c r="AL46" s="698" t="s">
        <v>19</v>
      </c>
      <c r="AM46" s="786">
        <f>T46+AB46+T48+AB48+T50+X50+AB50+AE50+AI46+AI48+AI50</f>
        <v>0</v>
      </c>
      <c r="AN46" s="701"/>
      <c r="AO46" s="701"/>
      <c r="AP46" s="702"/>
      <c r="AQ46" s="282" t="s">
        <v>58</v>
      </c>
      <c r="AR46" s="282"/>
      <c r="AS46" s="282"/>
      <c r="AT46" s="282"/>
      <c r="AU46" s="282"/>
      <c r="AV46" s="712">
        <f>ROUNDDOWN(AM46/15,1)</f>
        <v>0</v>
      </c>
      <c r="AW46" s="712"/>
      <c r="AX46" s="712"/>
      <c r="AY46" s="712"/>
      <c r="AZ46" s="519" t="s">
        <v>19</v>
      </c>
      <c r="BA46" s="519"/>
      <c r="BB46" s="778"/>
    </row>
    <row r="47" spans="2:54" ht="11.25" customHeight="1">
      <c r="B47" s="664"/>
      <c r="C47" s="665"/>
      <c r="D47" s="739"/>
      <c r="E47" s="740"/>
      <c r="F47" s="740"/>
      <c r="G47" s="740"/>
      <c r="H47" s="740"/>
      <c r="I47" s="741"/>
      <c r="J47" s="284"/>
      <c r="K47" s="285"/>
      <c r="L47" s="285"/>
      <c r="M47" s="285"/>
      <c r="N47" s="286"/>
      <c r="O47" s="763"/>
      <c r="P47" s="764"/>
      <c r="Q47" s="764"/>
      <c r="R47" s="764"/>
      <c r="S47" s="765"/>
      <c r="T47" s="659"/>
      <c r="U47" s="654"/>
      <c r="V47" s="654"/>
      <c r="W47" s="654"/>
      <c r="X47" s="654"/>
      <c r="Y47" s="654"/>
      <c r="Z47" s="654"/>
      <c r="AA47" s="753"/>
      <c r="AB47" s="693"/>
      <c r="AC47" s="694"/>
      <c r="AD47" s="694"/>
      <c r="AE47" s="694"/>
      <c r="AF47" s="694"/>
      <c r="AG47" s="694"/>
      <c r="AH47" s="754"/>
      <c r="AI47" s="661"/>
      <c r="AJ47" s="654"/>
      <c r="AK47" s="654"/>
      <c r="AL47" s="699"/>
      <c r="AM47" s="755"/>
      <c r="AN47" s="704"/>
      <c r="AO47" s="704"/>
      <c r="AP47" s="705"/>
      <c r="AQ47" s="285"/>
      <c r="AR47" s="285"/>
      <c r="AS47" s="285"/>
      <c r="AT47" s="285"/>
      <c r="AU47" s="285"/>
      <c r="AV47" s="713"/>
      <c r="AW47" s="713"/>
      <c r="AX47" s="713"/>
      <c r="AY47" s="713"/>
      <c r="AZ47" s="541"/>
      <c r="BA47" s="541"/>
      <c r="BB47" s="734"/>
    </row>
    <row r="48" spans="2:54" ht="11.25" customHeight="1">
      <c r="B48" s="664"/>
      <c r="C48" s="665"/>
      <c r="D48" s="736" t="s">
        <v>57</v>
      </c>
      <c r="E48" s="737"/>
      <c r="F48" s="737"/>
      <c r="G48" s="737"/>
      <c r="H48" s="737"/>
      <c r="I48" s="738"/>
      <c r="J48" s="532" t="s">
        <v>56</v>
      </c>
      <c r="K48" s="519"/>
      <c r="L48" s="519"/>
      <c r="M48" s="519"/>
      <c r="N48" s="520"/>
      <c r="O48" s="748"/>
      <c r="P48" s="749"/>
      <c r="Q48" s="749"/>
      <c r="R48" s="749"/>
      <c r="S48" s="751"/>
      <c r="T48" s="721"/>
      <c r="U48" s="697"/>
      <c r="V48" s="697"/>
      <c r="W48" s="697"/>
      <c r="X48" s="697"/>
      <c r="Y48" s="697"/>
      <c r="Z48" s="697"/>
      <c r="AA48" s="752" t="s">
        <v>19</v>
      </c>
      <c r="AB48" s="721"/>
      <c r="AC48" s="697"/>
      <c r="AD48" s="697"/>
      <c r="AE48" s="697"/>
      <c r="AF48" s="697"/>
      <c r="AG48" s="719"/>
      <c r="AH48" s="754" t="s">
        <v>19</v>
      </c>
      <c r="AI48" s="696"/>
      <c r="AJ48" s="697"/>
      <c r="AK48" s="697"/>
      <c r="AL48" s="698" t="s">
        <v>19</v>
      </c>
      <c r="AM48" s="755"/>
      <c r="AN48" s="704"/>
      <c r="AO48" s="704"/>
      <c r="AP48" s="705"/>
      <c r="AQ48" s="285"/>
      <c r="AR48" s="285"/>
      <c r="AS48" s="285"/>
      <c r="AT48" s="285"/>
      <c r="AU48" s="285"/>
      <c r="AV48" s="713"/>
      <c r="AW48" s="713"/>
      <c r="AX48" s="713"/>
      <c r="AY48" s="713"/>
      <c r="AZ48" s="541"/>
      <c r="BA48" s="541"/>
      <c r="BB48" s="734"/>
    </row>
    <row r="49" spans="2:54" ht="11.25" customHeight="1">
      <c r="B49" s="664"/>
      <c r="C49" s="665"/>
      <c r="D49" s="739"/>
      <c r="E49" s="740"/>
      <c r="F49" s="740"/>
      <c r="G49" s="740"/>
      <c r="H49" s="740"/>
      <c r="I49" s="741"/>
      <c r="J49" s="745"/>
      <c r="K49" s="541"/>
      <c r="L49" s="541"/>
      <c r="M49" s="541"/>
      <c r="N49" s="522"/>
      <c r="O49" s="748"/>
      <c r="P49" s="749"/>
      <c r="Q49" s="749"/>
      <c r="R49" s="749"/>
      <c r="S49" s="751"/>
      <c r="T49" s="659"/>
      <c r="U49" s="654"/>
      <c r="V49" s="654"/>
      <c r="W49" s="654"/>
      <c r="X49" s="654"/>
      <c r="Y49" s="654"/>
      <c r="Z49" s="654"/>
      <c r="AA49" s="753"/>
      <c r="AB49" s="659"/>
      <c r="AC49" s="654"/>
      <c r="AD49" s="654"/>
      <c r="AE49" s="654"/>
      <c r="AF49" s="654"/>
      <c r="AG49" s="655"/>
      <c r="AH49" s="754"/>
      <c r="AI49" s="661"/>
      <c r="AJ49" s="654"/>
      <c r="AK49" s="654"/>
      <c r="AL49" s="699"/>
      <c r="AM49" s="755"/>
      <c r="AN49" s="704"/>
      <c r="AO49" s="704"/>
      <c r="AP49" s="705"/>
      <c r="AQ49" s="285"/>
      <c r="AR49" s="285"/>
      <c r="AS49" s="285"/>
      <c r="AT49" s="285"/>
      <c r="AU49" s="285"/>
      <c r="AV49" s="713"/>
      <c r="AW49" s="713"/>
      <c r="AX49" s="713"/>
      <c r="AY49" s="713"/>
      <c r="AZ49" s="541"/>
      <c r="BA49" s="541"/>
      <c r="BB49" s="734"/>
    </row>
    <row r="50" spans="2:54" ht="11.25" customHeight="1">
      <c r="B50" s="664"/>
      <c r="C50" s="665"/>
      <c r="D50" s="739"/>
      <c r="E50" s="740"/>
      <c r="F50" s="740"/>
      <c r="G50" s="740"/>
      <c r="H50" s="740"/>
      <c r="I50" s="741"/>
      <c r="J50" s="532" t="s">
        <v>59</v>
      </c>
      <c r="K50" s="519"/>
      <c r="L50" s="519"/>
      <c r="M50" s="519"/>
      <c r="N50" s="520"/>
      <c r="O50" s="781"/>
      <c r="P50" s="782"/>
      <c r="Q50" s="782"/>
      <c r="R50" s="782"/>
      <c r="S50" s="520" t="s">
        <v>19</v>
      </c>
      <c r="T50" s="721"/>
      <c r="U50" s="697"/>
      <c r="V50" s="697"/>
      <c r="W50" s="697"/>
      <c r="X50" s="718"/>
      <c r="Y50" s="697"/>
      <c r="Z50" s="697"/>
      <c r="AA50" s="752" t="s">
        <v>19</v>
      </c>
      <c r="AB50" s="721"/>
      <c r="AC50" s="697"/>
      <c r="AD50" s="719"/>
      <c r="AE50" s="718"/>
      <c r="AF50" s="697"/>
      <c r="AG50" s="719"/>
      <c r="AH50" s="720" t="s">
        <v>19</v>
      </c>
      <c r="AI50" s="696"/>
      <c r="AJ50" s="697"/>
      <c r="AK50" s="697"/>
      <c r="AL50" s="698" t="s">
        <v>19</v>
      </c>
      <c r="AM50" s="755"/>
      <c r="AN50" s="704"/>
      <c r="AO50" s="704"/>
      <c r="AP50" s="705"/>
      <c r="AQ50" s="285"/>
      <c r="AR50" s="285"/>
      <c r="AS50" s="285"/>
      <c r="AT50" s="285"/>
      <c r="AU50" s="285"/>
      <c r="AV50" s="713"/>
      <c r="AW50" s="713"/>
      <c r="AX50" s="713"/>
      <c r="AY50" s="713"/>
      <c r="AZ50" s="541"/>
      <c r="BA50" s="541"/>
      <c r="BB50" s="734"/>
    </row>
    <row r="51" spans="2:54" ht="11.25" customHeight="1" thickBot="1">
      <c r="B51" s="664"/>
      <c r="C51" s="665"/>
      <c r="D51" s="742"/>
      <c r="E51" s="743"/>
      <c r="F51" s="743"/>
      <c r="G51" s="743"/>
      <c r="H51" s="743"/>
      <c r="I51" s="744"/>
      <c r="J51" s="779"/>
      <c r="K51" s="715"/>
      <c r="L51" s="715"/>
      <c r="M51" s="715"/>
      <c r="N51" s="780"/>
      <c r="O51" s="783"/>
      <c r="P51" s="784"/>
      <c r="Q51" s="784"/>
      <c r="R51" s="784"/>
      <c r="S51" s="780"/>
      <c r="T51" s="695"/>
      <c r="U51" s="689"/>
      <c r="V51" s="689"/>
      <c r="W51" s="689"/>
      <c r="X51" s="688"/>
      <c r="Y51" s="689"/>
      <c r="Z51" s="689"/>
      <c r="AA51" s="785"/>
      <c r="AB51" s="695"/>
      <c r="AC51" s="689"/>
      <c r="AD51" s="690"/>
      <c r="AE51" s="688"/>
      <c r="AF51" s="689"/>
      <c r="AG51" s="690"/>
      <c r="AH51" s="692"/>
      <c r="AI51" s="757"/>
      <c r="AJ51" s="689"/>
      <c r="AK51" s="689"/>
      <c r="AL51" s="759"/>
      <c r="AM51" s="726"/>
      <c r="AN51" s="727"/>
      <c r="AO51" s="727"/>
      <c r="AP51" s="728"/>
      <c r="AQ51" s="288"/>
      <c r="AR51" s="288"/>
      <c r="AS51" s="288"/>
      <c r="AT51" s="288"/>
      <c r="AU51" s="288"/>
      <c r="AV51" s="733"/>
      <c r="AW51" s="733"/>
      <c r="AX51" s="733"/>
      <c r="AY51" s="733"/>
      <c r="AZ51" s="715"/>
      <c r="BA51" s="715"/>
      <c r="BB51" s="777"/>
    </row>
    <row r="52" spans="2:54" ht="11.25" customHeight="1">
      <c r="B52" s="664"/>
      <c r="C52" s="665"/>
      <c r="D52" s="760" t="s">
        <v>61</v>
      </c>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c r="AO52" s="761"/>
      <c r="AP52" s="761"/>
      <c r="AQ52" s="761"/>
      <c r="AR52" s="761"/>
      <c r="AS52" s="761"/>
      <c r="AT52" s="761"/>
      <c r="AU52" s="761"/>
      <c r="AV52" s="761"/>
      <c r="AW52" s="761"/>
      <c r="AX52" s="761"/>
      <c r="AY52" s="761"/>
      <c r="AZ52" s="761"/>
      <c r="BA52" s="761"/>
      <c r="BB52" s="762"/>
    </row>
    <row r="53" spans="2:54" ht="11.25" customHeight="1">
      <c r="B53" s="664"/>
      <c r="C53" s="665"/>
      <c r="D53" s="739" t="s">
        <v>55</v>
      </c>
      <c r="E53" s="740"/>
      <c r="F53" s="740"/>
      <c r="G53" s="740"/>
      <c r="H53" s="740"/>
      <c r="I53" s="741"/>
      <c r="J53" s="284" t="s">
        <v>56</v>
      </c>
      <c r="K53" s="285"/>
      <c r="L53" s="285"/>
      <c r="M53" s="285"/>
      <c r="N53" s="286"/>
      <c r="O53" s="748"/>
      <c r="P53" s="749"/>
      <c r="Q53" s="749"/>
      <c r="R53" s="749"/>
      <c r="S53" s="751"/>
      <c r="T53" s="693"/>
      <c r="U53" s="694"/>
      <c r="V53" s="694"/>
      <c r="W53" s="694"/>
      <c r="X53" s="694"/>
      <c r="Y53" s="694"/>
      <c r="Z53" s="694"/>
      <c r="AA53" s="787" t="s">
        <v>19</v>
      </c>
      <c r="AB53" s="693"/>
      <c r="AC53" s="694"/>
      <c r="AD53" s="694"/>
      <c r="AE53" s="694"/>
      <c r="AF53" s="694"/>
      <c r="AG53" s="694"/>
      <c r="AH53" s="657" t="s">
        <v>19</v>
      </c>
      <c r="AI53" s="756"/>
      <c r="AJ53" s="694"/>
      <c r="AK53" s="694"/>
      <c r="AL53" s="758" t="s">
        <v>19</v>
      </c>
      <c r="AM53" s="755">
        <f>T53+AB53+AI53</f>
        <v>0</v>
      </c>
      <c r="AN53" s="704"/>
      <c r="AO53" s="704"/>
      <c r="AP53" s="705"/>
      <c r="AQ53" s="285" t="s">
        <v>52</v>
      </c>
      <c r="AR53" s="285"/>
      <c r="AS53" s="285"/>
      <c r="AT53" s="285"/>
      <c r="AU53" s="285"/>
      <c r="AV53" s="733">
        <f>ROUNDDOWN(AM53/6,1)</f>
        <v>0</v>
      </c>
      <c r="AW53" s="733"/>
      <c r="AX53" s="733"/>
      <c r="AY53" s="733"/>
      <c r="AZ53" s="541" t="s">
        <v>19</v>
      </c>
      <c r="BA53" s="541"/>
      <c r="BB53" s="734"/>
    </row>
    <row r="54" spans="2:54" ht="11.25" customHeight="1">
      <c r="B54" s="664"/>
      <c r="C54" s="665"/>
      <c r="D54" s="739"/>
      <c r="E54" s="740"/>
      <c r="F54" s="740"/>
      <c r="G54" s="740"/>
      <c r="H54" s="740"/>
      <c r="I54" s="741"/>
      <c r="J54" s="284"/>
      <c r="K54" s="285"/>
      <c r="L54" s="285"/>
      <c r="M54" s="285"/>
      <c r="N54" s="286"/>
      <c r="O54" s="763"/>
      <c r="P54" s="764"/>
      <c r="Q54" s="764"/>
      <c r="R54" s="764"/>
      <c r="S54" s="765"/>
      <c r="T54" s="659"/>
      <c r="U54" s="654"/>
      <c r="V54" s="654"/>
      <c r="W54" s="654"/>
      <c r="X54" s="654"/>
      <c r="Y54" s="654"/>
      <c r="Z54" s="654"/>
      <c r="AA54" s="753"/>
      <c r="AB54" s="693"/>
      <c r="AC54" s="694"/>
      <c r="AD54" s="694"/>
      <c r="AE54" s="694"/>
      <c r="AF54" s="694"/>
      <c r="AG54" s="694"/>
      <c r="AH54" s="754"/>
      <c r="AI54" s="661"/>
      <c r="AJ54" s="654"/>
      <c r="AK54" s="654"/>
      <c r="AL54" s="699"/>
      <c r="AM54" s="726"/>
      <c r="AN54" s="727"/>
      <c r="AO54" s="727"/>
      <c r="AP54" s="728"/>
      <c r="AQ54" s="288"/>
      <c r="AR54" s="288"/>
      <c r="AS54" s="288"/>
      <c r="AT54" s="288"/>
      <c r="AU54" s="288"/>
      <c r="AV54" s="732"/>
      <c r="AW54" s="732"/>
      <c r="AX54" s="732"/>
      <c r="AY54" s="732"/>
      <c r="AZ54" s="507"/>
      <c r="BA54" s="507"/>
      <c r="BB54" s="735"/>
    </row>
    <row r="55" spans="2:54" ht="11.25" customHeight="1">
      <c r="B55" s="664"/>
      <c r="C55" s="665"/>
      <c r="D55" s="736" t="s">
        <v>57</v>
      </c>
      <c r="E55" s="737"/>
      <c r="F55" s="737"/>
      <c r="G55" s="737"/>
      <c r="H55" s="737"/>
      <c r="I55" s="738"/>
      <c r="J55" s="532" t="s">
        <v>56</v>
      </c>
      <c r="K55" s="519"/>
      <c r="L55" s="519"/>
      <c r="M55" s="519"/>
      <c r="N55" s="520"/>
      <c r="O55" s="746"/>
      <c r="P55" s="747"/>
      <c r="Q55" s="747"/>
      <c r="R55" s="747"/>
      <c r="S55" s="750"/>
      <c r="T55" s="721"/>
      <c r="U55" s="697"/>
      <c r="V55" s="697"/>
      <c r="W55" s="697"/>
      <c r="X55" s="697"/>
      <c r="Y55" s="697"/>
      <c r="Z55" s="697"/>
      <c r="AA55" s="752" t="s">
        <v>19</v>
      </c>
      <c r="AB55" s="721"/>
      <c r="AC55" s="697"/>
      <c r="AD55" s="697"/>
      <c r="AE55" s="697"/>
      <c r="AF55" s="697"/>
      <c r="AG55" s="719"/>
      <c r="AH55" s="754" t="s">
        <v>19</v>
      </c>
      <c r="AI55" s="696"/>
      <c r="AJ55" s="697"/>
      <c r="AK55" s="697"/>
      <c r="AL55" s="698" t="s">
        <v>19</v>
      </c>
      <c r="AM55" s="700">
        <f>T55+AB55+T57+X57+AB57+AE57+AI55+AI57</f>
        <v>0</v>
      </c>
      <c r="AN55" s="701"/>
      <c r="AO55" s="701"/>
      <c r="AP55" s="702"/>
      <c r="AQ55" s="282" t="s">
        <v>62</v>
      </c>
      <c r="AR55" s="282"/>
      <c r="AS55" s="282"/>
      <c r="AT55" s="282"/>
      <c r="AU55" s="282"/>
      <c r="AV55" s="712">
        <f>ROUNDDOWN(AM55/20,1)</f>
        <v>0</v>
      </c>
      <c r="AW55" s="712"/>
      <c r="AX55" s="712"/>
      <c r="AY55" s="712"/>
      <c r="AZ55" s="519" t="s">
        <v>19</v>
      </c>
      <c r="BA55" s="519"/>
      <c r="BB55" s="778"/>
    </row>
    <row r="56" spans="2:54" ht="11.25" customHeight="1">
      <c r="B56" s="664"/>
      <c r="C56" s="665"/>
      <c r="D56" s="739"/>
      <c r="E56" s="740"/>
      <c r="F56" s="740"/>
      <c r="G56" s="740"/>
      <c r="H56" s="740"/>
      <c r="I56" s="741"/>
      <c r="J56" s="745"/>
      <c r="K56" s="541"/>
      <c r="L56" s="541"/>
      <c r="M56" s="541"/>
      <c r="N56" s="522"/>
      <c r="O56" s="748"/>
      <c r="P56" s="749"/>
      <c r="Q56" s="749"/>
      <c r="R56" s="749"/>
      <c r="S56" s="751"/>
      <c r="T56" s="659"/>
      <c r="U56" s="654"/>
      <c r="V56" s="654"/>
      <c r="W56" s="654"/>
      <c r="X56" s="654"/>
      <c r="Y56" s="654"/>
      <c r="Z56" s="654"/>
      <c r="AA56" s="753"/>
      <c r="AB56" s="659"/>
      <c r="AC56" s="654"/>
      <c r="AD56" s="654"/>
      <c r="AE56" s="654"/>
      <c r="AF56" s="654"/>
      <c r="AG56" s="655"/>
      <c r="AH56" s="754"/>
      <c r="AI56" s="661"/>
      <c r="AJ56" s="654"/>
      <c r="AK56" s="654"/>
      <c r="AL56" s="699"/>
      <c r="AM56" s="703"/>
      <c r="AN56" s="704"/>
      <c r="AO56" s="704"/>
      <c r="AP56" s="705"/>
      <c r="AQ56" s="285"/>
      <c r="AR56" s="285"/>
      <c r="AS56" s="285"/>
      <c r="AT56" s="285"/>
      <c r="AU56" s="285"/>
      <c r="AV56" s="713"/>
      <c r="AW56" s="713"/>
      <c r="AX56" s="713"/>
      <c r="AY56" s="713"/>
      <c r="AZ56" s="541"/>
      <c r="BA56" s="541"/>
      <c r="BB56" s="734"/>
    </row>
    <row r="57" spans="2:54" ht="11.25" customHeight="1">
      <c r="B57" s="664"/>
      <c r="C57" s="665"/>
      <c r="D57" s="739"/>
      <c r="E57" s="740"/>
      <c r="F57" s="740"/>
      <c r="G57" s="740"/>
      <c r="H57" s="740"/>
      <c r="I57" s="741"/>
      <c r="J57" s="532" t="s">
        <v>59</v>
      </c>
      <c r="K57" s="519"/>
      <c r="L57" s="519"/>
      <c r="M57" s="519"/>
      <c r="N57" s="520"/>
      <c r="O57" s="781"/>
      <c r="P57" s="782"/>
      <c r="Q57" s="782"/>
      <c r="R57" s="782"/>
      <c r="S57" s="520" t="s">
        <v>19</v>
      </c>
      <c r="T57" s="721"/>
      <c r="U57" s="697"/>
      <c r="V57" s="697"/>
      <c r="W57" s="697"/>
      <c r="X57" s="718"/>
      <c r="Y57" s="697"/>
      <c r="Z57" s="719"/>
      <c r="AA57" s="720" t="s">
        <v>19</v>
      </c>
      <c r="AB57" s="721"/>
      <c r="AC57" s="697"/>
      <c r="AD57" s="719"/>
      <c r="AE57" s="718"/>
      <c r="AF57" s="697"/>
      <c r="AG57" s="719"/>
      <c r="AH57" s="720" t="s">
        <v>19</v>
      </c>
      <c r="AI57" s="696"/>
      <c r="AJ57" s="697"/>
      <c r="AK57" s="697"/>
      <c r="AL57" s="698" t="s">
        <v>19</v>
      </c>
      <c r="AM57" s="703"/>
      <c r="AN57" s="704"/>
      <c r="AO57" s="704"/>
      <c r="AP57" s="705"/>
      <c r="AQ57" s="285"/>
      <c r="AR57" s="285"/>
      <c r="AS57" s="285"/>
      <c r="AT57" s="285"/>
      <c r="AU57" s="285"/>
      <c r="AV57" s="713"/>
      <c r="AW57" s="713"/>
      <c r="AX57" s="713"/>
      <c r="AY57" s="713"/>
      <c r="AZ57" s="541"/>
      <c r="BA57" s="541"/>
      <c r="BB57" s="734"/>
    </row>
    <row r="58" spans="2:54" ht="11.25" customHeight="1" thickBot="1">
      <c r="B58" s="664"/>
      <c r="C58" s="665"/>
      <c r="D58" s="742"/>
      <c r="E58" s="743"/>
      <c r="F58" s="743"/>
      <c r="G58" s="743"/>
      <c r="H58" s="743"/>
      <c r="I58" s="744"/>
      <c r="J58" s="779"/>
      <c r="K58" s="715"/>
      <c r="L58" s="715"/>
      <c r="M58" s="715"/>
      <c r="N58" s="780"/>
      <c r="O58" s="783"/>
      <c r="P58" s="784"/>
      <c r="Q58" s="784"/>
      <c r="R58" s="784"/>
      <c r="S58" s="780"/>
      <c r="T58" s="695"/>
      <c r="U58" s="689"/>
      <c r="V58" s="689"/>
      <c r="W58" s="689"/>
      <c r="X58" s="688"/>
      <c r="Y58" s="689"/>
      <c r="Z58" s="690"/>
      <c r="AA58" s="692"/>
      <c r="AB58" s="695"/>
      <c r="AC58" s="689"/>
      <c r="AD58" s="690"/>
      <c r="AE58" s="688"/>
      <c r="AF58" s="689"/>
      <c r="AG58" s="690"/>
      <c r="AH58" s="692"/>
      <c r="AI58" s="757"/>
      <c r="AJ58" s="689"/>
      <c r="AK58" s="689"/>
      <c r="AL58" s="759"/>
      <c r="AM58" s="706"/>
      <c r="AN58" s="707"/>
      <c r="AO58" s="707"/>
      <c r="AP58" s="708"/>
      <c r="AQ58" s="711"/>
      <c r="AR58" s="711"/>
      <c r="AS58" s="711"/>
      <c r="AT58" s="711"/>
      <c r="AU58" s="711"/>
      <c r="AV58" s="714"/>
      <c r="AW58" s="714"/>
      <c r="AX58" s="714"/>
      <c r="AY58" s="714"/>
      <c r="AZ58" s="715"/>
      <c r="BA58" s="715"/>
      <c r="BB58" s="777"/>
    </row>
    <row r="59" spans="2:54" ht="11.25" customHeight="1">
      <c r="B59" s="664"/>
      <c r="C59" s="665"/>
      <c r="D59" s="788" t="s">
        <v>63</v>
      </c>
      <c r="E59" s="789"/>
      <c r="F59" s="789"/>
      <c r="G59" s="789"/>
      <c r="H59" s="789"/>
      <c r="I59" s="789"/>
      <c r="J59" s="789"/>
      <c r="K59" s="789"/>
      <c r="L59" s="789"/>
      <c r="M59" s="789"/>
      <c r="N59" s="789"/>
      <c r="O59" s="789"/>
      <c r="P59" s="789"/>
      <c r="Q59" s="789"/>
      <c r="R59" s="789"/>
      <c r="S59" s="789"/>
      <c r="T59" s="789"/>
      <c r="U59" s="789"/>
      <c r="V59" s="789"/>
      <c r="W59" s="789"/>
      <c r="X59" s="789"/>
      <c r="Y59" s="789"/>
      <c r="Z59" s="789"/>
      <c r="AA59" s="789"/>
      <c r="AB59" s="789"/>
      <c r="AC59" s="789"/>
      <c r="AD59" s="789"/>
      <c r="AE59" s="789"/>
      <c r="AF59" s="789"/>
      <c r="AG59" s="789"/>
      <c r="AH59" s="789"/>
      <c r="AI59" s="789"/>
      <c r="AJ59" s="789"/>
      <c r="AK59" s="789"/>
      <c r="AL59" s="789"/>
      <c r="AM59" s="789"/>
      <c r="AN59" s="789"/>
      <c r="AO59" s="789"/>
      <c r="AP59" s="789"/>
      <c r="AQ59" s="789"/>
      <c r="AR59" s="789"/>
      <c r="AS59" s="789"/>
      <c r="AT59" s="789"/>
      <c r="AU59" s="789"/>
      <c r="AV59" s="789"/>
      <c r="AW59" s="789"/>
      <c r="AX59" s="789"/>
      <c r="AY59" s="789"/>
      <c r="AZ59" s="789"/>
      <c r="BA59" s="789"/>
      <c r="BB59" s="790"/>
    </row>
    <row r="60" spans="2:54" ht="11.25" customHeight="1">
      <c r="B60" s="664"/>
      <c r="C60" s="665"/>
      <c r="D60" s="739" t="s">
        <v>55</v>
      </c>
      <c r="E60" s="740"/>
      <c r="F60" s="740"/>
      <c r="G60" s="740"/>
      <c r="H60" s="740"/>
      <c r="I60" s="741"/>
      <c r="J60" s="284" t="s">
        <v>56</v>
      </c>
      <c r="K60" s="285"/>
      <c r="L60" s="285"/>
      <c r="M60" s="285"/>
      <c r="N60" s="286"/>
      <c r="O60" s="746"/>
      <c r="P60" s="747"/>
      <c r="Q60" s="747"/>
      <c r="R60" s="747"/>
      <c r="S60" s="750"/>
      <c r="T60" s="721"/>
      <c r="U60" s="697"/>
      <c r="V60" s="697"/>
      <c r="W60" s="697"/>
      <c r="X60" s="697"/>
      <c r="Y60" s="697"/>
      <c r="Z60" s="697"/>
      <c r="AA60" s="752" t="s">
        <v>19</v>
      </c>
      <c r="AB60" s="721"/>
      <c r="AC60" s="697"/>
      <c r="AD60" s="697"/>
      <c r="AE60" s="697"/>
      <c r="AF60" s="697"/>
      <c r="AG60" s="697"/>
      <c r="AH60" s="754" t="s">
        <v>19</v>
      </c>
      <c r="AI60" s="696"/>
      <c r="AJ60" s="697"/>
      <c r="AK60" s="697"/>
      <c r="AL60" s="698" t="s">
        <v>19</v>
      </c>
      <c r="AM60" s="700">
        <f>T60+AB60+T62+AB62+T64+X64+AB64+AE64+AI60+AI62+AI64</f>
        <v>0</v>
      </c>
      <c r="AN60" s="701"/>
      <c r="AO60" s="701"/>
      <c r="AP60" s="702"/>
      <c r="AQ60" s="282" t="s">
        <v>62</v>
      </c>
      <c r="AR60" s="282"/>
      <c r="AS60" s="282"/>
      <c r="AT60" s="282"/>
      <c r="AU60" s="282"/>
      <c r="AV60" s="712">
        <f>ROUNDDOWN(AM60/20,1)</f>
        <v>0</v>
      </c>
      <c r="AW60" s="712"/>
      <c r="AX60" s="712"/>
      <c r="AY60" s="712"/>
      <c r="AZ60" s="519" t="s">
        <v>19</v>
      </c>
      <c r="BA60" s="519"/>
      <c r="BB60" s="778"/>
    </row>
    <row r="61" spans="2:54" ht="11.25" customHeight="1">
      <c r="B61" s="664"/>
      <c r="C61" s="665"/>
      <c r="D61" s="739"/>
      <c r="E61" s="740"/>
      <c r="F61" s="740"/>
      <c r="G61" s="740"/>
      <c r="H61" s="740"/>
      <c r="I61" s="741"/>
      <c r="J61" s="284"/>
      <c r="K61" s="285"/>
      <c r="L61" s="285"/>
      <c r="M61" s="285"/>
      <c r="N61" s="286"/>
      <c r="O61" s="763"/>
      <c r="P61" s="764"/>
      <c r="Q61" s="764"/>
      <c r="R61" s="764"/>
      <c r="S61" s="765"/>
      <c r="T61" s="659"/>
      <c r="U61" s="654"/>
      <c r="V61" s="654"/>
      <c r="W61" s="654"/>
      <c r="X61" s="654"/>
      <c r="Y61" s="654"/>
      <c r="Z61" s="654"/>
      <c r="AA61" s="753"/>
      <c r="AB61" s="693"/>
      <c r="AC61" s="694"/>
      <c r="AD61" s="694"/>
      <c r="AE61" s="694"/>
      <c r="AF61" s="694"/>
      <c r="AG61" s="694"/>
      <c r="AH61" s="754"/>
      <c r="AI61" s="661"/>
      <c r="AJ61" s="654"/>
      <c r="AK61" s="654"/>
      <c r="AL61" s="699"/>
      <c r="AM61" s="703"/>
      <c r="AN61" s="704"/>
      <c r="AO61" s="704"/>
      <c r="AP61" s="705"/>
      <c r="AQ61" s="285"/>
      <c r="AR61" s="285"/>
      <c r="AS61" s="285"/>
      <c r="AT61" s="285"/>
      <c r="AU61" s="285"/>
      <c r="AV61" s="713"/>
      <c r="AW61" s="713"/>
      <c r="AX61" s="713"/>
      <c r="AY61" s="713"/>
      <c r="AZ61" s="541"/>
      <c r="BA61" s="541"/>
      <c r="BB61" s="734"/>
    </row>
    <row r="62" spans="2:54" ht="11.25" customHeight="1">
      <c r="B62" s="664"/>
      <c r="C62" s="665"/>
      <c r="D62" s="736" t="s">
        <v>57</v>
      </c>
      <c r="E62" s="737"/>
      <c r="F62" s="737"/>
      <c r="G62" s="737"/>
      <c r="H62" s="737"/>
      <c r="I62" s="738"/>
      <c r="J62" s="532" t="s">
        <v>56</v>
      </c>
      <c r="K62" s="519"/>
      <c r="L62" s="519"/>
      <c r="M62" s="519"/>
      <c r="N62" s="520"/>
      <c r="O62" s="748"/>
      <c r="P62" s="749"/>
      <c r="Q62" s="749"/>
      <c r="R62" s="749"/>
      <c r="S62" s="751"/>
      <c r="T62" s="721"/>
      <c r="U62" s="697"/>
      <c r="V62" s="697"/>
      <c r="W62" s="697"/>
      <c r="X62" s="697"/>
      <c r="Y62" s="697"/>
      <c r="Z62" s="697"/>
      <c r="AA62" s="752" t="s">
        <v>19</v>
      </c>
      <c r="AB62" s="721"/>
      <c r="AC62" s="697"/>
      <c r="AD62" s="697"/>
      <c r="AE62" s="697"/>
      <c r="AF62" s="697"/>
      <c r="AG62" s="719"/>
      <c r="AH62" s="754" t="s">
        <v>19</v>
      </c>
      <c r="AI62" s="696"/>
      <c r="AJ62" s="697"/>
      <c r="AK62" s="697"/>
      <c r="AL62" s="698" t="s">
        <v>19</v>
      </c>
      <c r="AM62" s="703"/>
      <c r="AN62" s="704"/>
      <c r="AO62" s="704"/>
      <c r="AP62" s="705"/>
      <c r="AQ62" s="285"/>
      <c r="AR62" s="285"/>
      <c r="AS62" s="285"/>
      <c r="AT62" s="285"/>
      <c r="AU62" s="285"/>
      <c r="AV62" s="713"/>
      <c r="AW62" s="713"/>
      <c r="AX62" s="713"/>
      <c r="AY62" s="713"/>
      <c r="AZ62" s="541"/>
      <c r="BA62" s="541"/>
      <c r="BB62" s="734"/>
    </row>
    <row r="63" spans="2:54" ht="11.25" customHeight="1">
      <c r="B63" s="664"/>
      <c r="C63" s="665"/>
      <c r="D63" s="739"/>
      <c r="E63" s="740"/>
      <c r="F63" s="740"/>
      <c r="G63" s="740"/>
      <c r="H63" s="740"/>
      <c r="I63" s="741"/>
      <c r="J63" s="745"/>
      <c r="K63" s="541"/>
      <c r="L63" s="541"/>
      <c r="M63" s="541"/>
      <c r="N63" s="522"/>
      <c r="O63" s="748"/>
      <c r="P63" s="749"/>
      <c r="Q63" s="749"/>
      <c r="R63" s="749"/>
      <c r="S63" s="751"/>
      <c r="T63" s="659"/>
      <c r="U63" s="654"/>
      <c r="V63" s="654"/>
      <c r="W63" s="654"/>
      <c r="X63" s="654"/>
      <c r="Y63" s="654"/>
      <c r="Z63" s="654"/>
      <c r="AA63" s="753"/>
      <c r="AB63" s="659"/>
      <c r="AC63" s="654"/>
      <c r="AD63" s="654"/>
      <c r="AE63" s="654"/>
      <c r="AF63" s="654"/>
      <c r="AG63" s="655"/>
      <c r="AH63" s="754"/>
      <c r="AI63" s="661"/>
      <c r="AJ63" s="654"/>
      <c r="AK63" s="654"/>
      <c r="AL63" s="699"/>
      <c r="AM63" s="703"/>
      <c r="AN63" s="704"/>
      <c r="AO63" s="704"/>
      <c r="AP63" s="705"/>
      <c r="AQ63" s="285"/>
      <c r="AR63" s="285"/>
      <c r="AS63" s="285"/>
      <c r="AT63" s="285"/>
      <c r="AU63" s="285"/>
      <c r="AV63" s="713"/>
      <c r="AW63" s="713"/>
      <c r="AX63" s="713"/>
      <c r="AY63" s="713"/>
      <c r="AZ63" s="541"/>
      <c r="BA63" s="541"/>
      <c r="BB63" s="734"/>
    </row>
    <row r="64" spans="2:54" ht="11.25" customHeight="1">
      <c r="B64" s="664"/>
      <c r="C64" s="665"/>
      <c r="D64" s="739"/>
      <c r="E64" s="740"/>
      <c r="F64" s="740"/>
      <c r="G64" s="740"/>
      <c r="H64" s="740"/>
      <c r="I64" s="741"/>
      <c r="J64" s="532" t="s">
        <v>59</v>
      </c>
      <c r="K64" s="519"/>
      <c r="L64" s="519"/>
      <c r="M64" s="519"/>
      <c r="N64" s="520"/>
      <c r="O64" s="781"/>
      <c r="P64" s="782"/>
      <c r="Q64" s="782"/>
      <c r="R64" s="782"/>
      <c r="S64" s="520" t="s">
        <v>19</v>
      </c>
      <c r="T64" s="721"/>
      <c r="U64" s="697"/>
      <c r="V64" s="697"/>
      <c r="W64" s="697"/>
      <c r="X64" s="718"/>
      <c r="Y64" s="697"/>
      <c r="Z64" s="719"/>
      <c r="AA64" s="720" t="s">
        <v>19</v>
      </c>
      <c r="AB64" s="721"/>
      <c r="AC64" s="697"/>
      <c r="AD64" s="719"/>
      <c r="AE64" s="718"/>
      <c r="AF64" s="697"/>
      <c r="AG64" s="719"/>
      <c r="AH64" s="720" t="s">
        <v>19</v>
      </c>
      <c r="AI64" s="696"/>
      <c r="AJ64" s="697"/>
      <c r="AK64" s="697"/>
      <c r="AL64" s="698" t="s">
        <v>19</v>
      </c>
      <c r="AM64" s="703"/>
      <c r="AN64" s="704"/>
      <c r="AO64" s="704"/>
      <c r="AP64" s="705"/>
      <c r="AQ64" s="285"/>
      <c r="AR64" s="285"/>
      <c r="AS64" s="285"/>
      <c r="AT64" s="285"/>
      <c r="AU64" s="285"/>
      <c r="AV64" s="713"/>
      <c r="AW64" s="713"/>
      <c r="AX64" s="713"/>
      <c r="AY64" s="713"/>
      <c r="AZ64" s="541"/>
      <c r="BA64" s="541"/>
      <c r="BB64" s="734"/>
    </row>
    <row r="65" spans="2:56" ht="11.25" customHeight="1" thickBot="1">
      <c r="B65" s="664"/>
      <c r="C65" s="665"/>
      <c r="D65" s="742"/>
      <c r="E65" s="743"/>
      <c r="F65" s="743"/>
      <c r="G65" s="743"/>
      <c r="H65" s="743"/>
      <c r="I65" s="744"/>
      <c r="J65" s="779"/>
      <c r="K65" s="715"/>
      <c r="L65" s="715"/>
      <c r="M65" s="715"/>
      <c r="N65" s="780"/>
      <c r="O65" s="783"/>
      <c r="P65" s="784"/>
      <c r="Q65" s="784"/>
      <c r="R65" s="784"/>
      <c r="S65" s="780"/>
      <c r="T65" s="695"/>
      <c r="U65" s="689"/>
      <c r="V65" s="689"/>
      <c r="W65" s="689"/>
      <c r="X65" s="688"/>
      <c r="Y65" s="689"/>
      <c r="Z65" s="690"/>
      <c r="AA65" s="692"/>
      <c r="AB65" s="695"/>
      <c r="AC65" s="689"/>
      <c r="AD65" s="690"/>
      <c r="AE65" s="688"/>
      <c r="AF65" s="689"/>
      <c r="AG65" s="690"/>
      <c r="AH65" s="692"/>
      <c r="AI65" s="757"/>
      <c r="AJ65" s="689"/>
      <c r="AK65" s="689"/>
      <c r="AL65" s="759"/>
      <c r="AM65" s="706"/>
      <c r="AN65" s="707"/>
      <c r="AO65" s="707"/>
      <c r="AP65" s="708"/>
      <c r="AQ65" s="711"/>
      <c r="AR65" s="711"/>
      <c r="AS65" s="711"/>
      <c r="AT65" s="711"/>
      <c r="AU65" s="711"/>
      <c r="AV65" s="714"/>
      <c r="AW65" s="714"/>
      <c r="AX65" s="714"/>
      <c r="AY65" s="714"/>
      <c r="AZ65" s="715"/>
      <c r="BA65" s="715"/>
      <c r="BB65" s="777"/>
    </row>
    <row r="66" spans="2:56" ht="11.25" customHeight="1">
      <c r="B66" s="664"/>
      <c r="C66" s="665"/>
      <c r="D66" s="668" t="s">
        <v>64</v>
      </c>
      <c r="E66" s="740"/>
      <c r="F66" s="740"/>
      <c r="G66" s="740"/>
      <c r="H66" s="740"/>
      <c r="I66" s="741"/>
      <c r="J66" s="745" t="s">
        <v>56</v>
      </c>
      <c r="K66" s="541"/>
      <c r="L66" s="541"/>
      <c r="M66" s="541"/>
      <c r="N66" s="522"/>
      <c r="O66" s="748"/>
      <c r="P66" s="749"/>
      <c r="Q66" s="749"/>
      <c r="R66" s="749"/>
      <c r="S66" s="751"/>
      <c r="T66" s="693"/>
      <c r="U66" s="694"/>
      <c r="V66" s="694"/>
      <c r="W66" s="694"/>
      <c r="X66" s="694"/>
      <c r="Y66" s="694"/>
      <c r="Z66" s="694"/>
      <c r="AA66" s="787" t="s">
        <v>19</v>
      </c>
      <c r="AB66" s="693"/>
      <c r="AC66" s="694"/>
      <c r="AD66" s="694"/>
      <c r="AE66" s="694"/>
      <c r="AF66" s="694"/>
      <c r="AG66" s="694"/>
      <c r="AH66" s="657" t="s">
        <v>19</v>
      </c>
      <c r="AI66" s="756"/>
      <c r="AJ66" s="694"/>
      <c r="AK66" s="694"/>
      <c r="AL66" s="758" t="s">
        <v>19</v>
      </c>
      <c r="AM66" s="755">
        <f>T66+AB66+T68+X68+AB68+AE68+AI66+AI68</f>
        <v>0</v>
      </c>
      <c r="AN66" s="704"/>
      <c r="AO66" s="704"/>
      <c r="AP66" s="705"/>
      <c r="AQ66" s="285" t="s">
        <v>65</v>
      </c>
      <c r="AR66" s="285"/>
      <c r="AS66" s="285"/>
      <c r="AT66" s="285"/>
      <c r="AU66" s="285"/>
      <c r="AV66" s="713">
        <f>ROUNDDOWN(AM66/30,1)</f>
        <v>0</v>
      </c>
      <c r="AW66" s="713"/>
      <c r="AX66" s="713"/>
      <c r="AY66" s="713"/>
      <c r="AZ66" s="541" t="s">
        <v>19</v>
      </c>
      <c r="BA66" s="541"/>
      <c r="BB66" s="631"/>
    </row>
    <row r="67" spans="2:56" ht="11.25" customHeight="1">
      <c r="B67" s="664"/>
      <c r="C67" s="665"/>
      <c r="D67" s="668"/>
      <c r="E67" s="740"/>
      <c r="F67" s="740"/>
      <c r="G67" s="740"/>
      <c r="H67" s="740"/>
      <c r="I67" s="741"/>
      <c r="J67" s="794"/>
      <c r="K67" s="507"/>
      <c r="L67" s="507"/>
      <c r="M67" s="507"/>
      <c r="N67" s="508"/>
      <c r="O67" s="763"/>
      <c r="P67" s="764"/>
      <c r="Q67" s="764"/>
      <c r="R67" s="764"/>
      <c r="S67" s="765"/>
      <c r="T67" s="659"/>
      <c r="U67" s="654"/>
      <c r="V67" s="654"/>
      <c r="W67" s="654"/>
      <c r="X67" s="654"/>
      <c r="Y67" s="654"/>
      <c r="Z67" s="654"/>
      <c r="AA67" s="753"/>
      <c r="AB67" s="693"/>
      <c r="AC67" s="694"/>
      <c r="AD67" s="694"/>
      <c r="AE67" s="694"/>
      <c r="AF67" s="694"/>
      <c r="AG67" s="694"/>
      <c r="AH67" s="754"/>
      <c r="AI67" s="661"/>
      <c r="AJ67" s="654"/>
      <c r="AK67" s="654"/>
      <c r="AL67" s="699"/>
      <c r="AM67" s="755"/>
      <c r="AN67" s="704"/>
      <c r="AO67" s="704"/>
      <c r="AP67" s="705"/>
      <c r="AQ67" s="285"/>
      <c r="AR67" s="285"/>
      <c r="AS67" s="285"/>
      <c r="AT67" s="285"/>
      <c r="AU67" s="285"/>
      <c r="AV67" s="713"/>
      <c r="AW67" s="713"/>
      <c r="AX67" s="713"/>
      <c r="AY67" s="713"/>
      <c r="AZ67" s="541"/>
      <c r="BA67" s="541"/>
      <c r="BB67" s="631"/>
    </row>
    <row r="68" spans="2:56" ht="11.25" customHeight="1">
      <c r="B68" s="664"/>
      <c r="C68" s="665"/>
      <c r="D68" s="668"/>
      <c r="E68" s="740"/>
      <c r="F68" s="740"/>
      <c r="G68" s="740"/>
      <c r="H68" s="740"/>
      <c r="I68" s="741"/>
      <c r="J68" s="745" t="s">
        <v>59</v>
      </c>
      <c r="K68" s="541"/>
      <c r="L68" s="541"/>
      <c r="M68" s="541"/>
      <c r="N68" s="522"/>
      <c r="O68" s="677"/>
      <c r="P68" s="678"/>
      <c r="Q68" s="678"/>
      <c r="R68" s="678"/>
      <c r="S68" s="522" t="s">
        <v>19</v>
      </c>
      <c r="T68" s="721"/>
      <c r="U68" s="697"/>
      <c r="V68" s="697"/>
      <c r="W68" s="697"/>
      <c r="X68" s="718"/>
      <c r="Y68" s="697"/>
      <c r="Z68" s="719"/>
      <c r="AA68" s="720" t="s">
        <v>19</v>
      </c>
      <c r="AB68" s="721"/>
      <c r="AC68" s="697"/>
      <c r="AD68" s="719"/>
      <c r="AE68" s="718"/>
      <c r="AF68" s="697"/>
      <c r="AG68" s="719"/>
      <c r="AH68" s="720" t="s">
        <v>19</v>
      </c>
      <c r="AI68" s="696"/>
      <c r="AJ68" s="697"/>
      <c r="AK68" s="697"/>
      <c r="AL68" s="698" t="s">
        <v>19</v>
      </c>
      <c r="AM68" s="755"/>
      <c r="AN68" s="704"/>
      <c r="AO68" s="704"/>
      <c r="AP68" s="705"/>
      <c r="AQ68" s="285"/>
      <c r="AR68" s="285"/>
      <c r="AS68" s="285"/>
      <c r="AT68" s="285"/>
      <c r="AU68" s="285"/>
      <c r="AV68" s="713"/>
      <c r="AW68" s="713"/>
      <c r="AX68" s="713"/>
      <c r="AY68" s="713"/>
      <c r="AZ68" s="541"/>
      <c r="BA68" s="541"/>
      <c r="BB68" s="631"/>
    </row>
    <row r="69" spans="2:56" ht="11.25" customHeight="1">
      <c r="B69" s="664"/>
      <c r="C69" s="665"/>
      <c r="D69" s="791"/>
      <c r="E69" s="792"/>
      <c r="F69" s="792"/>
      <c r="G69" s="792"/>
      <c r="H69" s="792"/>
      <c r="I69" s="793"/>
      <c r="J69" s="794"/>
      <c r="K69" s="507"/>
      <c r="L69" s="507"/>
      <c r="M69" s="507"/>
      <c r="N69" s="508"/>
      <c r="O69" s="772"/>
      <c r="P69" s="773"/>
      <c r="Q69" s="773"/>
      <c r="R69" s="773"/>
      <c r="S69" s="508"/>
      <c r="T69" s="659"/>
      <c r="U69" s="654"/>
      <c r="V69" s="654"/>
      <c r="W69" s="654"/>
      <c r="X69" s="653"/>
      <c r="Y69" s="654"/>
      <c r="Z69" s="655"/>
      <c r="AA69" s="657"/>
      <c r="AB69" s="659"/>
      <c r="AC69" s="654"/>
      <c r="AD69" s="655"/>
      <c r="AE69" s="653"/>
      <c r="AF69" s="654"/>
      <c r="AG69" s="655"/>
      <c r="AH69" s="657"/>
      <c r="AI69" s="661"/>
      <c r="AJ69" s="654"/>
      <c r="AK69" s="654"/>
      <c r="AL69" s="699"/>
      <c r="AM69" s="726"/>
      <c r="AN69" s="727"/>
      <c r="AO69" s="727"/>
      <c r="AP69" s="728"/>
      <c r="AQ69" s="288"/>
      <c r="AR69" s="288"/>
      <c r="AS69" s="288"/>
      <c r="AT69" s="288"/>
      <c r="AU69" s="288"/>
      <c r="AV69" s="733"/>
      <c r="AW69" s="733"/>
      <c r="AX69" s="733"/>
      <c r="AY69" s="733"/>
      <c r="AZ69" s="507"/>
      <c r="BA69" s="507"/>
      <c r="BB69" s="649"/>
    </row>
    <row r="70" spans="2:56" ht="11.25" customHeight="1">
      <c r="B70" s="664"/>
      <c r="C70" s="665"/>
      <c r="D70" s="281" t="s">
        <v>66</v>
      </c>
      <c r="E70" s="282"/>
      <c r="F70" s="282"/>
      <c r="G70" s="282"/>
      <c r="H70" s="282"/>
      <c r="I70" s="282"/>
      <c r="J70" s="282"/>
      <c r="K70" s="282"/>
      <c r="L70" s="282"/>
      <c r="M70" s="282"/>
      <c r="N70" s="283"/>
      <c r="O70" s="801">
        <f>O30</f>
        <v>0</v>
      </c>
      <c r="P70" s="802"/>
      <c r="Q70" s="802"/>
      <c r="R70" s="802"/>
      <c r="S70" s="520" t="s">
        <v>19</v>
      </c>
      <c r="T70" s="807">
        <f>T39+T41+T46+T48+T53+T55+T60+T62+T66</f>
        <v>0</v>
      </c>
      <c r="U70" s="704"/>
      <c r="V70" s="704"/>
      <c r="W70" s="704"/>
      <c r="X70" s="704"/>
      <c r="Y70" s="704"/>
      <c r="Z70" s="704"/>
      <c r="AA70" s="787" t="s">
        <v>19</v>
      </c>
      <c r="AB70" s="807">
        <f>AB39+AB41+AB46+AB48+AB53+AB55+AB60+AB62+AB66</f>
        <v>0</v>
      </c>
      <c r="AC70" s="704"/>
      <c r="AD70" s="704"/>
      <c r="AE70" s="704"/>
      <c r="AF70" s="704"/>
      <c r="AG70" s="704"/>
      <c r="AH70" s="657" t="s">
        <v>19</v>
      </c>
      <c r="AI70" s="703">
        <f>AI39+AI41+AI46+AI48+AI53+AI55+AI60+AI62+AI66</f>
        <v>0</v>
      </c>
      <c r="AJ70" s="704"/>
      <c r="AK70" s="704"/>
      <c r="AL70" s="758" t="s">
        <v>19</v>
      </c>
      <c r="AM70" s="795"/>
      <c r="AN70" s="796"/>
      <c r="AO70" s="796"/>
      <c r="AP70" s="796"/>
      <c r="AQ70" s="796"/>
      <c r="AR70" s="796"/>
      <c r="AS70" s="796"/>
      <c r="AT70" s="796"/>
      <c r="AU70" s="796"/>
      <c r="AV70" s="796"/>
      <c r="AW70" s="796"/>
      <c r="AX70" s="796"/>
      <c r="AY70" s="796"/>
      <c r="AZ70" s="796"/>
      <c r="BA70" s="796"/>
      <c r="BB70" s="797"/>
    </row>
    <row r="71" spans="2:56" ht="11.25" customHeight="1">
      <c r="B71" s="664"/>
      <c r="C71" s="665"/>
      <c r="D71" s="287"/>
      <c r="E71" s="288"/>
      <c r="F71" s="288"/>
      <c r="G71" s="288"/>
      <c r="H71" s="288"/>
      <c r="I71" s="288"/>
      <c r="J71" s="288"/>
      <c r="K71" s="288"/>
      <c r="L71" s="288"/>
      <c r="M71" s="288"/>
      <c r="N71" s="289"/>
      <c r="O71" s="803"/>
      <c r="P71" s="804"/>
      <c r="Q71" s="804"/>
      <c r="R71" s="804"/>
      <c r="S71" s="508"/>
      <c r="T71" s="806"/>
      <c r="U71" s="727"/>
      <c r="V71" s="727"/>
      <c r="W71" s="727"/>
      <c r="X71" s="727"/>
      <c r="Y71" s="727"/>
      <c r="Z71" s="727"/>
      <c r="AA71" s="753"/>
      <c r="AB71" s="807"/>
      <c r="AC71" s="704"/>
      <c r="AD71" s="704"/>
      <c r="AE71" s="704"/>
      <c r="AF71" s="704"/>
      <c r="AG71" s="704"/>
      <c r="AH71" s="754"/>
      <c r="AI71" s="808"/>
      <c r="AJ71" s="727"/>
      <c r="AK71" s="727"/>
      <c r="AL71" s="699"/>
      <c r="AM71" s="798"/>
      <c r="AN71" s="799"/>
      <c r="AO71" s="799"/>
      <c r="AP71" s="799"/>
      <c r="AQ71" s="799"/>
      <c r="AR71" s="799"/>
      <c r="AS71" s="799"/>
      <c r="AT71" s="799"/>
      <c r="AU71" s="799"/>
      <c r="AV71" s="799"/>
      <c r="AW71" s="799"/>
      <c r="AX71" s="799"/>
      <c r="AY71" s="799"/>
      <c r="AZ71" s="799"/>
      <c r="BA71" s="799"/>
      <c r="BB71" s="800"/>
    </row>
    <row r="72" spans="2:56" ht="11.25" customHeight="1">
      <c r="B72" s="664"/>
      <c r="C72" s="665"/>
      <c r="D72" s="281" t="s">
        <v>67</v>
      </c>
      <c r="E72" s="282"/>
      <c r="F72" s="282"/>
      <c r="G72" s="282"/>
      <c r="H72" s="282"/>
      <c r="I72" s="282"/>
      <c r="J72" s="282"/>
      <c r="K72" s="282"/>
      <c r="L72" s="282"/>
      <c r="M72" s="282"/>
      <c r="N72" s="283"/>
      <c r="O72" s="801">
        <f>O32+O34+O36+O43+O50+O57+O64+O68</f>
        <v>0</v>
      </c>
      <c r="P72" s="802"/>
      <c r="Q72" s="802"/>
      <c r="R72" s="802"/>
      <c r="S72" s="520" t="s">
        <v>19</v>
      </c>
      <c r="T72" s="805">
        <f>T32+T34+T36+T43+T50+T57+T64+T68</f>
        <v>0</v>
      </c>
      <c r="U72" s="701"/>
      <c r="V72" s="701"/>
      <c r="W72" s="701"/>
      <c r="X72" s="786">
        <f>X32+X34+X36+X43+X50+X57+X64+X68</f>
        <v>0</v>
      </c>
      <c r="Y72" s="701"/>
      <c r="Z72" s="702"/>
      <c r="AA72" s="720" t="s">
        <v>19</v>
      </c>
      <c r="AB72" s="805">
        <f>AB32+AB34+AB36+AB43+AB50+AB57+AB64+AB68</f>
        <v>0</v>
      </c>
      <c r="AC72" s="701"/>
      <c r="AD72" s="702"/>
      <c r="AE72" s="786">
        <f>AE32+AE34+AE36+AE43+AE50+AE57+AE64+AE68</f>
        <v>0</v>
      </c>
      <c r="AF72" s="701"/>
      <c r="AG72" s="702"/>
      <c r="AH72" s="720" t="s">
        <v>19</v>
      </c>
      <c r="AI72" s="700">
        <f>AI32+AI34+AI36+AI43+AI50+AI57+AI64+AI68</f>
        <v>0</v>
      </c>
      <c r="AJ72" s="701"/>
      <c r="AK72" s="701"/>
      <c r="AL72" s="698" t="s">
        <v>19</v>
      </c>
      <c r="AM72" s="817"/>
      <c r="AN72" s="818"/>
      <c r="AO72" s="818"/>
      <c r="AP72" s="818"/>
      <c r="AQ72" s="818"/>
      <c r="AR72" s="818"/>
      <c r="AS72" s="818"/>
      <c r="AT72" s="818"/>
      <c r="AU72" s="818"/>
      <c r="AV72" s="818"/>
      <c r="AW72" s="818"/>
      <c r="AX72" s="818"/>
      <c r="AY72" s="818"/>
      <c r="AZ72" s="818"/>
      <c r="BA72" s="818"/>
      <c r="BB72" s="819"/>
    </row>
    <row r="73" spans="2:56" ht="11.25" customHeight="1">
      <c r="B73" s="664"/>
      <c r="C73" s="665"/>
      <c r="D73" s="284"/>
      <c r="E73" s="285"/>
      <c r="F73" s="285"/>
      <c r="G73" s="285"/>
      <c r="H73" s="285"/>
      <c r="I73" s="285"/>
      <c r="J73" s="285"/>
      <c r="K73" s="285"/>
      <c r="L73" s="285"/>
      <c r="M73" s="285"/>
      <c r="N73" s="286"/>
      <c r="O73" s="803"/>
      <c r="P73" s="804"/>
      <c r="Q73" s="804"/>
      <c r="R73" s="804"/>
      <c r="S73" s="508"/>
      <c r="T73" s="806"/>
      <c r="U73" s="727"/>
      <c r="V73" s="727"/>
      <c r="W73" s="727"/>
      <c r="X73" s="726"/>
      <c r="Y73" s="727"/>
      <c r="Z73" s="728"/>
      <c r="AA73" s="657"/>
      <c r="AB73" s="806"/>
      <c r="AC73" s="727"/>
      <c r="AD73" s="728"/>
      <c r="AE73" s="726"/>
      <c r="AF73" s="727"/>
      <c r="AG73" s="728"/>
      <c r="AH73" s="657"/>
      <c r="AI73" s="808"/>
      <c r="AJ73" s="727"/>
      <c r="AK73" s="727"/>
      <c r="AL73" s="699"/>
      <c r="AM73" s="820"/>
      <c r="AN73" s="821"/>
      <c r="AO73" s="821"/>
      <c r="AP73" s="821"/>
      <c r="AQ73" s="821"/>
      <c r="AR73" s="821"/>
      <c r="AS73" s="821"/>
      <c r="AT73" s="821"/>
      <c r="AU73" s="821"/>
      <c r="AV73" s="821"/>
      <c r="AW73" s="821"/>
      <c r="AX73" s="821"/>
      <c r="AY73" s="821"/>
      <c r="AZ73" s="821"/>
      <c r="BA73" s="821"/>
      <c r="BB73" s="822"/>
    </row>
    <row r="74" spans="2:56" ht="11.25" customHeight="1">
      <c r="B74" s="664"/>
      <c r="C74" s="665"/>
      <c r="D74" s="679" t="s">
        <v>68</v>
      </c>
      <c r="E74" s="737"/>
      <c r="F74" s="737"/>
      <c r="G74" s="737"/>
      <c r="H74" s="737"/>
      <c r="I74" s="737"/>
      <c r="J74" s="737"/>
      <c r="K74" s="737"/>
      <c r="L74" s="737"/>
      <c r="M74" s="737"/>
      <c r="N74" s="738"/>
      <c r="O74" s="824">
        <f>O70+O72</f>
        <v>0</v>
      </c>
      <c r="P74" s="825"/>
      <c r="Q74" s="825"/>
      <c r="R74" s="825"/>
      <c r="S74" s="522" t="s">
        <v>19</v>
      </c>
      <c r="T74" s="805">
        <f>T70+T72+X72</f>
        <v>0</v>
      </c>
      <c r="U74" s="701"/>
      <c r="V74" s="701"/>
      <c r="W74" s="701"/>
      <c r="X74" s="701"/>
      <c r="Y74" s="701"/>
      <c r="Z74" s="701"/>
      <c r="AA74" s="752" t="s">
        <v>19</v>
      </c>
      <c r="AB74" s="805">
        <f>AB70+AB72+AE72</f>
        <v>0</v>
      </c>
      <c r="AC74" s="701"/>
      <c r="AD74" s="701"/>
      <c r="AE74" s="701"/>
      <c r="AF74" s="701"/>
      <c r="AG74" s="701"/>
      <c r="AH74" s="754" t="s">
        <v>19</v>
      </c>
      <c r="AI74" s="700">
        <f>AI70+AI72</f>
        <v>0</v>
      </c>
      <c r="AJ74" s="701"/>
      <c r="AK74" s="701"/>
      <c r="AL74" s="698" t="s">
        <v>19</v>
      </c>
      <c r="AM74" s="700">
        <f>T74+AB74+AI74</f>
        <v>0</v>
      </c>
      <c r="AN74" s="701"/>
      <c r="AO74" s="701"/>
      <c r="AP74" s="702"/>
      <c r="AQ74" s="285" t="s">
        <v>69</v>
      </c>
      <c r="AR74" s="285"/>
      <c r="AS74" s="285"/>
      <c r="AT74" s="285"/>
      <c r="AU74" s="285"/>
      <c r="AV74" s="713">
        <f>ROUND(AV32+AV34+AV39+AV41+AV46+AV53+AV55+AV60+AV66,0)</f>
        <v>0</v>
      </c>
      <c r="AW74" s="704"/>
      <c r="AX74" s="704"/>
      <c r="AY74" s="704"/>
      <c r="AZ74" s="541" t="s">
        <v>19</v>
      </c>
      <c r="BA74" s="541"/>
      <c r="BB74" s="522" t="s">
        <v>70</v>
      </c>
      <c r="BC74" s="19" t="s">
        <v>71</v>
      </c>
      <c r="BD74" s="20"/>
    </row>
    <row r="75" spans="2:56" ht="11.25" customHeight="1" thickBot="1">
      <c r="B75" s="664"/>
      <c r="C75" s="665"/>
      <c r="D75" s="823"/>
      <c r="E75" s="743"/>
      <c r="F75" s="743"/>
      <c r="G75" s="743"/>
      <c r="H75" s="743"/>
      <c r="I75" s="743"/>
      <c r="J75" s="743"/>
      <c r="K75" s="743"/>
      <c r="L75" s="743"/>
      <c r="M75" s="743"/>
      <c r="N75" s="744"/>
      <c r="O75" s="826"/>
      <c r="P75" s="827"/>
      <c r="Q75" s="827"/>
      <c r="R75" s="827"/>
      <c r="S75" s="780"/>
      <c r="T75" s="828"/>
      <c r="U75" s="707"/>
      <c r="V75" s="707"/>
      <c r="W75" s="707"/>
      <c r="X75" s="707"/>
      <c r="Y75" s="707"/>
      <c r="Z75" s="707"/>
      <c r="AA75" s="785"/>
      <c r="AB75" s="828"/>
      <c r="AC75" s="707"/>
      <c r="AD75" s="707"/>
      <c r="AE75" s="707"/>
      <c r="AF75" s="707"/>
      <c r="AG75" s="707"/>
      <c r="AH75" s="829"/>
      <c r="AI75" s="706"/>
      <c r="AJ75" s="707"/>
      <c r="AK75" s="707"/>
      <c r="AL75" s="759"/>
      <c r="AM75" s="706"/>
      <c r="AN75" s="707"/>
      <c r="AO75" s="707"/>
      <c r="AP75" s="708"/>
      <c r="AQ75" s="711"/>
      <c r="AR75" s="711"/>
      <c r="AS75" s="711"/>
      <c r="AT75" s="711"/>
      <c r="AU75" s="711"/>
      <c r="AV75" s="707"/>
      <c r="AW75" s="707"/>
      <c r="AX75" s="707"/>
      <c r="AY75" s="707"/>
      <c r="AZ75" s="715"/>
      <c r="BA75" s="715"/>
      <c r="BB75" s="780"/>
      <c r="BC75" s="19"/>
      <c r="BD75" s="20" t="s">
        <v>18</v>
      </c>
    </row>
    <row r="76" spans="2:56" ht="11.25" customHeight="1">
      <c r="B76" s="664"/>
      <c r="C76" s="665"/>
      <c r="D76" s="809"/>
      <c r="E76" s="810" t="s">
        <v>72</v>
      </c>
      <c r="F76" s="810"/>
      <c r="G76" s="810"/>
      <c r="H76" s="810"/>
      <c r="I76" s="810"/>
      <c r="J76" s="810"/>
      <c r="K76" s="810"/>
      <c r="L76" s="810"/>
      <c r="M76" s="810"/>
      <c r="N76" s="810"/>
      <c r="O76" s="810"/>
      <c r="P76" s="810"/>
      <c r="Q76" s="810"/>
      <c r="R76" s="810"/>
      <c r="S76" s="810"/>
      <c r="T76" s="810"/>
      <c r="U76" s="810"/>
      <c r="V76" s="810"/>
      <c r="W76" s="810"/>
      <c r="X76" s="810"/>
      <c r="Y76" s="810"/>
      <c r="Z76" s="810"/>
      <c r="AA76" s="810"/>
      <c r="AB76" s="810"/>
      <c r="AC76" s="810"/>
      <c r="AD76" s="810"/>
      <c r="AE76" s="810"/>
      <c r="AF76" s="810"/>
      <c r="AG76" s="810"/>
      <c r="AH76" s="810"/>
      <c r="AI76" s="810"/>
      <c r="AJ76" s="810"/>
      <c r="AK76" s="810"/>
      <c r="AL76" s="811"/>
      <c r="AM76" s="21"/>
      <c r="AN76" s="21"/>
      <c r="AO76" s="21"/>
      <c r="AP76" s="21"/>
      <c r="AQ76" s="21"/>
      <c r="AR76" s="21"/>
      <c r="AS76" s="21"/>
      <c r="AT76" s="21"/>
      <c r="AU76" s="21"/>
      <c r="AV76" s="814">
        <f>IF(AND(O72&gt;=1,O72&lt;=90),1,0)</f>
        <v>0</v>
      </c>
      <c r="AW76" s="814"/>
      <c r="AX76" s="814"/>
      <c r="AY76" s="814"/>
      <c r="AZ76" s="816" t="s">
        <v>19</v>
      </c>
      <c r="BA76" s="816"/>
      <c r="BB76" s="522" t="s">
        <v>73</v>
      </c>
    </row>
    <row r="77" spans="2:56" ht="11.25" customHeight="1">
      <c r="B77" s="664"/>
      <c r="C77" s="665"/>
      <c r="D77" s="287"/>
      <c r="E77" s="812"/>
      <c r="F77" s="812"/>
      <c r="G77" s="812"/>
      <c r="H77" s="812"/>
      <c r="I77" s="812"/>
      <c r="J77" s="812"/>
      <c r="K77" s="812"/>
      <c r="L77" s="812"/>
      <c r="M77" s="812"/>
      <c r="N77" s="812"/>
      <c r="O77" s="812"/>
      <c r="P77" s="812"/>
      <c r="Q77" s="812"/>
      <c r="R77" s="812"/>
      <c r="S77" s="812"/>
      <c r="T77" s="812"/>
      <c r="U77" s="812"/>
      <c r="V77" s="812"/>
      <c r="W77" s="812"/>
      <c r="X77" s="812"/>
      <c r="Y77" s="812"/>
      <c r="Z77" s="812"/>
      <c r="AA77" s="812"/>
      <c r="AB77" s="812"/>
      <c r="AC77" s="812"/>
      <c r="AD77" s="812"/>
      <c r="AE77" s="812"/>
      <c r="AF77" s="812"/>
      <c r="AG77" s="812"/>
      <c r="AH77" s="812"/>
      <c r="AI77" s="812"/>
      <c r="AJ77" s="812"/>
      <c r="AK77" s="812"/>
      <c r="AL77" s="813"/>
      <c r="AM77" s="22"/>
      <c r="AN77" s="22"/>
      <c r="AO77" s="22"/>
      <c r="AP77" s="22"/>
      <c r="AQ77" s="22"/>
      <c r="AR77" s="22"/>
      <c r="AS77" s="22"/>
      <c r="AT77" s="22"/>
      <c r="AU77" s="22"/>
      <c r="AV77" s="815"/>
      <c r="AW77" s="815"/>
      <c r="AX77" s="815"/>
      <c r="AY77" s="815"/>
      <c r="AZ77" s="507"/>
      <c r="BA77" s="507"/>
      <c r="BB77" s="508"/>
    </row>
    <row r="78" spans="2:56" ht="11.25" customHeight="1">
      <c r="B78" s="664"/>
      <c r="C78" s="665"/>
      <c r="D78" s="281"/>
      <c r="E78" s="830" t="s">
        <v>74</v>
      </c>
      <c r="F78" s="830"/>
      <c r="G78" s="830"/>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0"/>
      <c r="AL78" s="831"/>
      <c r="AM78" s="23"/>
      <c r="AN78" s="23"/>
      <c r="AO78" s="23"/>
      <c r="AP78" s="23"/>
      <c r="AQ78" s="23"/>
      <c r="AR78" s="23"/>
      <c r="AS78" s="23"/>
      <c r="AT78" s="23"/>
      <c r="AU78" s="23"/>
      <c r="AV78" s="815">
        <f>IF(AND((T72+AB72)&gt;=1),1,0)</f>
        <v>0</v>
      </c>
      <c r="AW78" s="815"/>
      <c r="AX78" s="815"/>
      <c r="AY78" s="815"/>
      <c r="AZ78" s="519" t="s">
        <v>19</v>
      </c>
      <c r="BA78" s="519"/>
      <c r="BB78" s="520" t="s">
        <v>75</v>
      </c>
    </row>
    <row r="79" spans="2:56" ht="11.25" customHeight="1">
      <c r="B79" s="664"/>
      <c r="C79" s="665"/>
      <c r="D79" s="287"/>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3"/>
      <c r="AM79" s="22"/>
      <c r="AN79" s="22"/>
      <c r="AO79" s="22"/>
      <c r="AP79" s="22"/>
      <c r="AQ79" s="22"/>
      <c r="AR79" s="22"/>
      <c r="AS79" s="22"/>
      <c r="AT79" s="22"/>
      <c r="AU79" s="22"/>
      <c r="AV79" s="815"/>
      <c r="AW79" s="815"/>
      <c r="AX79" s="815"/>
      <c r="AY79" s="815"/>
      <c r="AZ79" s="507"/>
      <c r="BA79" s="507"/>
      <c r="BB79" s="508"/>
    </row>
    <row r="80" spans="2:56" ht="11.25" customHeight="1">
      <c r="B80" s="664"/>
      <c r="C80" s="665"/>
      <c r="D80" s="281"/>
      <c r="E80" s="830" t="s">
        <v>76</v>
      </c>
      <c r="F80" s="830"/>
      <c r="G80" s="830"/>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1"/>
      <c r="AM80" s="23"/>
      <c r="AN80" s="23"/>
      <c r="AO80" s="23"/>
      <c r="AP80" s="23"/>
      <c r="AQ80" s="23"/>
      <c r="AR80" s="23"/>
      <c r="AS80" s="23"/>
      <c r="AT80" s="23"/>
      <c r="AU80" s="23"/>
      <c r="AV80" s="834"/>
      <c r="AW80" s="834"/>
      <c r="AX80" s="834"/>
      <c r="AY80" s="834"/>
      <c r="AZ80" s="519" t="s">
        <v>19</v>
      </c>
      <c r="BA80" s="519"/>
      <c r="BB80" s="520" t="s">
        <v>77</v>
      </c>
    </row>
    <row r="81" spans="1:90" ht="11.25" customHeight="1">
      <c r="B81" s="664"/>
      <c r="C81" s="665"/>
      <c r="D81" s="287"/>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3"/>
      <c r="AM81" s="22"/>
      <c r="AN81" s="22"/>
      <c r="AO81" s="22"/>
      <c r="AP81" s="22"/>
      <c r="AQ81" s="22"/>
      <c r="AR81" s="22"/>
      <c r="AS81" s="22"/>
      <c r="AT81" s="22"/>
      <c r="AU81" s="22"/>
      <c r="AV81" s="834"/>
      <c r="AW81" s="834"/>
      <c r="AX81" s="834"/>
      <c r="AY81" s="834"/>
      <c r="AZ81" s="507"/>
      <c r="BA81" s="507"/>
      <c r="BB81" s="508"/>
    </row>
    <row r="82" spans="1:90" ht="11.25" customHeight="1">
      <c r="B82" s="664"/>
      <c r="C82" s="665"/>
      <c r="D82" s="281"/>
      <c r="E82" s="830" t="s">
        <v>78</v>
      </c>
      <c r="F82" s="830"/>
      <c r="G82" s="830"/>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0"/>
      <c r="AL82" s="831"/>
      <c r="AM82" s="23"/>
      <c r="AN82" s="23"/>
      <c r="AO82" s="23"/>
      <c r="AP82" s="23"/>
      <c r="AQ82" s="23"/>
      <c r="AR82" s="23"/>
      <c r="AS82" s="23"/>
      <c r="AT82" s="23"/>
      <c r="AU82" s="23"/>
      <c r="AV82" s="834"/>
      <c r="AW82" s="834"/>
      <c r="AX82" s="834"/>
      <c r="AY82" s="834"/>
      <c r="AZ82" s="519" t="s">
        <v>19</v>
      </c>
      <c r="BA82" s="519"/>
      <c r="BB82" s="520" t="s">
        <v>79</v>
      </c>
    </row>
    <row r="83" spans="1:90" ht="11.25" customHeight="1">
      <c r="B83" s="664"/>
      <c r="C83" s="665"/>
      <c r="D83" s="287"/>
      <c r="E83" s="832"/>
      <c r="F83" s="832"/>
      <c r="G83" s="832"/>
      <c r="H83" s="832"/>
      <c r="I83" s="832"/>
      <c r="J83" s="832"/>
      <c r="K83" s="832"/>
      <c r="L83" s="832"/>
      <c r="M83" s="832"/>
      <c r="N83" s="832"/>
      <c r="O83" s="832"/>
      <c r="P83" s="832"/>
      <c r="Q83" s="832"/>
      <c r="R83" s="832"/>
      <c r="S83" s="832"/>
      <c r="T83" s="832"/>
      <c r="U83" s="832"/>
      <c r="V83" s="832"/>
      <c r="W83" s="832"/>
      <c r="X83" s="832"/>
      <c r="Y83" s="832"/>
      <c r="Z83" s="832"/>
      <c r="AA83" s="832"/>
      <c r="AB83" s="832"/>
      <c r="AC83" s="832"/>
      <c r="AD83" s="832"/>
      <c r="AE83" s="832"/>
      <c r="AF83" s="832"/>
      <c r="AG83" s="832"/>
      <c r="AH83" s="832"/>
      <c r="AI83" s="832"/>
      <c r="AJ83" s="832"/>
      <c r="AK83" s="832"/>
      <c r="AL83" s="833"/>
      <c r="AM83" s="22"/>
      <c r="AN83" s="22"/>
      <c r="AO83" s="22"/>
      <c r="AP83" s="22"/>
      <c r="AQ83" s="22"/>
      <c r="AR83" s="22"/>
      <c r="AS83" s="22"/>
      <c r="AT83" s="22"/>
      <c r="AU83" s="22"/>
      <c r="AV83" s="834"/>
      <c r="AW83" s="834"/>
      <c r="AX83" s="834"/>
      <c r="AY83" s="834"/>
      <c r="AZ83" s="507"/>
      <c r="BA83" s="507"/>
      <c r="BB83" s="508"/>
    </row>
    <row r="84" spans="1:90" ht="11.25" customHeight="1">
      <c r="B84" s="664"/>
      <c r="C84" s="665"/>
      <c r="D84" s="281" t="s">
        <v>80</v>
      </c>
      <c r="E84" s="282"/>
      <c r="F84" s="282"/>
      <c r="G84" s="282"/>
      <c r="H84" s="282"/>
      <c r="I84" s="282"/>
      <c r="J84" s="282"/>
      <c r="K84" s="282"/>
      <c r="L84" s="282"/>
      <c r="M84" s="282"/>
      <c r="N84" s="282"/>
      <c r="O84" s="282"/>
      <c r="P84" s="282"/>
      <c r="Q84" s="282"/>
      <c r="R84" s="282"/>
      <c r="S84" s="282"/>
      <c r="T84" s="282"/>
      <c r="U84" s="282"/>
      <c r="V84" s="282"/>
      <c r="W84" s="282"/>
      <c r="X84" s="282"/>
      <c r="Y84" s="282"/>
      <c r="Z84" s="282"/>
      <c r="AA84" s="282"/>
      <c r="AB84" s="282"/>
      <c r="AC84" s="282"/>
      <c r="AD84" s="282"/>
      <c r="AE84" s="282"/>
      <c r="AF84" s="282"/>
      <c r="AG84" s="282"/>
      <c r="AH84" s="282"/>
      <c r="AI84" s="282"/>
      <c r="AJ84" s="282"/>
      <c r="AK84" s="282"/>
      <c r="AL84" s="283"/>
      <c r="AM84" s="835"/>
      <c r="AN84" s="835"/>
      <c r="AO84" s="835"/>
      <c r="AP84" s="835"/>
      <c r="AQ84" s="835"/>
      <c r="AR84" s="835"/>
      <c r="AS84" s="835"/>
      <c r="AT84" s="835"/>
      <c r="AU84" s="835"/>
      <c r="AV84" s="732">
        <f>AV74+AV76+AV78+AV80+AV82</f>
        <v>0</v>
      </c>
      <c r="AW84" s="732"/>
      <c r="AX84" s="732"/>
      <c r="AY84" s="732"/>
      <c r="AZ84" s="541" t="s">
        <v>19</v>
      </c>
      <c r="BA84" s="541"/>
      <c r="BB84" s="522" t="s">
        <v>81</v>
      </c>
      <c r="BC84" s="19"/>
      <c r="BD84" s="20"/>
    </row>
    <row r="85" spans="1:90" ht="11.25" customHeight="1" thickBot="1">
      <c r="B85" s="666"/>
      <c r="C85" s="667"/>
      <c r="D85" s="770"/>
      <c r="E85" s="711"/>
      <c r="F85" s="711"/>
      <c r="G85" s="711"/>
      <c r="H85" s="711"/>
      <c r="I85" s="711"/>
      <c r="J85" s="711"/>
      <c r="K85" s="711"/>
      <c r="L85" s="711"/>
      <c r="M85" s="711"/>
      <c r="N85" s="711"/>
      <c r="O85" s="711"/>
      <c r="P85" s="711"/>
      <c r="Q85" s="711"/>
      <c r="R85" s="711"/>
      <c r="S85" s="711"/>
      <c r="T85" s="711"/>
      <c r="U85" s="711"/>
      <c r="V85" s="711"/>
      <c r="W85" s="711"/>
      <c r="X85" s="711"/>
      <c r="Y85" s="711"/>
      <c r="Z85" s="711"/>
      <c r="AA85" s="711"/>
      <c r="AB85" s="711"/>
      <c r="AC85" s="711"/>
      <c r="AD85" s="711"/>
      <c r="AE85" s="711"/>
      <c r="AF85" s="711"/>
      <c r="AG85" s="711"/>
      <c r="AH85" s="711"/>
      <c r="AI85" s="711"/>
      <c r="AJ85" s="711"/>
      <c r="AK85" s="711"/>
      <c r="AL85" s="771"/>
      <c r="AM85" s="836"/>
      <c r="AN85" s="836"/>
      <c r="AO85" s="836"/>
      <c r="AP85" s="836"/>
      <c r="AQ85" s="836"/>
      <c r="AR85" s="836"/>
      <c r="AS85" s="836"/>
      <c r="AT85" s="836"/>
      <c r="AU85" s="836"/>
      <c r="AV85" s="837"/>
      <c r="AW85" s="837"/>
      <c r="AX85" s="837"/>
      <c r="AY85" s="837"/>
      <c r="AZ85" s="715"/>
      <c r="BA85" s="715"/>
      <c r="BB85" s="780"/>
      <c r="BC85" s="842" t="s">
        <v>213</v>
      </c>
      <c r="BD85" s="843"/>
      <c r="BE85" s="843"/>
      <c r="BF85" s="843"/>
      <c r="BG85" s="843"/>
    </row>
    <row r="86" spans="1:90" ht="11.25" customHeight="1">
      <c r="B86" s="844" t="s">
        <v>82</v>
      </c>
      <c r="C86" s="845"/>
      <c r="D86" s="809"/>
      <c r="E86" s="849" t="s">
        <v>83</v>
      </c>
      <c r="F86" s="849"/>
      <c r="G86" s="849"/>
      <c r="H86" s="849"/>
      <c r="I86" s="849"/>
      <c r="J86" s="849"/>
      <c r="K86" s="849"/>
      <c r="L86" s="849"/>
      <c r="M86" s="849"/>
      <c r="N86" s="849"/>
      <c r="O86" s="849"/>
      <c r="P86" s="849"/>
      <c r="Q86" s="849"/>
      <c r="R86" s="849"/>
      <c r="S86" s="849"/>
      <c r="T86" s="849"/>
      <c r="U86" s="849"/>
      <c r="V86" s="849"/>
      <c r="W86" s="849"/>
      <c r="X86" s="849"/>
      <c r="Y86" s="849"/>
      <c r="Z86" s="849"/>
      <c r="AA86" s="849"/>
      <c r="AB86" s="849"/>
      <c r="AC86" s="849"/>
      <c r="AD86" s="849"/>
      <c r="AE86" s="849"/>
      <c r="AF86" s="849"/>
      <c r="AG86" s="849"/>
      <c r="AH86" s="849"/>
      <c r="AI86" s="849"/>
      <c r="AJ86" s="849"/>
      <c r="AK86" s="849"/>
      <c r="AL86" s="850"/>
      <c r="AM86" s="851"/>
      <c r="AN86" s="851"/>
      <c r="AO86" s="851"/>
      <c r="AP86" s="851"/>
      <c r="AQ86" s="851"/>
      <c r="AR86" s="851"/>
      <c r="AS86" s="851"/>
      <c r="AT86" s="851"/>
      <c r="AU86" s="851"/>
      <c r="AV86" s="851"/>
      <c r="AW86" s="851"/>
      <c r="AX86" s="851"/>
      <c r="AY86" s="851"/>
      <c r="AZ86" s="853" t="s">
        <v>19</v>
      </c>
      <c r="BA86" s="853"/>
      <c r="BB86" s="854" t="s">
        <v>84</v>
      </c>
      <c r="BJ86" s="481" t="s">
        <v>85</v>
      </c>
      <c r="BK86" s="481"/>
      <c r="BL86" s="481"/>
      <c r="BM86" s="481"/>
      <c r="BN86" s="481"/>
      <c r="BO86" s="481"/>
      <c r="BP86" s="838">
        <f>O43+O50+O57+O64+O68+O70</f>
        <v>0</v>
      </c>
      <c r="BQ86" s="838"/>
      <c r="BR86" s="838"/>
      <c r="BS86" s="838"/>
      <c r="BT86" s="838"/>
      <c r="BU86" s="838"/>
      <c r="BV86" s="24"/>
      <c r="BW86" s="24"/>
      <c r="BX86" s="24"/>
      <c r="BY86" s="6"/>
      <c r="BZ86" s="6"/>
      <c r="CA86" s="6"/>
      <c r="CB86" s="6"/>
      <c r="CC86" s="6"/>
      <c r="CD86" s="6"/>
      <c r="CE86" s="6"/>
      <c r="CF86" s="6"/>
      <c r="CG86" s="6"/>
      <c r="CH86" s="6"/>
      <c r="CI86" s="6"/>
      <c r="CJ86" s="6"/>
    </row>
    <row r="87" spans="1:90" ht="11.25" customHeight="1">
      <c r="B87" s="846"/>
      <c r="C87" s="847"/>
      <c r="D87" s="848"/>
      <c r="E87" s="832"/>
      <c r="F87" s="832"/>
      <c r="G87" s="832"/>
      <c r="H87" s="832"/>
      <c r="I87" s="832"/>
      <c r="J87" s="832"/>
      <c r="K87" s="832"/>
      <c r="L87" s="832"/>
      <c r="M87" s="832"/>
      <c r="N87" s="832"/>
      <c r="O87" s="832"/>
      <c r="P87" s="832"/>
      <c r="Q87" s="832"/>
      <c r="R87" s="832"/>
      <c r="S87" s="832"/>
      <c r="T87" s="832"/>
      <c r="U87" s="832"/>
      <c r="V87" s="832"/>
      <c r="W87" s="832"/>
      <c r="X87" s="832"/>
      <c r="Y87" s="832"/>
      <c r="Z87" s="832"/>
      <c r="AA87" s="832"/>
      <c r="AB87" s="832"/>
      <c r="AC87" s="832"/>
      <c r="AD87" s="832"/>
      <c r="AE87" s="832"/>
      <c r="AF87" s="832"/>
      <c r="AG87" s="832"/>
      <c r="AH87" s="832"/>
      <c r="AI87" s="832"/>
      <c r="AJ87" s="832"/>
      <c r="AK87" s="832"/>
      <c r="AL87" s="833"/>
      <c r="AM87" s="852"/>
      <c r="AN87" s="852"/>
      <c r="AO87" s="852"/>
      <c r="AP87" s="852"/>
      <c r="AQ87" s="852"/>
      <c r="AR87" s="852"/>
      <c r="AS87" s="852"/>
      <c r="AT87" s="852"/>
      <c r="AU87" s="852"/>
      <c r="AV87" s="852"/>
      <c r="AW87" s="852"/>
      <c r="AX87" s="852"/>
      <c r="AY87" s="852"/>
      <c r="AZ87" s="507"/>
      <c r="BA87" s="507"/>
      <c r="BB87" s="508"/>
      <c r="BJ87" s="481"/>
      <c r="BK87" s="481"/>
      <c r="BL87" s="481"/>
      <c r="BM87" s="481"/>
      <c r="BN87" s="481"/>
      <c r="BO87" s="481"/>
      <c r="BP87" s="838"/>
      <c r="BQ87" s="838"/>
      <c r="BR87" s="838"/>
      <c r="BS87" s="838"/>
      <c r="BT87" s="838"/>
      <c r="BU87" s="838"/>
      <c r="BV87" s="24"/>
      <c r="BW87" s="24"/>
      <c r="BX87" s="24"/>
      <c r="BY87" s="6"/>
      <c r="BZ87" s="6"/>
      <c r="CA87" s="6"/>
      <c r="CB87" s="6"/>
      <c r="CC87" s="6"/>
      <c r="CD87" s="6"/>
      <c r="CE87" s="6"/>
      <c r="CF87" s="6"/>
      <c r="CG87" s="6"/>
      <c r="CH87" s="6"/>
      <c r="CI87" s="6"/>
      <c r="CJ87" s="6"/>
    </row>
    <row r="88" spans="1:90" ht="11.25" customHeight="1">
      <c r="B88" s="846"/>
      <c r="C88" s="847"/>
      <c r="D88" s="281"/>
      <c r="E88" s="839" t="s">
        <v>86</v>
      </c>
      <c r="F88" s="839"/>
      <c r="G88" s="839"/>
      <c r="H88" s="839"/>
      <c r="I88" s="839"/>
      <c r="J88" s="839"/>
      <c r="K88" s="839"/>
      <c r="L88" s="839"/>
      <c r="M88" s="839"/>
      <c r="N88" s="839"/>
      <c r="O88" s="839"/>
      <c r="P88" s="839"/>
      <c r="Q88" s="839"/>
      <c r="R88" s="839"/>
      <c r="S88" s="839"/>
      <c r="T88" s="839"/>
      <c r="U88" s="25"/>
      <c r="V88" s="25"/>
      <c r="W88" s="840" t="s">
        <v>87</v>
      </c>
      <c r="X88" s="840"/>
      <c r="Y88" s="840"/>
      <c r="Z88" s="840"/>
      <c r="AA88" s="840"/>
      <c r="AB88" s="840"/>
      <c r="AC88" s="841" t="e">
        <f>LOOKUP(BP86,BJ90:BJ96,BK90:BK96)</f>
        <v>#N/A</v>
      </c>
      <c r="AD88" s="841"/>
      <c r="AE88" s="841"/>
      <c r="AF88" s="841"/>
      <c r="AG88" s="840" t="s">
        <v>19</v>
      </c>
      <c r="AH88" s="840"/>
      <c r="AI88" s="25"/>
      <c r="AJ88" s="25"/>
      <c r="AK88" s="25"/>
      <c r="AL88" s="26"/>
      <c r="AM88" s="815" t="e">
        <f>IF(BP88&gt;=AC88,AC88,IF(BP88&lt;3,ROUND(BP88,0),
IF(MOD(BP88,1)*10&lt;=2,ROUNDDOWN(BP88,0),
IF(MOD(BP88,1)*10&gt;=5,ROUNDUP(BP88,0),
ROUNDDOWN(BP88,0)+0.5))))</f>
        <v>#N/A</v>
      </c>
      <c r="AN88" s="815"/>
      <c r="AO88" s="815"/>
      <c r="AP88" s="815"/>
      <c r="AQ88" s="815"/>
      <c r="AR88" s="815"/>
      <c r="AS88" s="815"/>
      <c r="AT88" s="815"/>
      <c r="AU88" s="815"/>
      <c r="AV88" s="815"/>
      <c r="AW88" s="815"/>
      <c r="AX88" s="815"/>
      <c r="AY88" s="815"/>
      <c r="AZ88" s="519" t="s">
        <v>19</v>
      </c>
      <c r="BA88" s="519"/>
      <c r="BB88" s="520" t="s">
        <v>88</v>
      </c>
      <c r="BJ88" s="874" t="s">
        <v>89</v>
      </c>
      <c r="BK88" s="874"/>
      <c r="BL88" s="874"/>
      <c r="BM88" s="874"/>
      <c r="BN88" s="874"/>
      <c r="BO88" s="874"/>
      <c r="BP88" s="838" t="e">
        <f>IF(AY17-AV84-AM86-AQ111&lt;0,0,IF(AY17-AV84-AM86-AQ111&gt;=AC88,AC88,AY17-AV84-AM86-AQ111))</f>
        <v>#N/A</v>
      </c>
      <c r="BQ88" s="838"/>
      <c r="BR88" s="838"/>
      <c r="BS88" s="838"/>
      <c r="BT88" s="838"/>
      <c r="BU88" s="838"/>
    </row>
    <row r="89" spans="1:90" ht="11.25" customHeight="1">
      <c r="B89" s="846"/>
      <c r="C89" s="847"/>
      <c r="D89" s="630"/>
      <c r="E89" s="832"/>
      <c r="F89" s="832"/>
      <c r="G89" s="832"/>
      <c r="H89" s="832"/>
      <c r="I89" s="832"/>
      <c r="J89" s="832"/>
      <c r="K89" s="832"/>
      <c r="L89" s="832"/>
      <c r="M89" s="832"/>
      <c r="N89" s="832"/>
      <c r="O89" s="832"/>
      <c r="P89" s="832"/>
      <c r="Q89" s="832"/>
      <c r="R89" s="832"/>
      <c r="S89" s="832"/>
      <c r="T89" s="832"/>
      <c r="U89" s="27"/>
      <c r="V89" s="27"/>
      <c r="W89" s="730"/>
      <c r="X89" s="730"/>
      <c r="Y89" s="730"/>
      <c r="Z89" s="730"/>
      <c r="AA89" s="730"/>
      <c r="AB89" s="730"/>
      <c r="AC89" s="814"/>
      <c r="AD89" s="814"/>
      <c r="AE89" s="814"/>
      <c r="AF89" s="814"/>
      <c r="AG89" s="730"/>
      <c r="AH89" s="730"/>
      <c r="AI89" s="27"/>
      <c r="AJ89" s="27"/>
      <c r="AK89" s="27"/>
      <c r="AL89" s="28"/>
      <c r="AM89" s="815"/>
      <c r="AN89" s="815"/>
      <c r="AO89" s="815"/>
      <c r="AP89" s="815"/>
      <c r="AQ89" s="815"/>
      <c r="AR89" s="815"/>
      <c r="AS89" s="815"/>
      <c r="AT89" s="815"/>
      <c r="AU89" s="815"/>
      <c r="AV89" s="815"/>
      <c r="AW89" s="815"/>
      <c r="AX89" s="815"/>
      <c r="AY89" s="815"/>
      <c r="AZ89" s="541"/>
      <c r="BA89" s="541"/>
      <c r="BB89" s="522"/>
      <c r="BJ89" s="874"/>
      <c r="BK89" s="874"/>
      <c r="BL89" s="874"/>
      <c r="BM89" s="874"/>
      <c r="BN89" s="874"/>
      <c r="BO89" s="874"/>
      <c r="BP89" s="838"/>
      <c r="BQ89" s="838"/>
      <c r="BR89" s="838"/>
      <c r="BS89" s="838"/>
      <c r="BT89" s="838"/>
      <c r="BU89" s="838"/>
      <c r="BV89" s="25"/>
      <c r="BW89" s="25"/>
      <c r="BX89" s="25"/>
      <c r="BY89" s="25"/>
      <c r="BZ89" s="25"/>
      <c r="CA89" s="25"/>
      <c r="CB89" s="25"/>
      <c r="CC89" s="25"/>
      <c r="CD89" s="25"/>
      <c r="CE89" s="25"/>
      <c r="CF89" s="25"/>
      <c r="CG89" s="25"/>
      <c r="CH89" s="25"/>
      <c r="CI89" s="25"/>
      <c r="CJ89" s="25"/>
      <c r="CK89" s="25"/>
      <c r="CL89" s="25"/>
    </row>
    <row r="90" spans="1:90" ht="11.25" customHeight="1">
      <c r="B90" s="846"/>
      <c r="C90" s="847"/>
      <c r="D90" s="281"/>
      <c r="E90" s="830" t="s">
        <v>90</v>
      </c>
      <c r="F90" s="830"/>
      <c r="G90" s="830"/>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0"/>
      <c r="AL90" s="831"/>
      <c r="AM90" s="815">
        <f>-(IF(AV84+AM86-AY14&lt;0,0,AV84+AM86-AY14))</f>
        <v>0</v>
      </c>
      <c r="AN90" s="815"/>
      <c r="AO90" s="815"/>
      <c r="AP90" s="815"/>
      <c r="AQ90" s="815"/>
      <c r="AR90" s="815"/>
      <c r="AS90" s="815"/>
      <c r="AT90" s="815"/>
      <c r="AU90" s="815"/>
      <c r="AV90" s="815"/>
      <c r="AW90" s="815"/>
      <c r="AX90" s="815"/>
      <c r="AY90" s="815"/>
      <c r="AZ90" s="519" t="s">
        <v>19</v>
      </c>
      <c r="BA90" s="519"/>
      <c r="BB90" s="520" t="s">
        <v>91</v>
      </c>
      <c r="BJ90" s="29">
        <v>1</v>
      </c>
      <c r="BK90" s="29">
        <v>1</v>
      </c>
    </row>
    <row r="91" spans="1:90" ht="11.25" customHeight="1" thickBot="1">
      <c r="B91" s="846"/>
      <c r="C91" s="847"/>
      <c r="D91" s="770"/>
      <c r="E91" s="875"/>
      <c r="F91" s="875"/>
      <c r="G91" s="875"/>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875"/>
      <c r="AL91" s="876"/>
      <c r="AM91" s="877"/>
      <c r="AN91" s="877"/>
      <c r="AO91" s="877"/>
      <c r="AP91" s="877"/>
      <c r="AQ91" s="877"/>
      <c r="AR91" s="877"/>
      <c r="AS91" s="877"/>
      <c r="AT91" s="877"/>
      <c r="AU91" s="877"/>
      <c r="AV91" s="877"/>
      <c r="AW91" s="877"/>
      <c r="AX91" s="877"/>
      <c r="AY91" s="877"/>
      <c r="AZ91" s="507"/>
      <c r="BA91" s="507"/>
      <c r="BB91" s="508"/>
      <c r="BJ91" s="30">
        <v>46</v>
      </c>
      <c r="BK91" s="31">
        <v>2</v>
      </c>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row>
    <row r="92" spans="1:90" ht="11.25" customHeight="1">
      <c r="B92" s="864" t="s">
        <v>92</v>
      </c>
      <c r="C92" s="865"/>
      <c r="D92" s="865"/>
      <c r="E92" s="865"/>
      <c r="F92" s="865"/>
      <c r="G92" s="865"/>
      <c r="H92" s="865"/>
      <c r="I92" s="865"/>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5"/>
      <c r="AH92" s="865"/>
      <c r="AI92" s="865"/>
      <c r="AJ92" s="865"/>
      <c r="AK92" s="865"/>
      <c r="AL92" s="866"/>
      <c r="AM92" s="868" t="e">
        <f>AV84+AM86+AM88+AM90</f>
        <v>#N/A</v>
      </c>
      <c r="AN92" s="869"/>
      <c r="AO92" s="869"/>
      <c r="AP92" s="869"/>
      <c r="AQ92" s="869"/>
      <c r="AR92" s="869"/>
      <c r="AS92" s="869"/>
      <c r="AT92" s="869"/>
      <c r="AU92" s="869"/>
      <c r="AV92" s="869"/>
      <c r="AW92" s="869"/>
      <c r="AX92" s="869"/>
      <c r="AY92" s="869"/>
      <c r="AZ92" s="853" t="s">
        <v>19</v>
      </c>
      <c r="BA92" s="853"/>
      <c r="BB92" s="870" t="s">
        <v>93</v>
      </c>
      <c r="BJ92" s="30">
        <v>151</v>
      </c>
      <c r="BK92" s="31">
        <v>3</v>
      </c>
    </row>
    <row r="93" spans="1:90" ht="11.25" customHeight="1" thickBot="1">
      <c r="B93" s="867"/>
      <c r="C93" s="711"/>
      <c r="D93" s="711"/>
      <c r="E93" s="711"/>
      <c r="F93" s="711"/>
      <c r="G93" s="711"/>
      <c r="H93" s="711"/>
      <c r="I93" s="711"/>
      <c r="J93" s="711"/>
      <c r="K93" s="711"/>
      <c r="L93" s="711"/>
      <c r="M93" s="711"/>
      <c r="N93" s="711"/>
      <c r="O93" s="711"/>
      <c r="P93" s="711"/>
      <c r="Q93" s="711"/>
      <c r="R93" s="711"/>
      <c r="S93" s="711"/>
      <c r="T93" s="711"/>
      <c r="U93" s="711"/>
      <c r="V93" s="711"/>
      <c r="W93" s="711"/>
      <c r="X93" s="711"/>
      <c r="Y93" s="711"/>
      <c r="Z93" s="711"/>
      <c r="AA93" s="711"/>
      <c r="AB93" s="711"/>
      <c r="AC93" s="711"/>
      <c r="AD93" s="711"/>
      <c r="AE93" s="711"/>
      <c r="AF93" s="711"/>
      <c r="AG93" s="711"/>
      <c r="AH93" s="711"/>
      <c r="AI93" s="711"/>
      <c r="AJ93" s="711"/>
      <c r="AK93" s="711"/>
      <c r="AL93" s="771"/>
      <c r="AM93" s="707"/>
      <c r="AN93" s="707"/>
      <c r="AO93" s="707"/>
      <c r="AP93" s="707"/>
      <c r="AQ93" s="707"/>
      <c r="AR93" s="707"/>
      <c r="AS93" s="707"/>
      <c r="AT93" s="707"/>
      <c r="AU93" s="707"/>
      <c r="AV93" s="707"/>
      <c r="AW93" s="707"/>
      <c r="AX93" s="707"/>
      <c r="AY93" s="707"/>
      <c r="AZ93" s="715"/>
      <c r="BA93" s="715"/>
      <c r="BB93" s="871"/>
      <c r="BC93" s="872"/>
      <c r="BD93" s="843"/>
      <c r="BE93" s="843"/>
      <c r="BF93" s="843"/>
      <c r="BG93" s="843"/>
      <c r="BJ93" s="30">
        <v>241</v>
      </c>
      <c r="BK93" s="32">
        <v>3.5</v>
      </c>
    </row>
    <row r="94" spans="1:90" ht="12" customHeight="1">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33"/>
      <c r="AM94" s="873" t="s">
        <v>214</v>
      </c>
      <c r="AN94" s="873"/>
      <c r="AO94" s="873"/>
      <c r="AP94" s="873"/>
      <c r="AQ94" s="873"/>
      <c r="AR94" s="873"/>
      <c r="AS94" s="873"/>
      <c r="AT94" s="873"/>
      <c r="AU94" s="873"/>
      <c r="AV94" s="873"/>
      <c r="AW94" s="873"/>
      <c r="AX94" s="873"/>
      <c r="AY94" s="873"/>
      <c r="AZ94" s="873"/>
      <c r="BA94" s="873"/>
      <c r="BB94" s="873"/>
      <c r="BC94" s="873"/>
      <c r="BD94" s="873"/>
      <c r="BE94" s="873"/>
      <c r="BF94" s="873"/>
      <c r="BG94" s="140"/>
      <c r="BJ94" s="30">
        <v>271</v>
      </c>
      <c r="BK94" s="31">
        <v>5</v>
      </c>
    </row>
    <row r="95" spans="1:90" ht="12" customHeight="1">
      <c r="B95" s="133"/>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c r="AC95" s="133"/>
      <c r="AD95" s="133"/>
      <c r="AE95" s="133"/>
      <c r="AF95" s="133"/>
      <c r="AG95" s="133"/>
      <c r="AH95" s="133"/>
      <c r="AI95" s="133"/>
      <c r="AJ95" s="133"/>
      <c r="AK95" s="133"/>
      <c r="AL95" s="133"/>
      <c r="AM95" s="136"/>
      <c r="AN95" s="136"/>
      <c r="AO95" s="136"/>
      <c r="AP95" s="136"/>
      <c r="AQ95" s="136"/>
      <c r="AR95" s="136"/>
      <c r="AS95" s="136"/>
      <c r="AT95" s="136"/>
      <c r="AU95" s="136"/>
      <c r="AV95" s="136"/>
      <c r="AW95" s="136"/>
      <c r="AX95" s="136"/>
      <c r="AY95" s="136"/>
      <c r="AZ95" s="136"/>
      <c r="BA95" s="136"/>
      <c r="BB95" s="136"/>
      <c r="BC95" s="136"/>
      <c r="BD95" s="136"/>
      <c r="BE95" s="136"/>
      <c r="BF95" s="136"/>
      <c r="BG95" s="140"/>
      <c r="BJ95" s="30">
        <v>301</v>
      </c>
      <c r="BK95" s="31">
        <v>6</v>
      </c>
    </row>
    <row r="96" spans="1:90" ht="15" customHeight="1">
      <c r="A96" s="2" t="s">
        <v>94</v>
      </c>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157"/>
      <c r="AH96" s="157"/>
      <c r="AI96" s="157"/>
      <c r="AJ96" s="157"/>
      <c r="AK96" s="157"/>
      <c r="AL96" s="157"/>
      <c r="AM96" s="157"/>
      <c r="AN96" s="157"/>
      <c r="AO96" s="157"/>
      <c r="AP96" s="157"/>
      <c r="AQ96" s="157"/>
      <c r="BJ96" s="30">
        <v>451</v>
      </c>
      <c r="BK96" s="31">
        <v>8</v>
      </c>
    </row>
    <row r="97" spans="2:52" ht="15" customHeight="1">
      <c r="B97" s="293" t="s">
        <v>33</v>
      </c>
      <c r="C97" s="629"/>
      <c r="D97" s="281" t="s">
        <v>95</v>
      </c>
      <c r="E97" s="634"/>
      <c r="F97" s="634"/>
      <c r="G97" s="634"/>
      <c r="H97" s="634"/>
      <c r="I97" s="629"/>
      <c r="J97" s="281" t="s">
        <v>35</v>
      </c>
      <c r="K97" s="634"/>
      <c r="L97" s="634"/>
      <c r="M97" s="634"/>
      <c r="N97" s="629"/>
      <c r="O97" s="293" t="s">
        <v>96</v>
      </c>
      <c r="P97" s="449"/>
      <c r="Q97" s="449"/>
      <c r="R97" s="855"/>
      <c r="S97" s="859" t="s">
        <v>97</v>
      </c>
      <c r="T97" s="860"/>
      <c r="U97" s="860"/>
      <c r="V97" s="860"/>
      <c r="W97" s="860"/>
      <c r="X97" s="860"/>
      <c r="Y97" s="860"/>
      <c r="Z97" s="860"/>
      <c r="AA97" s="860"/>
      <c r="AB97" s="861"/>
      <c r="AC97" s="293" t="s">
        <v>96</v>
      </c>
      <c r="AD97" s="449"/>
      <c r="AE97" s="449"/>
      <c r="AF97" s="855"/>
      <c r="AG97" s="859" t="s">
        <v>98</v>
      </c>
      <c r="AH97" s="860"/>
      <c r="AI97" s="860"/>
      <c r="AJ97" s="860"/>
      <c r="AK97" s="860"/>
      <c r="AL97" s="860"/>
      <c r="AM97" s="860"/>
      <c r="AN97" s="860"/>
      <c r="AO97" s="860"/>
      <c r="AP97" s="861"/>
      <c r="AQ97" s="895" t="s">
        <v>99</v>
      </c>
      <c r="AR97" s="860"/>
      <c r="AS97" s="860"/>
      <c r="AT97" s="860"/>
      <c r="AU97" s="860"/>
      <c r="AV97" s="860"/>
      <c r="AW97" s="860"/>
      <c r="AX97" s="861"/>
    </row>
    <row r="98" spans="2:52" ht="15" customHeight="1">
      <c r="B98" s="630"/>
      <c r="C98" s="631"/>
      <c r="D98" s="630"/>
      <c r="E98" s="635"/>
      <c r="F98" s="635"/>
      <c r="G98" s="635"/>
      <c r="H98" s="635"/>
      <c r="I98" s="631"/>
      <c r="J98" s="630"/>
      <c r="K98" s="635"/>
      <c r="L98" s="635"/>
      <c r="M98" s="635"/>
      <c r="N98" s="631"/>
      <c r="O98" s="451"/>
      <c r="P98" s="452"/>
      <c r="Q98" s="452"/>
      <c r="R98" s="856"/>
      <c r="S98" s="862"/>
      <c r="T98" s="840"/>
      <c r="U98" s="840"/>
      <c r="V98" s="840"/>
      <c r="W98" s="840"/>
      <c r="X98" s="840"/>
      <c r="Y98" s="840"/>
      <c r="Z98" s="840"/>
      <c r="AA98" s="840"/>
      <c r="AB98" s="863"/>
      <c r="AC98" s="451"/>
      <c r="AD98" s="452"/>
      <c r="AE98" s="452"/>
      <c r="AF98" s="856"/>
      <c r="AG98" s="862"/>
      <c r="AH98" s="840"/>
      <c r="AI98" s="840"/>
      <c r="AJ98" s="840"/>
      <c r="AK98" s="840"/>
      <c r="AL98" s="840"/>
      <c r="AM98" s="840"/>
      <c r="AN98" s="840"/>
      <c r="AO98" s="840"/>
      <c r="AP98" s="863"/>
      <c r="AQ98" s="896"/>
      <c r="AR98" s="840"/>
      <c r="AS98" s="840"/>
      <c r="AT98" s="840"/>
      <c r="AU98" s="840"/>
      <c r="AV98" s="840"/>
      <c r="AW98" s="840"/>
      <c r="AX98" s="863"/>
    </row>
    <row r="99" spans="2:52" ht="15" customHeight="1">
      <c r="B99" s="630"/>
      <c r="C99" s="631"/>
      <c r="D99" s="630"/>
      <c r="E99" s="635"/>
      <c r="F99" s="635"/>
      <c r="G99" s="635"/>
      <c r="H99" s="635"/>
      <c r="I99" s="631"/>
      <c r="J99" s="630"/>
      <c r="K99" s="635"/>
      <c r="L99" s="635"/>
      <c r="M99" s="635"/>
      <c r="N99" s="631"/>
      <c r="O99" s="451"/>
      <c r="P99" s="452"/>
      <c r="Q99" s="452"/>
      <c r="R99" s="856"/>
      <c r="S99" s="900" t="s">
        <v>44</v>
      </c>
      <c r="T99" s="452"/>
      <c r="U99" s="452"/>
      <c r="V99" s="452"/>
      <c r="W99" s="452"/>
      <c r="X99" s="452"/>
      <c r="Y99" s="452"/>
      <c r="Z99" s="452"/>
      <c r="AA99" s="452"/>
      <c r="AB99" s="453"/>
      <c r="AC99" s="451"/>
      <c r="AD99" s="452"/>
      <c r="AE99" s="452"/>
      <c r="AF99" s="856"/>
      <c r="AG99" s="900" t="s">
        <v>44</v>
      </c>
      <c r="AH99" s="452"/>
      <c r="AI99" s="452"/>
      <c r="AJ99" s="452"/>
      <c r="AK99" s="452"/>
      <c r="AL99" s="452"/>
      <c r="AM99" s="452"/>
      <c r="AN99" s="452"/>
      <c r="AO99" s="452"/>
      <c r="AP99" s="453"/>
      <c r="AQ99" s="896"/>
      <c r="AR99" s="840"/>
      <c r="AS99" s="840"/>
      <c r="AT99" s="840"/>
      <c r="AU99" s="840"/>
      <c r="AV99" s="840"/>
      <c r="AW99" s="840"/>
      <c r="AX99" s="863"/>
    </row>
    <row r="100" spans="2:52" ht="15" customHeight="1" thickBot="1">
      <c r="B100" s="632"/>
      <c r="C100" s="633"/>
      <c r="D100" s="632"/>
      <c r="E100" s="636"/>
      <c r="F100" s="636"/>
      <c r="G100" s="636"/>
      <c r="H100" s="636"/>
      <c r="I100" s="633"/>
      <c r="J100" s="632"/>
      <c r="K100" s="636"/>
      <c r="L100" s="636"/>
      <c r="M100" s="636"/>
      <c r="N100" s="633"/>
      <c r="O100" s="857"/>
      <c r="P100" s="618"/>
      <c r="Q100" s="618"/>
      <c r="R100" s="858"/>
      <c r="S100" s="901"/>
      <c r="T100" s="618"/>
      <c r="U100" s="618"/>
      <c r="V100" s="618"/>
      <c r="W100" s="618"/>
      <c r="X100" s="618"/>
      <c r="Y100" s="618"/>
      <c r="Z100" s="618"/>
      <c r="AA100" s="618"/>
      <c r="AB100" s="619"/>
      <c r="AC100" s="857"/>
      <c r="AD100" s="618"/>
      <c r="AE100" s="618"/>
      <c r="AF100" s="858"/>
      <c r="AG100" s="901"/>
      <c r="AH100" s="618"/>
      <c r="AI100" s="618"/>
      <c r="AJ100" s="618"/>
      <c r="AK100" s="618"/>
      <c r="AL100" s="618"/>
      <c r="AM100" s="618"/>
      <c r="AN100" s="618"/>
      <c r="AO100" s="618"/>
      <c r="AP100" s="619"/>
      <c r="AQ100" s="897"/>
      <c r="AR100" s="898"/>
      <c r="AS100" s="898"/>
      <c r="AT100" s="898"/>
      <c r="AU100" s="898"/>
      <c r="AV100" s="898"/>
      <c r="AW100" s="898"/>
      <c r="AX100" s="899"/>
    </row>
    <row r="101" spans="2:52" ht="15" customHeight="1" thickTop="1">
      <c r="B101" s="662" t="s">
        <v>100</v>
      </c>
      <c r="C101" s="941"/>
      <c r="D101" s="668" t="s">
        <v>48</v>
      </c>
      <c r="E101" s="669"/>
      <c r="F101" s="669"/>
      <c r="G101" s="669"/>
      <c r="H101" s="669"/>
      <c r="I101" s="670"/>
      <c r="J101" s="674" t="s">
        <v>49</v>
      </c>
      <c r="K101" s="675"/>
      <c r="L101" s="675"/>
      <c r="M101" s="675"/>
      <c r="N101" s="676"/>
      <c r="O101" s="703">
        <f>T32+X32+AB32+AE32+AI32</f>
        <v>0</v>
      </c>
      <c r="P101" s="704"/>
      <c r="Q101" s="704"/>
      <c r="R101" s="892"/>
      <c r="S101" s="894" t="s">
        <v>50</v>
      </c>
      <c r="T101" s="675"/>
      <c r="U101" s="675"/>
      <c r="V101" s="675"/>
      <c r="W101" s="675"/>
      <c r="X101" s="731">
        <f>ROUNDDOWN(O101/3,1)</f>
        <v>0</v>
      </c>
      <c r="Y101" s="731"/>
      <c r="Z101" s="731"/>
      <c r="AA101" s="893" t="s">
        <v>19</v>
      </c>
      <c r="AB101" s="631"/>
      <c r="AC101" s="703">
        <f>O101</f>
        <v>0</v>
      </c>
      <c r="AD101" s="704"/>
      <c r="AE101" s="704"/>
      <c r="AF101" s="892"/>
      <c r="AG101" s="894" t="s">
        <v>50</v>
      </c>
      <c r="AH101" s="675"/>
      <c r="AI101" s="675"/>
      <c r="AJ101" s="675"/>
      <c r="AK101" s="675"/>
      <c r="AL101" s="731">
        <f>ROUNDDOWN(AC101/3,1)</f>
        <v>0</v>
      </c>
      <c r="AM101" s="731"/>
      <c r="AN101" s="731"/>
      <c r="AO101" s="893" t="s">
        <v>19</v>
      </c>
      <c r="AP101" s="631"/>
      <c r="AQ101" s="878" t="s">
        <v>101</v>
      </c>
      <c r="AR101" s="879"/>
      <c r="AS101" s="879"/>
      <c r="AT101" s="879"/>
      <c r="AU101" s="879"/>
      <c r="AV101" s="879"/>
      <c r="AW101" s="879"/>
      <c r="AX101" s="880"/>
    </row>
    <row r="102" spans="2:52" ht="15" customHeight="1">
      <c r="B102" s="664"/>
      <c r="C102" s="942"/>
      <c r="D102" s="671"/>
      <c r="E102" s="672"/>
      <c r="F102" s="672"/>
      <c r="G102" s="672"/>
      <c r="H102" s="672"/>
      <c r="I102" s="673"/>
      <c r="J102" s="287"/>
      <c r="K102" s="288"/>
      <c r="L102" s="288"/>
      <c r="M102" s="288"/>
      <c r="N102" s="289"/>
      <c r="O102" s="808"/>
      <c r="P102" s="727"/>
      <c r="Q102" s="727"/>
      <c r="R102" s="888"/>
      <c r="S102" s="890"/>
      <c r="T102" s="288"/>
      <c r="U102" s="288"/>
      <c r="V102" s="288"/>
      <c r="W102" s="288"/>
      <c r="X102" s="732"/>
      <c r="Y102" s="732"/>
      <c r="Z102" s="732"/>
      <c r="AA102" s="891"/>
      <c r="AB102" s="649"/>
      <c r="AC102" s="808"/>
      <c r="AD102" s="727"/>
      <c r="AE102" s="727"/>
      <c r="AF102" s="888"/>
      <c r="AG102" s="890"/>
      <c r="AH102" s="288"/>
      <c r="AI102" s="288"/>
      <c r="AJ102" s="288"/>
      <c r="AK102" s="288"/>
      <c r="AL102" s="732"/>
      <c r="AM102" s="732"/>
      <c r="AN102" s="732"/>
      <c r="AO102" s="891"/>
      <c r="AP102" s="649"/>
      <c r="AQ102" s="881"/>
      <c r="AR102" s="882"/>
      <c r="AS102" s="882"/>
      <c r="AT102" s="882"/>
      <c r="AU102" s="882"/>
      <c r="AV102" s="882"/>
      <c r="AW102" s="882"/>
      <c r="AX102" s="883"/>
    </row>
    <row r="103" spans="2:52" ht="15" customHeight="1">
      <c r="B103" s="664"/>
      <c r="C103" s="942"/>
      <c r="D103" s="679" t="s">
        <v>51</v>
      </c>
      <c r="E103" s="680"/>
      <c r="F103" s="680"/>
      <c r="G103" s="680"/>
      <c r="H103" s="680"/>
      <c r="I103" s="681"/>
      <c r="J103" s="281" t="s">
        <v>49</v>
      </c>
      <c r="K103" s="282"/>
      <c r="L103" s="282"/>
      <c r="M103" s="282"/>
      <c r="N103" s="283"/>
      <c r="O103" s="700">
        <f>T34+X34+AB34+AE34+AI34</f>
        <v>0</v>
      </c>
      <c r="P103" s="701"/>
      <c r="Q103" s="701"/>
      <c r="R103" s="887"/>
      <c r="S103" s="889" t="s">
        <v>102</v>
      </c>
      <c r="T103" s="282"/>
      <c r="U103" s="282"/>
      <c r="V103" s="282"/>
      <c r="W103" s="282"/>
      <c r="X103" s="732">
        <f>ROUNDDOWN(O103/4,1)</f>
        <v>0</v>
      </c>
      <c r="Y103" s="732"/>
      <c r="Z103" s="732"/>
      <c r="AA103" s="891" t="s">
        <v>19</v>
      </c>
      <c r="AB103" s="629"/>
      <c r="AC103" s="805">
        <f>O103+O105</f>
        <v>0</v>
      </c>
      <c r="AD103" s="701"/>
      <c r="AE103" s="701"/>
      <c r="AF103" s="887"/>
      <c r="AG103" s="889" t="s">
        <v>52</v>
      </c>
      <c r="AH103" s="282"/>
      <c r="AI103" s="282"/>
      <c r="AJ103" s="282"/>
      <c r="AK103" s="282"/>
      <c r="AL103" s="712">
        <f>ROUNDDOWN(AC103/6,1)</f>
        <v>0</v>
      </c>
      <c r="AM103" s="712"/>
      <c r="AN103" s="712"/>
      <c r="AO103" s="519" t="s">
        <v>19</v>
      </c>
      <c r="AP103" s="629"/>
      <c r="AQ103" s="881"/>
      <c r="AR103" s="882"/>
      <c r="AS103" s="882"/>
      <c r="AT103" s="882"/>
      <c r="AU103" s="882"/>
      <c r="AV103" s="882"/>
      <c r="AW103" s="882"/>
      <c r="AX103" s="883"/>
    </row>
    <row r="104" spans="2:52" ht="15" customHeight="1">
      <c r="B104" s="664"/>
      <c r="C104" s="942"/>
      <c r="D104" s="671"/>
      <c r="E104" s="672"/>
      <c r="F104" s="672"/>
      <c r="G104" s="672"/>
      <c r="H104" s="672"/>
      <c r="I104" s="673"/>
      <c r="J104" s="287"/>
      <c r="K104" s="288"/>
      <c r="L104" s="288"/>
      <c r="M104" s="288"/>
      <c r="N104" s="289"/>
      <c r="O104" s="808"/>
      <c r="P104" s="727"/>
      <c r="Q104" s="727"/>
      <c r="R104" s="888"/>
      <c r="S104" s="890"/>
      <c r="T104" s="288"/>
      <c r="U104" s="288"/>
      <c r="V104" s="288"/>
      <c r="W104" s="288"/>
      <c r="X104" s="732"/>
      <c r="Y104" s="732"/>
      <c r="Z104" s="732"/>
      <c r="AA104" s="891"/>
      <c r="AB104" s="649"/>
      <c r="AC104" s="807"/>
      <c r="AD104" s="704"/>
      <c r="AE104" s="704"/>
      <c r="AF104" s="892"/>
      <c r="AG104" s="902"/>
      <c r="AH104" s="285"/>
      <c r="AI104" s="285"/>
      <c r="AJ104" s="285"/>
      <c r="AK104" s="285"/>
      <c r="AL104" s="713"/>
      <c r="AM104" s="713"/>
      <c r="AN104" s="713"/>
      <c r="AO104" s="541"/>
      <c r="AP104" s="631"/>
      <c r="AQ104" s="881"/>
      <c r="AR104" s="882"/>
      <c r="AS104" s="882"/>
      <c r="AT104" s="882"/>
      <c r="AU104" s="882"/>
      <c r="AV104" s="882"/>
      <c r="AW104" s="882"/>
      <c r="AX104" s="883"/>
    </row>
    <row r="105" spans="2:52" ht="15" customHeight="1">
      <c r="B105" s="664"/>
      <c r="C105" s="942"/>
      <c r="D105" s="679" t="s">
        <v>53</v>
      </c>
      <c r="E105" s="680"/>
      <c r="F105" s="680"/>
      <c r="G105" s="680"/>
      <c r="H105" s="680"/>
      <c r="I105" s="681"/>
      <c r="J105" s="281" t="s">
        <v>49</v>
      </c>
      <c r="K105" s="282"/>
      <c r="L105" s="282"/>
      <c r="M105" s="282"/>
      <c r="N105" s="283"/>
      <c r="O105" s="700">
        <f>T36+X36+AB36+AE36+AI36</f>
        <v>0</v>
      </c>
      <c r="P105" s="701"/>
      <c r="Q105" s="701"/>
      <c r="R105" s="887"/>
      <c r="S105" s="889" t="s">
        <v>103</v>
      </c>
      <c r="T105" s="282"/>
      <c r="U105" s="282"/>
      <c r="V105" s="282"/>
      <c r="W105" s="282"/>
      <c r="X105" s="732">
        <f>ROUNDDOWN(O105/5,1)</f>
        <v>0</v>
      </c>
      <c r="Y105" s="732"/>
      <c r="Z105" s="732"/>
      <c r="AA105" s="891" t="s">
        <v>19</v>
      </c>
      <c r="AB105" s="629"/>
      <c r="AC105" s="807"/>
      <c r="AD105" s="704"/>
      <c r="AE105" s="704"/>
      <c r="AF105" s="892"/>
      <c r="AG105" s="902"/>
      <c r="AH105" s="285"/>
      <c r="AI105" s="285"/>
      <c r="AJ105" s="285"/>
      <c r="AK105" s="285"/>
      <c r="AL105" s="713"/>
      <c r="AM105" s="713"/>
      <c r="AN105" s="713"/>
      <c r="AO105" s="541"/>
      <c r="AP105" s="631"/>
      <c r="AQ105" s="881"/>
      <c r="AR105" s="882"/>
      <c r="AS105" s="882"/>
      <c r="AT105" s="882"/>
      <c r="AU105" s="882"/>
      <c r="AV105" s="882"/>
      <c r="AW105" s="882"/>
      <c r="AX105" s="883"/>
    </row>
    <row r="106" spans="2:52" ht="15" customHeight="1" thickBot="1">
      <c r="B106" s="664"/>
      <c r="C106" s="942"/>
      <c r="D106" s="671"/>
      <c r="E106" s="672"/>
      <c r="F106" s="672"/>
      <c r="G106" s="672"/>
      <c r="H106" s="672"/>
      <c r="I106" s="673"/>
      <c r="J106" s="287"/>
      <c r="K106" s="288"/>
      <c r="L106" s="288"/>
      <c r="M106" s="288"/>
      <c r="N106" s="289"/>
      <c r="O106" s="808"/>
      <c r="P106" s="727"/>
      <c r="Q106" s="727"/>
      <c r="R106" s="888"/>
      <c r="S106" s="890"/>
      <c r="T106" s="288"/>
      <c r="U106" s="288"/>
      <c r="V106" s="288"/>
      <c r="W106" s="288"/>
      <c r="X106" s="732"/>
      <c r="Y106" s="732"/>
      <c r="Z106" s="732"/>
      <c r="AA106" s="891"/>
      <c r="AB106" s="649"/>
      <c r="AC106" s="806"/>
      <c r="AD106" s="727"/>
      <c r="AE106" s="727"/>
      <c r="AF106" s="888"/>
      <c r="AG106" s="890"/>
      <c r="AH106" s="285"/>
      <c r="AI106" s="285"/>
      <c r="AJ106" s="285"/>
      <c r="AK106" s="288"/>
      <c r="AL106" s="733"/>
      <c r="AM106" s="733"/>
      <c r="AN106" s="733"/>
      <c r="AO106" s="507"/>
      <c r="AP106" s="649"/>
      <c r="AQ106" s="881"/>
      <c r="AR106" s="882"/>
      <c r="AS106" s="882"/>
      <c r="AT106" s="882"/>
      <c r="AU106" s="882"/>
      <c r="AV106" s="882"/>
      <c r="AW106" s="882"/>
      <c r="AX106" s="883"/>
    </row>
    <row r="107" spans="2:52" ht="15" customHeight="1">
      <c r="B107" s="664"/>
      <c r="C107" s="665"/>
      <c r="D107" s="679" t="s">
        <v>57</v>
      </c>
      <c r="E107" s="737"/>
      <c r="F107" s="737"/>
      <c r="G107" s="737"/>
      <c r="H107" s="737"/>
      <c r="I107" s="738"/>
      <c r="J107" s="532" t="s">
        <v>59</v>
      </c>
      <c r="K107" s="519"/>
      <c r="L107" s="519"/>
      <c r="M107" s="519"/>
      <c r="N107" s="520"/>
      <c r="O107" s="700">
        <f>T43+X43+AB43+AE43+AI43+T50+X50+AB50+AE50+AI50+T57+X57+AB57+AE57+AI57+T64+X64+AB64+AE64+AI64</f>
        <v>0</v>
      </c>
      <c r="P107" s="701"/>
      <c r="Q107" s="701"/>
      <c r="R107" s="887"/>
      <c r="S107" s="889" t="s">
        <v>58</v>
      </c>
      <c r="T107" s="282"/>
      <c r="U107" s="282"/>
      <c r="V107" s="282"/>
      <c r="W107" s="282"/>
      <c r="X107" s="732">
        <f>ROUNDDOWN(O107/15,1)</f>
        <v>0</v>
      </c>
      <c r="Y107" s="732"/>
      <c r="Z107" s="732"/>
      <c r="AA107" s="891" t="s">
        <v>19</v>
      </c>
      <c r="AB107" s="629"/>
      <c r="AC107" s="700">
        <f>O107</f>
        <v>0</v>
      </c>
      <c r="AD107" s="701"/>
      <c r="AE107" s="701"/>
      <c r="AF107" s="887"/>
      <c r="AG107" s="903" t="s">
        <v>104</v>
      </c>
      <c r="AH107" s="905">
        <v>20</v>
      </c>
      <c r="AI107" s="906"/>
      <c r="AJ107" s="907"/>
      <c r="AK107" s="911" t="s">
        <v>105</v>
      </c>
      <c r="AL107" s="732">
        <f>ROUNDDOWN(AC107/AH107,1)</f>
        <v>0</v>
      </c>
      <c r="AM107" s="732"/>
      <c r="AN107" s="732"/>
      <c r="AO107" s="891" t="s">
        <v>19</v>
      </c>
      <c r="AP107" s="629"/>
      <c r="AQ107" s="881"/>
      <c r="AR107" s="882"/>
      <c r="AS107" s="882"/>
      <c r="AT107" s="882"/>
      <c r="AU107" s="882"/>
      <c r="AV107" s="882"/>
      <c r="AW107" s="882"/>
      <c r="AX107" s="883"/>
    </row>
    <row r="108" spans="2:52" ht="15" customHeight="1" thickBot="1">
      <c r="B108" s="664"/>
      <c r="C108" s="665"/>
      <c r="D108" s="791"/>
      <c r="E108" s="792"/>
      <c r="F108" s="792"/>
      <c r="G108" s="792"/>
      <c r="H108" s="792"/>
      <c r="I108" s="793"/>
      <c r="J108" s="794"/>
      <c r="K108" s="507"/>
      <c r="L108" s="507"/>
      <c r="M108" s="507"/>
      <c r="N108" s="508"/>
      <c r="O108" s="808"/>
      <c r="P108" s="727"/>
      <c r="Q108" s="727"/>
      <c r="R108" s="888"/>
      <c r="S108" s="890"/>
      <c r="T108" s="288"/>
      <c r="U108" s="288"/>
      <c r="V108" s="288"/>
      <c r="W108" s="288"/>
      <c r="X108" s="732"/>
      <c r="Y108" s="732"/>
      <c r="Z108" s="732"/>
      <c r="AA108" s="891"/>
      <c r="AB108" s="649"/>
      <c r="AC108" s="808"/>
      <c r="AD108" s="727"/>
      <c r="AE108" s="727"/>
      <c r="AF108" s="888"/>
      <c r="AG108" s="904"/>
      <c r="AH108" s="908"/>
      <c r="AI108" s="909"/>
      <c r="AJ108" s="910"/>
      <c r="AK108" s="912"/>
      <c r="AL108" s="732"/>
      <c r="AM108" s="732"/>
      <c r="AN108" s="732"/>
      <c r="AO108" s="891"/>
      <c r="AP108" s="649"/>
      <c r="AQ108" s="881"/>
      <c r="AR108" s="882"/>
      <c r="AS108" s="882"/>
      <c r="AT108" s="882"/>
      <c r="AU108" s="882"/>
      <c r="AV108" s="882"/>
      <c r="AW108" s="882"/>
      <c r="AX108" s="883"/>
    </row>
    <row r="109" spans="2:52" ht="15" customHeight="1">
      <c r="B109" s="664"/>
      <c r="C109" s="942"/>
      <c r="D109" s="668" t="s">
        <v>106</v>
      </c>
      <c r="E109" s="740"/>
      <c r="F109" s="740"/>
      <c r="G109" s="740"/>
      <c r="H109" s="740"/>
      <c r="I109" s="741"/>
      <c r="J109" s="745" t="s">
        <v>59</v>
      </c>
      <c r="K109" s="541"/>
      <c r="L109" s="541"/>
      <c r="M109" s="541"/>
      <c r="N109" s="522"/>
      <c r="O109" s="703">
        <f>T68+X68+AB68+AE68+AI68</f>
        <v>0</v>
      </c>
      <c r="P109" s="704"/>
      <c r="Q109" s="704"/>
      <c r="R109" s="892"/>
      <c r="S109" s="889" t="s">
        <v>107</v>
      </c>
      <c r="T109" s="282"/>
      <c r="U109" s="282"/>
      <c r="V109" s="282"/>
      <c r="W109" s="282"/>
      <c r="X109" s="732">
        <f>ROUNDDOWN(O109/24,1)</f>
        <v>0</v>
      </c>
      <c r="Y109" s="732"/>
      <c r="Z109" s="732"/>
      <c r="AA109" s="891" t="s">
        <v>19</v>
      </c>
      <c r="AB109" s="631"/>
      <c r="AC109" s="703">
        <f>O109</f>
        <v>0</v>
      </c>
      <c r="AD109" s="704"/>
      <c r="AE109" s="704"/>
      <c r="AF109" s="892"/>
      <c r="AG109" s="889" t="s">
        <v>65</v>
      </c>
      <c r="AH109" s="285"/>
      <c r="AI109" s="285"/>
      <c r="AJ109" s="285"/>
      <c r="AK109" s="282"/>
      <c r="AL109" s="732">
        <f>ROUNDDOWN(AC109/30,1)</f>
        <v>0</v>
      </c>
      <c r="AM109" s="732"/>
      <c r="AN109" s="732"/>
      <c r="AO109" s="891" t="s">
        <v>19</v>
      </c>
      <c r="AP109" s="631"/>
      <c r="AQ109" s="881"/>
      <c r="AR109" s="882"/>
      <c r="AS109" s="882"/>
      <c r="AT109" s="882"/>
      <c r="AU109" s="882"/>
      <c r="AV109" s="882"/>
      <c r="AW109" s="882"/>
      <c r="AX109" s="883"/>
    </row>
    <row r="110" spans="2:52" ht="15" customHeight="1">
      <c r="B110" s="664"/>
      <c r="C110" s="942"/>
      <c r="D110" s="791"/>
      <c r="E110" s="792"/>
      <c r="F110" s="792"/>
      <c r="G110" s="792"/>
      <c r="H110" s="792"/>
      <c r="I110" s="793"/>
      <c r="J110" s="794"/>
      <c r="K110" s="507"/>
      <c r="L110" s="507"/>
      <c r="M110" s="507"/>
      <c r="N110" s="508"/>
      <c r="O110" s="808"/>
      <c r="P110" s="727"/>
      <c r="Q110" s="727"/>
      <c r="R110" s="888"/>
      <c r="S110" s="890"/>
      <c r="T110" s="288"/>
      <c r="U110" s="288"/>
      <c r="V110" s="288"/>
      <c r="W110" s="288"/>
      <c r="X110" s="732"/>
      <c r="Y110" s="732"/>
      <c r="Z110" s="732"/>
      <c r="AA110" s="891"/>
      <c r="AB110" s="649"/>
      <c r="AC110" s="808"/>
      <c r="AD110" s="727"/>
      <c r="AE110" s="727"/>
      <c r="AF110" s="888"/>
      <c r="AG110" s="890"/>
      <c r="AH110" s="288"/>
      <c r="AI110" s="288"/>
      <c r="AJ110" s="288"/>
      <c r="AK110" s="288"/>
      <c r="AL110" s="732"/>
      <c r="AM110" s="732"/>
      <c r="AN110" s="732"/>
      <c r="AO110" s="891"/>
      <c r="AP110" s="649"/>
      <c r="AQ110" s="884"/>
      <c r="AR110" s="885"/>
      <c r="AS110" s="885"/>
      <c r="AT110" s="885"/>
      <c r="AU110" s="885"/>
      <c r="AV110" s="885"/>
      <c r="AW110" s="885"/>
      <c r="AX110" s="886"/>
    </row>
    <row r="111" spans="2:52" ht="15" customHeight="1">
      <c r="B111" s="664"/>
      <c r="C111" s="942"/>
      <c r="D111" s="679" t="s">
        <v>108</v>
      </c>
      <c r="E111" s="737"/>
      <c r="F111" s="737"/>
      <c r="G111" s="737"/>
      <c r="H111" s="737"/>
      <c r="I111" s="737"/>
      <c r="J111" s="737"/>
      <c r="K111" s="737"/>
      <c r="L111" s="737"/>
      <c r="M111" s="737"/>
      <c r="N111" s="738"/>
      <c r="O111" s="929"/>
      <c r="P111" s="930"/>
      <c r="Q111" s="930"/>
      <c r="R111" s="931"/>
      <c r="S111" s="889" t="s">
        <v>69</v>
      </c>
      <c r="T111" s="282"/>
      <c r="U111" s="282"/>
      <c r="V111" s="282"/>
      <c r="W111" s="282"/>
      <c r="X111" s="732">
        <f>ROUND(X101+X103+X105+X107+X109,0)</f>
        <v>0</v>
      </c>
      <c r="Y111" s="939"/>
      <c r="Z111" s="939"/>
      <c r="AA111" s="891" t="s">
        <v>19</v>
      </c>
      <c r="AB111" s="520" t="s">
        <v>109</v>
      </c>
      <c r="AC111" s="929"/>
      <c r="AD111" s="930"/>
      <c r="AE111" s="930"/>
      <c r="AF111" s="931"/>
      <c r="AG111" s="889" t="s">
        <v>69</v>
      </c>
      <c r="AH111" s="282"/>
      <c r="AI111" s="282"/>
      <c r="AJ111" s="282"/>
      <c r="AK111" s="282"/>
      <c r="AL111" s="936">
        <f>ROUND(AL101+AL103+AL107+AL109,0)</f>
        <v>0</v>
      </c>
      <c r="AM111" s="936"/>
      <c r="AN111" s="936"/>
      <c r="AO111" s="891" t="s">
        <v>19</v>
      </c>
      <c r="AP111" s="520" t="s">
        <v>110</v>
      </c>
      <c r="AQ111" s="805">
        <f>X111-AL111</f>
        <v>0</v>
      </c>
      <c r="AR111" s="701"/>
      <c r="AS111" s="701"/>
      <c r="AT111" s="701"/>
      <c r="AU111" s="701"/>
      <c r="AV111" s="23"/>
      <c r="AW111" s="519" t="s">
        <v>19</v>
      </c>
      <c r="AX111" s="520" t="s">
        <v>111</v>
      </c>
      <c r="AY111" s="8" t="s">
        <v>71</v>
      </c>
      <c r="AZ111" s="8"/>
    </row>
    <row r="112" spans="2:52" ht="15" customHeight="1" thickBot="1">
      <c r="B112" s="666"/>
      <c r="C112" s="943"/>
      <c r="D112" s="823"/>
      <c r="E112" s="743"/>
      <c r="F112" s="743"/>
      <c r="G112" s="743"/>
      <c r="H112" s="743"/>
      <c r="I112" s="743"/>
      <c r="J112" s="743"/>
      <c r="K112" s="743"/>
      <c r="L112" s="743"/>
      <c r="M112" s="743"/>
      <c r="N112" s="744"/>
      <c r="O112" s="932"/>
      <c r="P112" s="933"/>
      <c r="Q112" s="933"/>
      <c r="R112" s="934"/>
      <c r="S112" s="935"/>
      <c r="T112" s="711"/>
      <c r="U112" s="711"/>
      <c r="V112" s="711"/>
      <c r="W112" s="711"/>
      <c r="X112" s="940"/>
      <c r="Y112" s="940"/>
      <c r="Z112" s="940"/>
      <c r="AA112" s="938"/>
      <c r="AB112" s="780"/>
      <c r="AC112" s="932"/>
      <c r="AD112" s="933"/>
      <c r="AE112" s="933"/>
      <c r="AF112" s="934"/>
      <c r="AG112" s="935"/>
      <c r="AH112" s="711"/>
      <c r="AI112" s="711"/>
      <c r="AJ112" s="711"/>
      <c r="AK112" s="711"/>
      <c r="AL112" s="937"/>
      <c r="AM112" s="937"/>
      <c r="AN112" s="937"/>
      <c r="AO112" s="938"/>
      <c r="AP112" s="780"/>
      <c r="AQ112" s="828"/>
      <c r="AR112" s="707"/>
      <c r="AS112" s="707"/>
      <c r="AT112" s="707"/>
      <c r="AU112" s="707"/>
      <c r="AV112" s="34"/>
      <c r="AW112" s="715"/>
      <c r="AX112" s="780"/>
      <c r="AY112" s="8"/>
      <c r="AZ112" s="8" t="s">
        <v>18</v>
      </c>
    </row>
    <row r="113" spans="1:90" ht="15" customHeight="1">
      <c r="B113" s="918" t="s">
        <v>112</v>
      </c>
      <c r="C113" s="919"/>
      <c r="D113" s="281"/>
      <c r="E113" s="830" t="s">
        <v>113</v>
      </c>
      <c r="F113" s="922"/>
      <c r="G113" s="922"/>
      <c r="H113" s="922"/>
      <c r="I113" s="922"/>
      <c r="J113" s="922"/>
      <c r="K113" s="922"/>
      <c r="L113" s="922"/>
      <c r="M113" s="922"/>
      <c r="N113" s="922"/>
      <c r="O113" s="922"/>
      <c r="P113" s="922"/>
      <c r="Q113" s="922"/>
      <c r="R113" s="922"/>
      <c r="S113" s="922"/>
      <c r="T113" s="922"/>
      <c r="U113" s="922"/>
      <c r="V113" s="922"/>
      <c r="W113" s="922"/>
      <c r="X113" s="922"/>
      <c r="Y113" s="922"/>
      <c r="Z113" s="922"/>
      <c r="AA113" s="922"/>
      <c r="AB113" s="922"/>
      <c r="AC113" s="922"/>
      <c r="AD113" s="922"/>
      <c r="AE113" s="913"/>
      <c r="AF113" s="924"/>
      <c r="AG113" s="927"/>
      <c r="AH113" s="928"/>
      <c r="AI113" s="928"/>
      <c r="AJ113" s="928"/>
      <c r="AK113" s="928"/>
      <c r="AL113" s="928"/>
      <c r="AM113" s="928"/>
      <c r="AN113" s="928"/>
      <c r="AO113" s="928"/>
      <c r="AP113" s="928"/>
      <c r="AQ113" s="928"/>
      <c r="AR113" s="928"/>
      <c r="AS113" s="928"/>
      <c r="AT113" s="928"/>
      <c r="AU113" s="928"/>
      <c r="AV113" s="519" t="s">
        <v>19</v>
      </c>
      <c r="AW113" s="519"/>
      <c r="AX113" s="520" t="s">
        <v>114</v>
      </c>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row>
    <row r="114" spans="1:90" ht="15" customHeight="1">
      <c r="B114" s="920"/>
      <c r="C114" s="921"/>
      <c r="D114" s="630"/>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3"/>
      <c r="AA114" s="923"/>
      <c r="AB114" s="923"/>
      <c r="AC114" s="923"/>
      <c r="AD114" s="923"/>
      <c r="AE114" s="925"/>
      <c r="AF114" s="926"/>
      <c r="AG114" s="659"/>
      <c r="AH114" s="654"/>
      <c r="AI114" s="654"/>
      <c r="AJ114" s="654"/>
      <c r="AK114" s="654"/>
      <c r="AL114" s="654"/>
      <c r="AM114" s="654"/>
      <c r="AN114" s="654"/>
      <c r="AO114" s="654"/>
      <c r="AP114" s="654"/>
      <c r="AQ114" s="654"/>
      <c r="AR114" s="654"/>
      <c r="AS114" s="654"/>
      <c r="AT114" s="654"/>
      <c r="AU114" s="654"/>
      <c r="AV114" s="541"/>
      <c r="AW114" s="541"/>
      <c r="AX114" s="522"/>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row>
    <row r="115" spans="1:90" ht="15" customHeight="1">
      <c r="B115" s="920"/>
      <c r="C115" s="921"/>
      <c r="D115" s="281"/>
      <c r="E115" s="830" t="s">
        <v>115</v>
      </c>
      <c r="F115" s="830"/>
      <c r="G115" s="830"/>
      <c r="H115" s="830"/>
      <c r="I115" s="830"/>
      <c r="J115" s="830"/>
      <c r="K115" s="830"/>
      <c r="L115" s="830"/>
      <c r="M115" s="830"/>
      <c r="N115" s="830"/>
      <c r="O115" s="830"/>
      <c r="P115" s="830"/>
      <c r="Q115" s="830"/>
      <c r="R115" s="830"/>
      <c r="S115" s="830"/>
      <c r="T115" s="830"/>
      <c r="U115" s="830"/>
      <c r="V115" s="830"/>
      <c r="W115" s="830"/>
      <c r="X115" s="830"/>
      <c r="Y115" s="830"/>
      <c r="Z115" s="830"/>
      <c r="AA115" s="830"/>
      <c r="AB115" s="830"/>
      <c r="AC115" s="830"/>
      <c r="AD115" s="830"/>
      <c r="AE115" s="913"/>
      <c r="AF115" s="914"/>
      <c r="AG115" s="721"/>
      <c r="AH115" s="697"/>
      <c r="AI115" s="697"/>
      <c r="AJ115" s="697"/>
      <c r="AK115" s="697"/>
      <c r="AL115" s="697"/>
      <c r="AM115" s="697"/>
      <c r="AN115" s="697"/>
      <c r="AO115" s="697"/>
      <c r="AP115" s="697"/>
      <c r="AQ115" s="697"/>
      <c r="AR115" s="697"/>
      <c r="AS115" s="697"/>
      <c r="AT115" s="697"/>
      <c r="AU115" s="697"/>
      <c r="AV115" s="519" t="s">
        <v>19</v>
      </c>
      <c r="AW115" s="519"/>
      <c r="AX115" s="520" t="s">
        <v>116</v>
      </c>
    </row>
    <row r="116" spans="1:90" ht="15" customHeight="1">
      <c r="B116" s="920"/>
      <c r="C116" s="921"/>
      <c r="D116" s="287"/>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2"/>
      <c r="AA116" s="832"/>
      <c r="AB116" s="832"/>
      <c r="AC116" s="832"/>
      <c r="AD116" s="832"/>
      <c r="AE116" s="915"/>
      <c r="AF116" s="916"/>
      <c r="AG116" s="659"/>
      <c r="AH116" s="654"/>
      <c r="AI116" s="654"/>
      <c r="AJ116" s="654"/>
      <c r="AK116" s="654"/>
      <c r="AL116" s="654"/>
      <c r="AM116" s="654"/>
      <c r="AN116" s="654"/>
      <c r="AO116" s="654"/>
      <c r="AP116" s="654"/>
      <c r="AQ116" s="654"/>
      <c r="AR116" s="654"/>
      <c r="AS116" s="654"/>
      <c r="AT116" s="654"/>
      <c r="AU116" s="654"/>
      <c r="AV116" s="507"/>
      <c r="AW116" s="507"/>
      <c r="AX116" s="508"/>
      <c r="BM116" s="917"/>
      <c r="BN116" s="917"/>
      <c r="BO116" s="917"/>
      <c r="BP116" s="917"/>
      <c r="BQ116" s="917"/>
      <c r="BR116" s="917"/>
      <c r="BS116" s="917"/>
      <c r="BT116" s="917"/>
      <c r="BU116" s="917"/>
      <c r="BV116" s="917"/>
      <c r="BW116" s="917"/>
      <c r="BX116" s="917"/>
      <c r="BY116" s="917"/>
      <c r="BZ116" s="917"/>
      <c r="CA116" s="917"/>
      <c r="CB116" s="917"/>
      <c r="CC116" s="917"/>
      <c r="CD116" s="917"/>
      <c r="CE116" s="917"/>
      <c r="CF116" s="917"/>
      <c r="CG116" s="917"/>
      <c r="CH116" s="917"/>
      <c r="CI116" s="917"/>
      <c r="CJ116" s="917"/>
      <c r="CK116" s="917"/>
      <c r="CL116" s="917"/>
    </row>
    <row r="117" spans="1:90" ht="15" customHeight="1">
      <c r="B117" s="920"/>
      <c r="C117" s="921"/>
      <c r="D117" s="281"/>
      <c r="E117" s="991" t="s">
        <v>117</v>
      </c>
      <c r="F117" s="991"/>
      <c r="G117" s="991"/>
      <c r="H117" s="991"/>
      <c r="I117" s="991"/>
      <c r="J117" s="991"/>
      <c r="K117" s="991"/>
      <c r="L117" s="991"/>
      <c r="M117" s="991"/>
      <c r="N117" s="991"/>
      <c r="O117" s="991"/>
      <c r="P117" s="991"/>
      <c r="Q117" s="991"/>
      <c r="R117" s="991"/>
      <c r="S117" s="991"/>
      <c r="T117" s="991"/>
      <c r="U117" s="840" t="s">
        <v>87</v>
      </c>
      <c r="V117" s="840"/>
      <c r="W117" s="840"/>
      <c r="X117" s="840"/>
      <c r="Y117" s="840"/>
      <c r="Z117" s="840"/>
      <c r="AA117" s="841" t="e">
        <f>LOOKUP(O72,BJ117:BJ120,BK117:BK120)</f>
        <v>#N/A</v>
      </c>
      <c r="AB117" s="841"/>
      <c r="AC117" s="841"/>
      <c r="AD117" s="841"/>
      <c r="AE117" s="840" t="s">
        <v>19</v>
      </c>
      <c r="AF117" s="840"/>
      <c r="AG117" s="721"/>
      <c r="AH117" s="697"/>
      <c r="AI117" s="697"/>
      <c r="AJ117" s="697"/>
      <c r="AK117" s="697"/>
      <c r="AL117" s="697"/>
      <c r="AM117" s="697"/>
      <c r="AN117" s="697"/>
      <c r="AO117" s="697"/>
      <c r="AP117" s="697"/>
      <c r="AQ117" s="697"/>
      <c r="AR117" s="697"/>
      <c r="AS117" s="697"/>
      <c r="AT117" s="697"/>
      <c r="AU117" s="697"/>
      <c r="AV117" s="519" t="s">
        <v>19</v>
      </c>
      <c r="AW117" s="519"/>
      <c r="AX117" s="520" t="s">
        <v>118</v>
      </c>
      <c r="BJ117" s="29">
        <v>1</v>
      </c>
      <c r="BK117" s="29">
        <v>2</v>
      </c>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row>
    <row r="118" spans="1:90" ht="15" customHeight="1" thickBot="1">
      <c r="B118" s="920"/>
      <c r="C118" s="921"/>
      <c r="D118" s="287"/>
      <c r="E118" s="992"/>
      <c r="F118" s="992"/>
      <c r="G118" s="992"/>
      <c r="H118" s="992"/>
      <c r="I118" s="992"/>
      <c r="J118" s="992"/>
      <c r="K118" s="992"/>
      <c r="L118" s="992"/>
      <c r="M118" s="992"/>
      <c r="N118" s="992"/>
      <c r="O118" s="992"/>
      <c r="P118" s="992"/>
      <c r="Q118" s="992"/>
      <c r="R118" s="992"/>
      <c r="S118" s="992"/>
      <c r="T118" s="992"/>
      <c r="U118" s="730"/>
      <c r="V118" s="730"/>
      <c r="W118" s="730"/>
      <c r="X118" s="730"/>
      <c r="Y118" s="730"/>
      <c r="Z118" s="730"/>
      <c r="AA118" s="814"/>
      <c r="AB118" s="814"/>
      <c r="AC118" s="814"/>
      <c r="AD118" s="814"/>
      <c r="AE118" s="730"/>
      <c r="AF118" s="730"/>
      <c r="AG118" s="695"/>
      <c r="AH118" s="689"/>
      <c r="AI118" s="689"/>
      <c r="AJ118" s="689"/>
      <c r="AK118" s="689"/>
      <c r="AL118" s="689"/>
      <c r="AM118" s="689"/>
      <c r="AN118" s="689"/>
      <c r="AO118" s="689"/>
      <c r="AP118" s="689"/>
      <c r="AQ118" s="689"/>
      <c r="AR118" s="689"/>
      <c r="AS118" s="689"/>
      <c r="AT118" s="689"/>
      <c r="AU118" s="689"/>
      <c r="AV118" s="507"/>
      <c r="AW118" s="507"/>
      <c r="AX118" s="508"/>
      <c r="BJ118" s="30">
        <v>31</v>
      </c>
      <c r="BK118" s="31">
        <v>3</v>
      </c>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row>
    <row r="119" spans="1:90" ht="15" customHeight="1">
      <c r="B119" s="864" t="s">
        <v>119</v>
      </c>
      <c r="C119" s="985"/>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6"/>
      <c r="AG119" s="989" t="e">
        <f>AM92+AQ111+AG113+AG115+AG117</f>
        <v>#N/A</v>
      </c>
      <c r="AH119" s="869"/>
      <c r="AI119" s="869"/>
      <c r="AJ119" s="869"/>
      <c r="AK119" s="869"/>
      <c r="AL119" s="869"/>
      <c r="AM119" s="869"/>
      <c r="AN119" s="869"/>
      <c r="AO119" s="869"/>
      <c r="AP119" s="869"/>
      <c r="AQ119" s="869"/>
      <c r="AR119" s="869"/>
      <c r="AS119" s="869"/>
      <c r="AT119" s="869"/>
      <c r="AU119" s="869"/>
      <c r="AV119" s="853" t="s">
        <v>19</v>
      </c>
      <c r="AW119" s="853"/>
      <c r="AX119" s="870" t="s">
        <v>120</v>
      </c>
      <c r="BJ119" s="30">
        <v>61</v>
      </c>
      <c r="BK119" s="31">
        <v>4</v>
      </c>
    </row>
    <row r="120" spans="1:90" ht="15" customHeight="1" thickBot="1">
      <c r="B120" s="987"/>
      <c r="C120" s="988"/>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8"/>
      <c r="AA120" s="988"/>
      <c r="AB120" s="988"/>
      <c r="AC120" s="988"/>
      <c r="AD120" s="988"/>
      <c r="AE120" s="988"/>
      <c r="AF120" s="777"/>
      <c r="AG120" s="990"/>
      <c r="AH120" s="707"/>
      <c r="AI120" s="707"/>
      <c r="AJ120" s="707"/>
      <c r="AK120" s="707"/>
      <c r="AL120" s="707"/>
      <c r="AM120" s="707"/>
      <c r="AN120" s="707"/>
      <c r="AO120" s="707"/>
      <c r="AP120" s="707"/>
      <c r="AQ120" s="707"/>
      <c r="AR120" s="707"/>
      <c r="AS120" s="707"/>
      <c r="AT120" s="707"/>
      <c r="AU120" s="707"/>
      <c r="AV120" s="715"/>
      <c r="AW120" s="715"/>
      <c r="AX120" s="871"/>
      <c r="AY120" s="35"/>
      <c r="AZ120" s="36"/>
      <c r="BA120" s="36"/>
      <c r="BB120" s="36"/>
      <c r="BC120" s="36"/>
      <c r="BJ120" s="30">
        <v>91</v>
      </c>
      <c r="BK120" s="31">
        <v>5</v>
      </c>
    </row>
    <row r="121" spans="1:90" ht="15" customHeight="1">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873" t="s">
        <v>215</v>
      </c>
      <c r="AN121" s="873"/>
      <c r="AO121" s="873"/>
      <c r="AP121" s="873"/>
      <c r="AQ121" s="873"/>
      <c r="AR121" s="873"/>
      <c r="AS121" s="873"/>
      <c r="AT121" s="873"/>
      <c r="AU121" s="873"/>
      <c r="AV121" s="873"/>
      <c r="AW121" s="873"/>
      <c r="AX121" s="873"/>
      <c r="AY121" s="873"/>
      <c r="AZ121" s="873"/>
      <c r="BA121" s="873"/>
      <c r="BB121" s="873"/>
      <c r="BC121" s="873"/>
      <c r="BD121" s="873"/>
      <c r="BE121" s="873"/>
      <c r="BF121" s="873"/>
      <c r="BG121" s="140"/>
    </row>
    <row r="122" spans="1:90" ht="13.5" customHeight="1"/>
    <row r="123" spans="1:90" ht="15" customHeight="1">
      <c r="A123" s="2" t="s">
        <v>121</v>
      </c>
    </row>
    <row r="124" spans="1:90" ht="15" customHeight="1">
      <c r="B124" s="5" t="s">
        <v>122</v>
      </c>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row>
    <row r="125" spans="1:90" ht="15" customHeight="1">
      <c r="B125" s="5"/>
      <c r="C125" s="38"/>
      <c r="D125" s="995" t="s">
        <v>124</v>
      </c>
      <c r="E125" s="995"/>
      <c r="F125" s="995"/>
      <c r="G125" s="995"/>
      <c r="H125" s="995"/>
      <c r="I125" s="995"/>
      <c r="J125" s="995"/>
      <c r="K125" s="995"/>
      <c r="L125" s="995"/>
      <c r="M125" s="995"/>
      <c r="N125" s="995"/>
      <c r="O125" s="995"/>
      <c r="P125" s="995"/>
      <c r="Q125" s="995"/>
      <c r="R125" s="995"/>
      <c r="S125" s="995"/>
      <c r="T125" s="995"/>
      <c r="U125" s="995"/>
      <c r="V125" s="995"/>
      <c r="W125" s="995"/>
      <c r="X125" s="995"/>
      <c r="Y125" s="995"/>
      <c r="Z125" s="995"/>
      <c r="AA125" s="975" t="s">
        <v>125</v>
      </c>
      <c r="AB125" s="976"/>
      <c r="AC125" s="976"/>
      <c r="AD125" s="976"/>
      <c r="AE125" s="976"/>
      <c r="AF125" s="977"/>
      <c r="AG125" s="486" t="s">
        <v>126</v>
      </c>
      <c r="AH125" s="519"/>
      <c r="AI125" s="519"/>
      <c r="AJ125" s="519"/>
      <c r="AK125" s="519"/>
      <c r="AL125" s="519"/>
      <c r="AM125" s="520"/>
      <c r="AN125" s="984" t="s">
        <v>127</v>
      </c>
      <c r="AO125" s="984"/>
      <c r="AP125" s="984"/>
      <c r="AQ125" s="984"/>
      <c r="AR125" s="984"/>
      <c r="AS125" s="984"/>
      <c r="AT125" s="984"/>
      <c r="AU125" s="944" t="s">
        <v>128</v>
      </c>
      <c r="AV125" s="944"/>
      <c r="AW125" s="944"/>
      <c r="AX125" s="944"/>
      <c r="AY125" s="944"/>
      <c r="AZ125" s="944"/>
      <c r="BA125" s="945"/>
      <c r="BB125" s="946"/>
      <c r="BC125" s="946"/>
      <c r="BD125" s="946"/>
      <c r="BE125" s="946"/>
      <c r="BF125" s="946"/>
    </row>
    <row r="126" spans="1:90" ht="15" customHeight="1">
      <c r="B126" s="5"/>
      <c r="C126" s="38"/>
      <c r="D126" s="995"/>
      <c r="E126" s="995"/>
      <c r="F126" s="995"/>
      <c r="G126" s="995"/>
      <c r="H126" s="995"/>
      <c r="I126" s="995"/>
      <c r="J126" s="995"/>
      <c r="K126" s="995"/>
      <c r="L126" s="995"/>
      <c r="M126" s="995"/>
      <c r="N126" s="995"/>
      <c r="O126" s="995"/>
      <c r="P126" s="995"/>
      <c r="Q126" s="995"/>
      <c r="R126" s="995"/>
      <c r="S126" s="995"/>
      <c r="T126" s="995"/>
      <c r="U126" s="995"/>
      <c r="V126" s="995"/>
      <c r="W126" s="995"/>
      <c r="X126" s="995"/>
      <c r="Y126" s="995"/>
      <c r="Z126" s="995"/>
      <c r="AA126" s="978"/>
      <c r="AB126" s="979"/>
      <c r="AC126" s="979"/>
      <c r="AD126" s="979"/>
      <c r="AE126" s="979"/>
      <c r="AF126" s="980"/>
      <c r="AG126" s="745"/>
      <c r="AH126" s="816"/>
      <c r="AI126" s="816"/>
      <c r="AJ126" s="816"/>
      <c r="AK126" s="816"/>
      <c r="AL126" s="816"/>
      <c r="AM126" s="522"/>
      <c r="AN126" s="984"/>
      <c r="AO126" s="984"/>
      <c r="AP126" s="984"/>
      <c r="AQ126" s="984"/>
      <c r="AR126" s="984"/>
      <c r="AS126" s="984"/>
      <c r="AT126" s="984"/>
      <c r="AU126" s="944"/>
      <c r="AV126" s="944"/>
      <c r="AW126" s="944"/>
      <c r="AX126" s="944"/>
      <c r="AY126" s="944"/>
      <c r="AZ126" s="944"/>
      <c r="BA126" s="945"/>
      <c r="BB126" s="946"/>
      <c r="BC126" s="946"/>
      <c r="BD126" s="946"/>
      <c r="BE126" s="946"/>
      <c r="BF126" s="946"/>
    </row>
    <row r="127" spans="1:90" ht="6" customHeight="1">
      <c r="B127" s="5"/>
      <c r="C127" s="38"/>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5"/>
      <c r="AA127" s="981"/>
      <c r="AB127" s="982"/>
      <c r="AC127" s="982"/>
      <c r="AD127" s="982"/>
      <c r="AE127" s="982"/>
      <c r="AF127" s="983"/>
      <c r="AG127" s="794"/>
      <c r="AH127" s="507"/>
      <c r="AI127" s="507"/>
      <c r="AJ127" s="507"/>
      <c r="AK127" s="507"/>
      <c r="AL127" s="507"/>
      <c r="AM127" s="508"/>
      <c r="AN127" s="984"/>
      <c r="AO127" s="984"/>
      <c r="AP127" s="984"/>
      <c r="AQ127" s="984"/>
      <c r="AR127" s="984"/>
      <c r="AS127" s="984"/>
      <c r="AT127" s="984"/>
      <c r="AU127" s="944"/>
      <c r="AV127" s="944"/>
      <c r="AW127" s="944"/>
      <c r="AX127" s="944"/>
      <c r="AY127" s="944"/>
      <c r="AZ127" s="944"/>
      <c r="BA127" s="945"/>
      <c r="BB127" s="946"/>
      <c r="BC127" s="946"/>
      <c r="BD127" s="946"/>
      <c r="BE127" s="946"/>
      <c r="BF127" s="946"/>
    </row>
    <row r="128" spans="1:90" ht="12" customHeight="1">
      <c r="B128" s="5"/>
      <c r="C128" s="38"/>
      <c r="D128" s="994"/>
      <c r="E128" s="994"/>
      <c r="F128" s="994"/>
      <c r="G128" s="994"/>
      <c r="H128" s="994"/>
      <c r="I128" s="994"/>
      <c r="J128" s="994"/>
      <c r="K128" s="994"/>
      <c r="L128" s="994"/>
      <c r="M128" s="994"/>
      <c r="N128" s="994"/>
      <c r="O128" s="994"/>
      <c r="P128" s="994"/>
      <c r="Q128" s="994"/>
      <c r="R128" s="994"/>
      <c r="S128" s="994"/>
      <c r="T128" s="994"/>
      <c r="U128" s="994"/>
      <c r="V128" s="994"/>
      <c r="W128" s="994"/>
      <c r="X128" s="994"/>
      <c r="Y128" s="994"/>
      <c r="Z128" s="994"/>
      <c r="AA128" s="947"/>
      <c r="AB128" s="948"/>
      <c r="AC128" s="948"/>
      <c r="AD128" s="948"/>
      <c r="AE128" s="948"/>
      <c r="AF128" s="949"/>
      <c r="AG128" s="956"/>
      <c r="AH128" s="957"/>
      <c r="AI128" s="957"/>
      <c r="AJ128" s="957"/>
      <c r="AK128" s="957"/>
      <c r="AL128" s="957"/>
      <c r="AM128" s="958"/>
      <c r="AN128" s="965"/>
      <c r="AO128" s="965"/>
      <c r="AP128" s="965"/>
      <c r="AQ128" s="965"/>
      <c r="AR128" s="965"/>
      <c r="AS128" s="965"/>
      <c r="AT128" s="965"/>
      <c r="AU128" s="966">
        <f>AG128*AN128</f>
        <v>0</v>
      </c>
      <c r="AV128" s="967"/>
      <c r="AW128" s="967"/>
      <c r="AX128" s="967"/>
      <c r="AY128" s="967"/>
      <c r="AZ128" s="968"/>
      <c r="BA128" s="945"/>
      <c r="BB128" s="946"/>
      <c r="BC128" s="946"/>
      <c r="BD128" s="946"/>
      <c r="BE128" s="946"/>
      <c r="BF128" s="946"/>
    </row>
    <row r="129" spans="1:59" ht="12" customHeight="1">
      <c r="B129" s="5"/>
      <c r="C129" s="38"/>
      <c r="D129" s="994"/>
      <c r="E129" s="994"/>
      <c r="F129" s="994"/>
      <c r="G129" s="994"/>
      <c r="H129" s="994"/>
      <c r="I129" s="994"/>
      <c r="J129" s="994"/>
      <c r="K129" s="994"/>
      <c r="L129" s="994"/>
      <c r="M129" s="994"/>
      <c r="N129" s="994"/>
      <c r="O129" s="994"/>
      <c r="P129" s="994"/>
      <c r="Q129" s="994"/>
      <c r="R129" s="994"/>
      <c r="S129" s="994"/>
      <c r="T129" s="994"/>
      <c r="U129" s="994"/>
      <c r="V129" s="994"/>
      <c r="W129" s="994"/>
      <c r="X129" s="994"/>
      <c r="Y129" s="994"/>
      <c r="Z129" s="994"/>
      <c r="AA129" s="950"/>
      <c r="AB129" s="951"/>
      <c r="AC129" s="951"/>
      <c r="AD129" s="951"/>
      <c r="AE129" s="951"/>
      <c r="AF129" s="952"/>
      <c r="AG129" s="959"/>
      <c r="AH129" s="960"/>
      <c r="AI129" s="960"/>
      <c r="AJ129" s="960"/>
      <c r="AK129" s="960"/>
      <c r="AL129" s="960"/>
      <c r="AM129" s="961"/>
      <c r="AN129" s="965"/>
      <c r="AO129" s="965"/>
      <c r="AP129" s="965"/>
      <c r="AQ129" s="965"/>
      <c r="AR129" s="965"/>
      <c r="AS129" s="965"/>
      <c r="AT129" s="965"/>
      <c r="AU129" s="969"/>
      <c r="AV129" s="970"/>
      <c r="AW129" s="970"/>
      <c r="AX129" s="970"/>
      <c r="AY129" s="970"/>
      <c r="AZ129" s="971"/>
      <c r="BA129" s="945"/>
      <c r="BB129" s="946"/>
      <c r="BC129" s="946"/>
      <c r="BD129" s="946"/>
      <c r="BE129" s="946"/>
      <c r="BF129" s="946"/>
    </row>
    <row r="130" spans="1:59" ht="12" customHeight="1">
      <c r="B130" s="5"/>
      <c r="C130" s="38"/>
      <c r="D130" s="993" t="s">
        <v>129</v>
      </c>
      <c r="E130" s="993"/>
      <c r="F130" s="993"/>
      <c r="G130" s="993"/>
      <c r="H130" s="993"/>
      <c r="I130" s="993"/>
      <c r="J130" s="993"/>
      <c r="K130" s="993"/>
      <c r="L130" s="993"/>
      <c r="M130" s="993"/>
      <c r="N130" s="993"/>
      <c r="O130" s="993"/>
      <c r="P130" s="993"/>
      <c r="Q130" s="993"/>
      <c r="R130" s="993"/>
      <c r="S130" s="993"/>
      <c r="T130" s="993"/>
      <c r="U130" s="993"/>
      <c r="V130" s="993"/>
      <c r="W130" s="993"/>
      <c r="X130" s="993"/>
      <c r="Y130" s="993"/>
      <c r="Z130" s="993"/>
      <c r="AA130" s="953"/>
      <c r="AB130" s="954"/>
      <c r="AC130" s="954"/>
      <c r="AD130" s="954"/>
      <c r="AE130" s="954"/>
      <c r="AF130" s="955"/>
      <c r="AG130" s="962"/>
      <c r="AH130" s="963"/>
      <c r="AI130" s="963"/>
      <c r="AJ130" s="963"/>
      <c r="AK130" s="963"/>
      <c r="AL130" s="963"/>
      <c r="AM130" s="964"/>
      <c r="AN130" s="965"/>
      <c r="AO130" s="965"/>
      <c r="AP130" s="965"/>
      <c r="AQ130" s="965"/>
      <c r="AR130" s="965"/>
      <c r="AS130" s="965"/>
      <c r="AT130" s="965"/>
      <c r="AU130" s="972"/>
      <c r="AV130" s="973"/>
      <c r="AW130" s="973"/>
      <c r="AX130" s="973"/>
      <c r="AY130" s="973"/>
      <c r="AZ130" s="974"/>
      <c r="BA130" s="945"/>
      <c r="BB130" s="946"/>
      <c r="BC130" s="946"/>
      <c r="BD130" s="946"/>
      <c r="BE130" s="946"/>
      <c r="BF130" s="946"/>
    </row>
    <row r="131" spans="1:59" ht="12" customHeight="1">
      <c r="B131" s="5"/>
      <c r="C131" s="5"/>
      <c r="D131" s="39"/>
      <c r="E131" s="39"/>
      <c r="F131" s="39"/>
      <c r="G131" s="39"/>
      <c r="H131" s="39"/>
      <c r="I131" s="39"/>
      <c r="J131" s="39"/>
      <c r="K131" s="40"/>
      <c r="L131" s="40"/>
      <c r="M131" s="40"/>
      <c r="N131" s="40"/>
      <c r="O131" s="40"/>
      <c r="P131" s="40"/>
      <c r="Q131" s="40"/>
      <c r="R131" s="40"/>
      <c r="S131" s="40"/>
      <c r="T131" s="40"/>
      <c r="U131" s="40"/>
      <c r="V131" s="40"/>
      <c r="W131" s="40"/>
      <c r="X131" s="40"/>
      <c r="Y131" s="40"/>
      <c r="Z131" s="40"/>
      <c r="AA131" s="158"/>
      <c r="AB131" s="158"/>
      <c r="AC131" s="158"/>
      <c r="AD131" s="158"/>
      <c r="AE131" s="158"/>
      <c r="AF131" s="158"/>
      <c r="AG131" s="134"/>
      <c r="AH131" s="134"/>
      <c r="AI131" s="134"/>
      <c r="AJ131" s="134"/>
      <c r="AK131" s="134"/>
      <c r="AL131" s="134"/>
      <c r="AM131" s="134"/>
      <c r="AN131" s="41"/>
      <c r="AO131" s="41"/>
      <c r="AP131" s="41"/>
      <c r="AQ131" s="41"/>
      <c r="AR131" s="41"/>
      <c r="AS131" s="41"/>
      <c r="AT131" s="42"/>
      <c r="AU131" s="142"/>
      <c r="AV131" s="142"/>
      <c r="AW131" s="142"/>
      <c r="AX131" s="142"/>
      <c r="AY131" s="142"/>
      <c r="AZ131" s="142"/>
      <c r="BA131" s="124"/>
      <c r="BB131" s="122"/>
      <c r="BC131" s="122"/>
      <c r="BD131" s="122"/>
      <c r="BE131" s="122"/>
      <c r="BF131" s="122"/>
    </row>
    <row r="132" spans="1:59" s="16" customFormat="1" ht="16.5" customHeight="1">
      <c r="A132" s="2"/>
      <c r="B132" s="2" t="s">
        <v>130</v>
      </c>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row>
    <row r="133" spans="1:59" ht="15.75" customHeight="1">
      <c r="B133" s="5"/>
      <c r="C133" s="38"/>
      <c r="D133" s="293" t="s">
        <v>123</v>
      </c>
      <c r="E133" s="449"/>
      <c r="F133" s="449"/>
      <c r="G133" s="449"/>
      <c r="H133" s="449"/>
      <c r="I133" s="449"/>
      <c r="J133" s="449"/>
      <c r="K133" s="450"/>
      <c r="L133" s="281" t="s">
        <v>124</v>
      </c>
      <c r="M133" s="282"/>
      <c r="N133" s="282"/>
      <c r="O133" s="282"/>
      <c r="P133" s="282"/>
      <c r="Q133" s="282"/>
      <c r="R133" s="282"/>
      <c r="S133" s="282"/>
      <c r="T133" s="282"/>
      <c r="U133" s="282"/>
      <c r="V133" s="282"/>
      <c r="W133" s="282"/>
      <c r="X133" s="282"/>
      <c r="Y133" s="282"/>
      <c r="Z133" s="283"/>
      <c r="AA133" s="486" t="s">
        <v>131</v>
      </c>
      <c r="AB133" s="487"/>
      <c r="AC133" s="487"/>
      <c r="AD133" s="487"/>
      <c r="AE133" s="487"/>
      <c r="AF133" s="488"/>
      <c r="AG133" s="486" t="s">
        <v>132</v>
      </c>
      <c r="AH133" s="487"/>
      <c r="AI133" s="487"/>
      <c r="AJ133" s="487"/>
      <c r="AK133" s="487"/>
      <c r="AL133" s="488"/>
      <c r="AM133" s="1047" t="s">
        <v>133</v>
      </c>
      <c r="AN133" s="1047"/>
      <c r="AO133" s="1047"/>
      <c r="AP133" s="1047"/>
      <c r="AQ133" s="1047"/>
      <c r="AR133" s="1048" t="s">
        <v>134</v>
      </c>
      <c r="AS133" s="1048"/>
      <c r="AT133" s="1048"/>
      <c r="AU133" s="1048"/>
      <c r="AV133" s="1048"/>
      <c r="AW133" s="1049" t="s">
        <v>135</v>
      </c>
      <c r="AX133" s="1050"/>
      <c r="AY133" s="1050"/>
      <c r="AZ133" s="1050"/>
      <c r="BA133" s="1050"/>
      <c r="BB133" s="1050"/>
      <c r="BC133" s="1050"/>
      <c r="BD133" s="1050"/>
      <c r="BE133" s="1051"/>
    </row>
    <row r="134" spans="1:59" ht="15.75" customHeight="1">
      <c r="B134" s="5"/>
      <c r="C134" s="38"/>
      <c r="D134" s="451"/>
      <c r="E134" s="452"/>
      <c r="F134" s="452"/>
      <c r="G134" s="452"/>
      <c r="H134" s="452"/>
      <c r="I134" s="452"/>
      <c r="J134" s="452"/>
      <c r="K134" s="453"/>
      <c r="L134" s="1041"/>
      <c r="M134" s="1042"/>
      <c r="N134" s="1042"/>
      <c r="O134" s="1042"/>
      <c r="P134" s="1042"/>
      <c r="Q134" s="1042"/>
      <c r="R134" s="1042"/>
      <c r="S134" s="1042"/>
      <c r="T134" s="1042"/>
      <c r="U134" s="1042"/>
      <c r="V134" s="1042"/>
      <c r="W134" s="1042"/>
      <c r="X134" s="1042"/>
      <c r="Y134" s="1042"/>
      <c r="Z134" s="1043"/>
      <c r="AA134" s="489"/>
      <c r="AB134" s="490"/>
      <c r="AC134" s="490"/>
      <c r="AD134" s="490"/>
      <c r="AE134" s="490"/>
      <c r="AF134" s="491"/>
      <c r="AG134" s="489"/>
      <c r="AH134" s="490"/>
      <c r="AI134" s="490"/>
      <c r="AJ134" s="490"/>
      <c r="AK134" s="490"/>
      <c r="AL134" s="491"/>
      <c r="AM134" s="1047"/>
      <c r="AN134" s="1047"/>
      <c r="AO134" s="1047"/>
      <c r="AP134" s="1047"/>
      <c r="AQ134" s="1047"/>
      <c r="AR134" s="1048"/>
      <c r="AS134" s="1048"/>
      <c r="AT134" s="1048"/>
      <c r="AU134" s="1048"/>
      <c r="AV134" s="1048"/>
      <c r="AW134" s="1052"/>
      <c r="AX134" s="1053"/>
      <c r="AY134" s="1053"/>
      <c r="AZ134" s="1053"/>
      <c r="BA134" s="1053"/>
      <c r="BB134" s="1053"/>
      <c r="BC134" s="1053"/>
      <c r="BD134" s="1053"/>
      <c r="BE134" s="1054"/>
    </row>
    <row r="135" spans="1:59" ht="15.75" customHeight="1">
      <c r="B135" s="5"/>
      <c r="C135" s="38"/>
      <c r="D135" s="454"/>
      <c r="E135" s="455"/>
      <c r="F135" s="455"/>
      <c r="G135" s="455"/>
      <c r="H135" s="455"/>
      <c r="I135" s="455"/>
      <c r="J135" s="455"/>
      <c r="K135" s="456"/>
      <c r="L135" s="1055" t="s">
        <v>136</v>
      </c>
      <c r="M135" s="1056"/>
      <c r="N135" s="1056"/>
      <c r="O135" s="1056"/>
      <c r="P135" s="1056"/>
      <c r="Q135" s="1056"/>
      <c r="R135" s="1056"/>
      <c r="S135" s="1056"/>
      <c r="T135" s="1056"/>
      <c r="U135" s="1056"/>
      <c r="V135" s="1056"/>
      <c r="W135" s="1056"/>
      <c r="X135" s="1056"/>
      <c r="Y135" s="1056"/>
      <c r="Z135" s="1057"/>
      <c r="AA135" s="1044"/>
      <c r="AB135" s="1045"/>
      <c r="AC135" s="1045"/>
      <c r="AD135" s="1045"/>
      <c r="AE135" s="1045"/>
      <c r="AF135" s="1046"/>
      <c r="AG135" s="1044"/>
      <c r="AH135" s="1045"/>
      <c r="AI135" s="1045"/>
      <c r="AJ135" s="1045"/>
      <c r="AK135" s="1045"/>
      <c r="AL135" s="1046"/>
      <c r="AM135" s="1047"/>
      <c r="AN135" s="1047"/>
      <c r="AO135" s="1047"/>
      <c r="AP135" s="1047"/>
      <c r="AQ135" s="1047"/>
      <c r="AR135" s="1048"/>
      <c r="AS135" s="1048"/>
      <c r="AT135" s="1048"/>
      <c r="AU135" s="1048"/>
      <c r="AV135" s="1048"/>
      <c r="AW135" s="1058" t="s">
        <v>137</v>
      </c>
      <c r="AX135" s="1026"/>
      <c r="AY135" s="1026" t="s">
        <v>138</v>
      </c>
      <c r="AZ135" s="1026"/>
      <c r="BA135" s="1026"/>
      <c r="BB135" s="1026"/>
      <c r="BC135" s="1026"/>
      <c r="BD135" s="1026"/>
      <c r="BE135" s="1027"/>
    </row>
    <row r="136" spans="1:59" s="48" customFormat="1" ht="15.75" customHeight="1">
      <c r="B136" s="43"/>
      <c r="C136" s="44"/>
      <c r="D136" s="45"/>
      <c r="E136" s="46"/>
      <c r="F136" s="46"/>
      <c r="G136" s="46"/>
      <c r="H136" s="46"/>
      <c r="I136" s="46"/>
      <c r="J136" s="46"/>
      <c r="K136" s="47"/>
      <c r="L136" s="999"/>
      <c r="M136" s="1000"/>
      <c r="N136" s="1000"/>
      <c r="O136" s="1000"/>
      <c r="P136" s="1000"/>
      <c r="Q136" s="1000"/>
      <c r="R136" s="1000"/>
      <c r="S136" s="1000"/>
      <c r="T136" s="1000"/>
      <c r="U136" s="1000"/>
      <c r="V136" s="1000"/>
      <c r="W136" s="1000"/>
      <c r="X136" s="1000"/>
      <c r="Y136" s="1000"/>
      <c r="Z136" s="1001"/>
      <c r="AA136" s="318"/>
      <c r="AB136" s="319"/>
      <c r="AC136" s="319"/>
      <c r="AD136" s="319"/>
      <c r="AE136" s="319"/>
      <c r="AF136" s="320"/>
      <c r="AG136" s="1008"/>
      <c r="AH136" s="1009"/>
      <c r="AI136" s="1009"/>
      <c r="AJ136" s="1009"/>
      <c r="AK136" s="1009"/>
      <c r="AL136" s="1010"/>
      <c r="AM136" s="1017"/>
      <c r="AN136" s="1018"/>
      <c r="AO136" s="1018"/>
      <c r="AP136" s="1018"/>
      <c r="AQ136" s="1019"/>
      <c r="AR136" s="1028">
        <f>AG136*AM136</f>
        <v>0</v>
      </c>
      <c r="AS136" s="1028"/>
      <c r="AT136" s="1028"/>
      <c r="AU136" s="1028"/>
      <c r="AV136" s="1028"/>
      <c r="AW136" s="1029"/>
      <c r="AX136" s="1030"/>
      <c r="AY136" s="1035"/>
      <c r="AZ136" s="1035"/>
      <c r="BA136" s="1035"/>
      <c r="BB136" s="1035"/>
      <c r="BC136" s="1035"/>
      <c r="BD136" s="1035"/>
      <c r="BE136" s="1036"/>
    </row>
    <row r="137" spans="1:59" s="48" customFormat="1" ht="15.75" customHeight="1">
      <c r="B137" s="43"/>
      <c r="C137" s="44"/>
      <c r="D137" s="49"/>
      <c r="E137" s="50"/>
      <c r="F137" s="50"/>
      <c r="G137" s="50"/>
      <c r="H137" s="50"/>
      <c r="I137" s="50"/>
      <c r="J137" s="50"/>
      <c r="K137" s="51"/>
      <c r="L137" s="1002"/>
      <c r="M137" s="1003"/>
      <c r="N137" s="1003"/>
      <c r="O137" s="1003"/>
      <c r="P137" s="1003"/>
      <c r="Q137" s="1003"/>
      <c r="R137" s="1003"/>
      <c r="S137" s="1003"/>
      <c r="T137" s="1003"/>
      <c r="U137" s="1003"/>
      <c r="V137" s="1003"/>
      <c r="W137" s="1003"/>
      <c r="X137" s="1003"/>
      <c r="Y137" s="1003"/>
      <c r="Z137" s="1004"/>
      <c r="AA137" s="1005"/>
      <c r="AB137" s="1006"/>
      <c r="AC137" s="1006"/>
      <c r="AD137" s="1006"/>
      <c r="AE137" s="1006"/>
      <c r="AF137" s="1007"/>
      <c r="AG137" s="1011"/>
      <c r="AH137" s="1012"/>
      <c r="AI137" s="1012"/>
      <c r="AJ137" s="1012"/>
      <c r="AK137" s="1012"/>
      <c r="AL137" s="1013"/>
      <c r="AM137" s="1020"/>
      <c r="AN137" s="1021"/>
      <c r="AO137" s="1021"/>
      <c r="AP137" s="1021"/>
      <c r="AQ137" s="1022"/>
      <c r="AR137" s="1028"/>
      <c r="AS137" s="1028"/>
      <c r="AT137" s="1028"/>
      <c r="AU137" s="1028"/>
      <c r="AV137" s="1028"/>
      <c r="AW137" s="1031"/>
      <c r="AX137" s="1032"/>
      <c r="AY137" s="1037"/>
      <c r="AZ137" s="1037"/>
      <c r="BA137" s="1037"/>
      <c r="BB137" s="1037"/>
      <c r="BC137" s="1037"/>
      <c r="BD137" s="1037"/>
      <c r="BE137" s="1038"/>
    </row>
    <row r="138" spans="1:59" s="48" customFormat="1" ht="15.75" customHeight="1">
      <c r="B138" s="43"/>
      <c r="C138" s="44"/>
      <c r="D138" s="52" t="s">
        <v>139</v>
      </c>
      <c r="E138" s="351" t="s">
        <v>140</v>
      </c>
      <c r="F138" s="351"/>
      <c r="G138" s="351"/>
      <c r="H138" s="351"/>
      <c r="I138" s="351"/>
      <c r="J138" s="351"/>
      <c r="K138" s="352"/>
      <c r="L138" s="996"/>
      <c r="M138" s="997"/>
      <c r="N138" s="997"/>
      <c r="O138" s="997"/>
      <c r="P138" s="997"/>
      <c r="Q138" s="997"/>
      <c r="R138" s="997"/>
      <c r="S138" s="997"/>
      <c r="T138" s="997"/>
      <c r="U138" s="997"/>
      <c r="V138" s="997"/>
      <c r="W138" s="997"/>
      <c r="X138" s="997"/>
      <c r="Y138" s="997"/>
      <c r="Z138" s="998"/>
      <c r="AA138" s="321"/>
      <c r="AB138" s="322"/>
      <c r="AC138" s="322"/>
      <c r="AD138" s="322"/>
      <c r="AE138" s="322"/>
      <c r="AF138" s="323"/>
      <c r="AG138" s="1014"/>
      <c r="AH138" s="1015"/>
      <c r="AI138" s="1015"/>
      <c r="AJ138" s="1015"/>
      <c r="AK138" s="1015"/>
      <c r="AL138" s="1016"/>
      <c r="AM138" s="1023"/>
      <c r="AN138" s="1024"/>
      <c r="AO138" s="1024"/>
      <c r="AP138" s="1024"/>
      <c r="AQ138" s="1025"/>
      <c r="AR138" s="1028"/>
      <c r="AS138" s="1028"/>
      <c r="AT138" s="1028"/>
      <c r="AU138" s="1028"/>
      <c r="AV138" s="1028"/>
      <c r="AW138" s="1033"/>
      <c r="AX138" s="1034"/>
      <c r="AY138" s="1039"/>
      <c r="AZ138" s="1039"/>
      <c r="BA138" s="1039"/>
      <c r="BB138" s="1039"/>
      <c r="BC138" s="1039"/>
      <c r="BD138" s="1039"/>
      <c r="BE138" s="1040"/>
    </row>
    <row r="139" spans="1:59" s="48" customFormat="1" ht="15.75" customHeight="1">
      <c r="B139" s="43"/>
      <c r="C139" s="44"/>
      <c r="D139" s="45"/>
      <c r="E139" s="46"/>
      <c r="F139" s="46"/>
      <c r="G139" s="46"/>
      <c r="H139" s="46"/>
      <c r="I139" s="46"/>
      <c r="J139" s="46"/>
      <c r="K139" s="47"/>
      <c r="L139" s="999"/>
      <c r="M139" s="1000"/>
      <c r="N139" s="1000"/>
      <c r="O139" s="1000"/>
      <c r="P139" s="1000"/>
      <c r="Q139" s="1000"/>
      <c r="R139" s="1000"/>
      <c r="S139" s="1000"/>
      <c r="T139" s="1000"/>
      <c r="U139" s="1000"/>
      <c r="V139" s="1000"/>
      <c r="W139" s="1000"/>
      <c r="X139" s="1000"/>
      <c r="Y139" s="1000"/>
      <c r="Z139" s="1001"/>
      <c r="AA139" s="318"/>
      <c r="AB139" s="319"/>
      <c r="AC139" s="319"/>
      <c r="AD139" s="319"/>
      <c r="AE139" s="319"/>
      <c r="AF139" s="320"/>
      <c r="AG139" s="1008"/>
      <c r="AH139" s="1009"/>
      <c r="AI139" s="1009"/>
      <c r="AJ139" s="1009"/>
      <c r="AK139" s="1009"/>
      <c r="AL139" s="1010"/>
      <c r="AM139" s="1017"/>
      <c r="AN139" s="1018"/>
      <c r="AO139" s="1018"/>
      <c r="AP139" s="1018"/>
      <c r="AQ139" s="1019"/>
      <c r="AR139" s="1028">
        <f>AG139*AM139</f>
        <v>0</v>
      </c>
      <c r="AS139" s="1028"/>
      <c r="AT139" s="1028"/>
      <c r="AU139" s="1028"/>
      <c r="AV139" s="1028"/>
      <c r="AW139" s="1029"/>
      <c r="AX139" s="1030"/>
      <c r="AY139" s="1035"/>
      <c r="AZ139" s="1035"/>
      <c r="BA139" s="1035"/>
      <c r="BB139" s="1035"/>
      <c r="BC139" s="1035"/>
      <c r="BD139" s="1035"/>
      <c r="BE139" s="1036"/>
    </row>
    <row r="140" spans="1:59" s="48" customFormat="1" ht="15.75" customHeight="1">
      <c r="B140" s="43"/>
      <c r="C140" s="44"/>
      <c r="D140" s="49"/>
      <c r="E140" s="50"/>
      <c r="F140" s="50"/>
      <c r="G140" s="50"/>
      <c r="H140" s="50"/>
      <c r="I140" s="50"/>
      <c r="J140" s="50"/>
      <c r="K140" s="51"/>
      <c r="L140" s="1002"/>
      <c r="M140" s="1003"/>
      <c r="N140" s="1003"/>
      <c r="O140" s="1003"/>
      <c r="P140" s="1003"/>
      <c r="Q140" s="1003"/>
      <c r="R140" s="1003"/>
      <c r="S140" s="1003"/>
      <c r="T140" s="1003"/>
      <c r="U140" s="1003"/>
      <c r="V140" s="1003"/>
      <c r="W140" s="1003"/>
      <c r="X140" s="1003"/>
      <c r="Y140" s="1003"/>
      <c r="Z140" s="1004"/>
      <c r="AA140" s="1005"/>
      <c r="AB140" s="1006"/>
      <c r="AC140" s="1006"/>
      <c r="AD140" s="1006"/>
      <c r="AE140" s="1006"/>
      <c r="AF140" s="1007"/>
      <c r="AG140" s="1011"/>
      <c r="AH140" s="1012"/>
      <c r="AI140" s="1012"/>
      <c r="AJ140" s="1012"/>
      <c r="AK140" s="1012"/>
      <c r="AL140" s="1013"/>
      <c r="AM140" s="1020"/>
      <c r="AN140" s="1021"/>
      <c r="AO140" s="1021"/>
      <c r="AP140" s="1021"/>
      <c r="AQ140" s="1022"/>
      <c r="AR140" s="1028"/>
      <c r="AS140" s="1028"/>
      <c r="AT140" s="1028"/>
      <c r="AU140" s="1028"/>
      <c r="AV140" s="1028"/>
      <c r="AW140" s="1031"/>
      <c r="AX140" s="1032"/>
      <c r="AY140" s="1037"/>
      <c r="AZ140" s="1037"/>
      <c r="BA140" s="1037"/>
      <c r="BB140" s="1037"/>
      <c r="BC140" s="1037"/>
      <c r="BD140" s="1037"/>
      <c r="BE140" s="1038"/>
    </row>
    <row r="141" spans="1:59" s="48" customFormat="1" ht="15.75" customHeight="1">
      <c r="B141" s="43"/>
      <c r="C141" s="44"/>
      <c r="D141" s="52" t="s">
        <v>139</v>
      </c>
      <c r="E141" s="351" t="s">
        <v>140</v>
      </c>
      <c r="F141" s="351"/>
      <c r="G141" s="351"/>
      <c r="H141" s="351"/>
      <c r="I141" s="351"/>
      <c r="J141" s="351"/>
      <c r="K141" s="352"/>
      <c r="L141" s="996"/>
      <c r="M141" s="997"/>
      <c r="N141" s="997"/>
      <c r="O141" s="997"/>
      <c r="P141" s="997"/>
      <c r="Q141" s="997"/>
      <c r="R141" s="997"/>
      <c r="S141" s="997"/>
      <c r="T141" s="997"/>
      <c r="U141" s="997"/>
      <c r="V141" s="997"/>
      <c r="W141" s="997"/>
      <c r="X141" s="997"/>
      <c r="Y141" s="997"/>
      <c r="Z141" s="998"/>
      <c r="AA141" s="321"/>
      <c r="AB141" s="322"/>
      <c r="AC141" s="322"/>
      <c r="AD141" s="322"/>
      <c r="AE141" s="322"/>
      <c r="AF141" s="323"/>
      <c r="AG141" s="1014"/>
      <c r="AH141" s="1015"/>
      <c r="AI141" s="1015"/>
      <c r="AJ141" s="1015"/>
      <c r="AK141" s="1015"/>
      <c r="AL141" s="1016"/>
      <c r="AM141" s="1023"/>
      <c r="AN141" s="1024"/>
      <c r="AO141" s="1024"/>
      <c r="AP141" s="1024"/>
      <c r="AQ141" s="1025"/>
      <c r="AR141" s="1028"/>
      <c r="AS141" s="1028"/>
      <c r="AT141" s="1028"/>
      <c r="AU141" s="1028"/>
      <c r="AV141" s="1028"/>
      <c r="AW141" s="1033"/>
      <c r="AX141" s="1034"/>
      <c r="AY141" s="1039"/>
      <c r="AZ141" s="1039"/>
      <c r="BA141" s="1039"/>
      <c r="BB141" s="1039"/>
      <c r="BC141" s="1039"/>
      <c r="BD141" s="1039"/>
      <c r="BE141" s="1040"/>
    </row>
    <row r="142" spans="1:59" s="48" customFormat="1" ht="15.75" customHeight="1">
      <c r="B142" s="43"/>
      <c r="C142" s="44"/>
      <c r="D142" s="45"/>
      <c r="E142" s="46"/>
      <c r="F142" s="46"/>
      <c r="G142" s="46"/>
      <c r="H142" s="46"/>
      <c r="I142" s="46"/>
      <c r="J142" s="46"/>
      <c r="K142" s="47"/>
      <c r="L142" s="999"/>
      <c r="M142" s="1000"/>
      <c r="N142" s="1000"/>
      <c r="O142" s="1000"/>
      <c r="P142" s="1000"/>
      <c r="Q142" s="1000"/>
      <c r="R142" s="1000"/>
      <c r="S142" s="1000"/>
      <c r="T142" s="1000"/>
      <c r="U142" s="1000"/>
      <c r="V142" s="1000"/>
      <c r="W142" s="1000"/>
      <c r="X142" s="1000"/>
      <c r="Y142" s="1000"/>
      <c r="Z142" s="1001"/>
      <c r="AA142" s="318"/>
      <c r="AB142" s="319"/>
      <c r="AC142" s="319"/>
      <c r="AD142" s="319"/>
      <c r="AE142" s="319"/>
      <c r="AF142" s="320"/>
      <c r="AG142" s="1008"/>
      <c r="AH142" s="1009"/>
      <c r="AI142" s="1009"/>
      <c r="AJ142" s="1009"/>
      <c r="AK142" s="1009"/>
      <c r="AL142" s="1010"/>
      <c r="AM142" s="1017"/>
      <c r="AN142" s="1018"/>
      <c r="AO142" s="1018"/>
      <c r="AP142" s="1018"/>
      <c r="AQ142" s="1019"/>
      <c r="AR142" s="1028">
        <f>AG142*AM142</f>
        <v>0</v>
      </c>
      <c r="AS142" s="1028"/>
      <c r="AT142" s="1028"/>
      <c r="AU142" s="1028"/>
      <c r="AV142" s="1028"/>
      <c r="AW142" s="1029"/>
      <c r="AX142" s="1030"/>
      <c r="AY142" s="1035"/>
      <c r="AZ142" s="1035"/>
      <c r="BA142" s="1035"/>
      <c r="BB142" s="1035"/>
      <c r="BC142" s="1035"/>
      <c r="BD142" s="1035"/>
      <c r="BE142" s="1036"/>
    </row>
    <row r="143" spans="1:59" s="48" customFormat="1" ht="15.75" customHeight="1">
      <c r="B143" s="43"/>
      <c r="C143" s="44"/>
      <c r="D143" s="49"/>
      <c r="E143" s="50"/>
      <c r="F143" s="50"/>
      <c r="G143" s="50"/>
      <c r="H143" s="50"/>
      <c r="I143" s="50"/>
      <c r="J143" s="50"/>
      <c r="K143" s="51"/>
      <c r="L143" s="1002"/>
      <c r="M143" s="1003"/>
      <c r="N143" s="1003"/>
      <c r="O143" s="1003"/>
      <c r="P143" s="1003"/>
      <c r="Q143" s="1003"/>
      <c r="R143" s="1003"/>
      <c r="S143" s="1003"/>
      <c r="T143" s="1003"/>
      <c r="U143" s="1003"/>
      <c r="V143" s="1003"/>
      <c r="W143" s="1003"/>
      <c r="X143" s="1003"/>
      <c r="Y143" s="1003"/>
      <c r="Z143" s="1004"/>
      <c r="AA143" s="1005"/>
      <c r="AB143" s="1006"/>
      <c r="AC143" s="1006"/>
      <c r="AD143" s="1006"/>
      <c r="AE143" s="1006"/>
      <c r="AF143" s="1007"/>
      <c r="AG143" s="1011"/>
      <c r="AH143" s="1012"/>
      <c r="AI143" s="1012"/>
      <c r="AJ143" s="1012"/>
      <c r="AK143" s="1012"/>
      <c r="AL143" s="1013"/>
      <c r="AM143" s="1020"/>
      <c r="AN143" s="1021"/>
      <c r="AO143" s="1021"/>
      <c r="AP143" s="1021"/>
      <c r="AQ143" s="1022"/>
      <c r="AR143" s="1028"/>
      <c r="AS143" s="1028"/>
      <c r="AT143" s="1028"/>
      <c r="AU143" s="1028"/>
      <c r="AV143" s="1028"/>
      <c r="AW143" s="1031"/>
      <c r="AX143" s="1032"/>
      <c r="AY143" s="1037"/>
      <c r="AZ143" s="1037"/>
      <c r="BA143" s="1037"/>
      <c r="BB143" s="1037"/>
      <c r="BC143" s="1037"/>
      <c r="BD143" s="1037"/>
      <c r="BE143" s="1038"/>
    </row>
    <row r="144" spans="1:59" s="48" customFormat="1" ht="15.75" customHeight="1">
      <c r="B144" s="43"/>
      <c r="C144" s="44"/>
      <c r="D144" s="52" t="s">
        <v>139</v>
      </c>
      <c r="E144" s="351" t="s">
        <v>140</v>
      </c>
      <c r="F144" s="351"/>
      <c r="G144" s="351"/>
      <c r="H144" s="351"/>
      <c r="I144" s="351"/>
      <c r="J144" s="351"/>
      <c r="K144" s="352"/>
      <c r="L144" s="996"/>
      <c r="M144" s="997"/>
      <c r="N144" s="997"/>
      <c r="O144" s="997"/>
      <c r="P144" s="997"/>
      <c r="Q144" s="997"/>
      <c r="R144" s="997"/>
      <c r="S144" s="997"/>
      <c r="T144" s="997"/>
      <c r="U144" s="997"/>
      <c r="V144" s="997"/>
      <c r="W144" s="997"/>
      <c r="X144" s="997"/>
      <c r="Y144" s="997"/>
      <c r="Z144" s="998"/>
      <c r="AA144" s="321"/>
      <c r="AB144" s="322"/>
      <c r="AC144" s="322"/>
      <c r="AD144" s="322"/>
      <c r="AE144" s="322"/>
      <c r="AF144" s="323"/>
      <c r="AG144" s="1014"/>
      <c r="AH144" s="1015"/>
      <c r="AI144" s="1015"/>
      <c r="AJ144" s="1015"/>
      <c r="AK144" s="1015"/>
      <c r="AL144" s="1016"/>
      <c r="AM144" s="1023"/>
      <c r="AN144" s="1024"/>
      <c r="AO144" s="1024"/>
      <c r="AP144" s="1024"/>
      <c r="AQ144" s="1025"/>
      <c r="AR144" s="1028"/>
      <c r="AS144" s="1028"/>
      <c r="AT144" s="1028"/>
      <c r="AU144" s="1028"/>
      <c r="AV144" s="1028"/>
      <c r="AW144" s="1033"/>
      <c r="AX144" s="1034"/>
      <c r="AY144" s="1039"/>
      <c r="AZ144" s="1039"/>
      <c r="BA144" s="1039"/>
      <c r="BB144" s="1039"/>
      <c r="BC144" s="1039"/>
      <c r="BD144" s="1039"/>
      <c r="BE144" s="1040"/>
    </row>
    <row r="145" spans="2:57" s="48" customFormat="1" ht="15.75" customHeight="1">
      <c r="B145" s="43"/>
      <c r="C145" s="44"/>
      <c r="D145" s="45"/>
      <c r="E145" s="46"/>
      <c r="F145" s="46"/>
      <c r="G145" s="46"/>
      <c r="H145" s="46"/>
      <c r="I145" s="46"/>
      <c r="J145" s="46"/>
      <c r="K145" s="47"/>
      <c r="L145" s="999"/>
      <c r="M145" s="1000"/>
      <c r="N145" s="1000"/>
      <c r="O145" s="1000"/>
      <c r="P145" s="1000"/>
      <c r="Q145" s="1000"/>
      <c r="R145" s="1000"/>
      <c r="S145" s="1000"/>
      <c r="T145" s="1000"/>
      <c r="U145" s="1000"/>
      <c r="V145" s="1000"/>
      <c r="W145" s="1000"/>
      <c r="X145" s="1000"/>
      <c r="Y145" s="1000"/>
      <c r="Z145" s="1001"/>
      <c r="AA145" s="318"/>
      <c r="AB145" s="319"/>
      <c r="AC145" s="319"/>
      <c r="AD145" s="319"/>
      <c r="AE145" s="319"/>
      <c r="AF145" s="320"/>
      <c r="AG145" s="1008"/>
      <c r="AH145" s="1009"/>
      <c r="AI145" s="1009"/>
      <c r="AJ145" s="1009"/>
      <c r="AK145" s="1009"/>
      <c r="AL145" s="1010"/>
      <c r="AM145" s="1017"/>
      <c r="AN145" s="1018"/>
      <c r="AO145" s="1018"/>
      <c r="AP145" s="1018"/>
      <c r="AQ145" s="1019"/>
      <c r="AR145" s="1028">
        <f>AG145*AM145</f>
        <v>0</v>
      </c>
      <c r="AS145" s="1028"/>
      <c r="AT145" s="1028"/>
      <c r="AU145" s="1028"/>
      <c r="AV145" s="1028"/>
      <c r="AW145" s="1029"/>
      <c r="AX145" s="1030"/>
      <c r="AY145" s="1035"/>
      <c r="AZ145" s="1035"/>
      <c r="BA145" s="1035"/>
      <c r="BB145" s="1035"/>
      <c r="BC145" s="1035"/>
      <c r="BD145" s="1035"/>
      <c r="BE145" s="1036"/>
    </row>
    <row r="146" spans="2:57" s="48" customFormat="1" ht="15.75" customHeight="1">
      <c r="B146" s="43"/>
      <c r="C146" s="44"/>
      <c r="D146" s="49"/>
      <c r="E146" s="50"/>
      <c r="F146" s="50"/>
      <c r="G146" s="50"/>
      <c r="H146" s="50"/>
      <c r="I146" s="50"/>
      <c r="J146" s="50"/>
      <c r="K146" s="51"/>
      <c r="L146" s="1002"/>
      <c r="M146" s="1003"/>
      <c r="N146" s="1003"/>
      <c r="O146" s="1003"/>
      <c r="P146" s="1003"/>
      <c r="Q146" s="1003"/>
      <c r="R146" s="1003"/>
      <c r="S146" s="1003"/>
      <c r="T146" s="1003"/>
      <c r="U146" s="1003"/>
      <c r="V146" s="1003"/>
      <c r="W146" s="1003"/>
      <c r="X146" s="1003"/>
      <c r="Y146" s="1003"/>
      <c r="Z146" s="1004"/>
      <c r="AA146" s="1005"/>
      <c r="AB146" s="1006"/>
      <c r="AC146" s="1006"/>
      <c r="AD146" s="1006"/>
      <c r="AE146" s="1006"/>
      <c r="AF146" s="1007"/>
      <c r="AG146" s="1011"/>
      <c r="AH146" s="1012"/>
      <c r="AI146" s="1012"/>
      <c r="AJ146" s="1012"/>
      <c r="AK146" s="1012"/>
      <c r="AL146" s="1013"/>
      <c r="AM146" s="1020"/>
      <c r="AN146" s="1021"/>
      <c r="AO146" s="1021"/>
      <c r="AP146" s="1021"/>
      <c r="AQ146" s="1022"/>
      <c r="AR146" s="1028"/>
      <c r="AS146" s="1028"/>
      <c r="AT146" s="1028"/>
      <c r="AU146" s="1028"/>
      <c r="AV146" s="1028"/>
      <c r="AW146" s="1031"/>
      <c r="AX146" s="1032"/>
      <c r="AY146" s="1037"/>
      <c r="AZ146" s="1037"/>
      <c r="BA146" s="1037"/>
      <c r="BB146" s="1037"/>
      <c r="BC146" s="1037"/>
      <c r="BD146" s="1037"/>
      <c r="BE146" s="1038"/>
    </row>
    <row r="147" spans="2:57" s="48" customFormat="1" ht="15.75" customHeight="1">
      <c r="B147" s="43"/>
      <c r="C147" s="44"/>
      <c r="D147" s="52" t="s">
        <v>139</v>
      </c>
      <c r="E147" s="351" t="s">
        <v>140</v>
      </c>
      <c r="F147" s="351"/>
      <c r="G147" s="351"/>
      <c r="H147" s="351"/>
      <c r="I147" s="351"/>
      <c r="J147" s="351"/>
      <c r="K147" s="352"/>
      <c r="L147" s="996"/>
      <c r="M147" s="997"/>
      <c r="N147" s="997"/>
      <c r="O147" s="997"/>
      <c r="P147" s="997"/>
      <c r="Q147" s="997"/>
      <c r="R147" s="997"/>
      <c r="S147" s="997"/>
      <c r="T147" s="997"/>
      <c r="U147" s="997"/>
      <c r="V147" s="997"/>
      <c r="W147" s="997"/>
      <c r="X147" s="997"/>
      <c r="Y147" s="997"/>
      <c r="Z147" s="998"/>
      <c r="AA147" s="321"/>
      <c r="AB147" s="322"/>
      <c r="AC147" s="322"/>
      <c r="AD147" s="322"/>
      <c r="AE147" s="322"/>
      <c r="AF147" s="323"/>
      <c r="AG147" s="1014"/>
      <c r="AH147" s="1015"/>
      <c r="AI147" s="1015"/>
      <c r="AJ147" s="1015"/>
      <c r="AK147" s="1015"/>
      <c r="AL147" s="1016"/>
      <c r="AM147" s="1023"/>
      <c r="AN147" s="1024"/>
      <c r="AO147" s="1024"/>
      <c r="AP147" s="1024"/>
      <c r="AQ147" s="1025"/>
      <c r="AR147" s="1028"/>
      <c r="AS147" s="1028"/>
      <c r="AT147" s="1028"/>
      <c r="AU147" s="1028"/>
      <c r="AV147" s="1028"/>
      <c r="AW147" s="1033"/>
      <c r="AX147" s="1034"/>
      <c r="AY147" s="1039"/>
      <c r="AZ147" s="1039"/>
      <c r="BA147" s="1039"/>
      <c r="BB147" s="1039"/>
      <c r="BC147" s="1039"/>
      <c r="BD147" s="1039"/>
      <c r="BE147" s="1040"/>
    </row>
    <row r="148" spans="2:57" s="48" customFormat="1" ht="15.75" customHeight="1">
      <c r="B148" s="43"/>
      <c r="C148" s="44"/>
      <c r="D148" s="45"/>
      <c r="E148" s="46"/>
      <c r="F148" s="46"/>
      <c r="G148" s="46"/>
      <c r="H148" s="46"/>
      <c r="I148" s="46"/>
      <c r="J148" s="46"/>
      <c r="K148" s="47"/>
      <c r="L148" s="999"/>
      <c r="M148" s="1000"/>
      <c r="N148" s="1000"/>
      <c r="O148" s="1000"/>
      <c r="P148" s="1000"/>
      <c r="Q148" s="1000"/>
      <c r="R148" s="1000"/>
      <c r="S148" s="1000"/>
      <c r="T148" s="1000"/>
      <c r="U148" s="1000"/>
      <c r="V148" s="1000"/>
      <c r="W148" s="1000"/>
      <c r="X148" s="1000"/>
      <c r="Y148" s="1000"/>
      <c r="Z148" s="1001"/>
      <c r="AA148" s="318"/>
      <c r="AB148" s="319"/>
      <c r="AC148" s="319"/>
      <c r="AD148" s="319"/>
      <c r="AE148" s="319"/>
      <c r="AF148" s="320"/>
      <c r="AG148" s="1008"/>
      <c r="AH148" s="1009"/>
      <c r="AI148" s="1009"/>
      <c r="AJ148" s="1009"/>
      <c r="AK148" s="1009"/>
      <c r="AL148" s="1010"/>
      <c r="AM148" s="1017"/>
      <c r="AN148" s="1018"/>
      <c r="AO148" s="1018"/>
      <c r="AP148" s="1018"/>
      <c r="AQ148" s="1019"/>
      <c r="AR148" s="1028">
        <f>AG148*AM148</f>
        <v>0</v>
      </c>
      <c r="AS148" s="1028"/>
      <c r="AT148" s="1028"/>
      <c r="AU148" s="1028"/>
      <c r="AV148" s="1028"/>
      <c r="AW148" s="1029"/>
      <c r="AX148" s="1030"/>
      <c r="AY148" s="1035"/>
      <c r="AZ148" s="1035"/>
      <c r="BA148" s="1035"/>
      <c r="BB148" s="1035"/>
      <c r="BC148" s="1035"/>
      <c r="BD148" s="1035"/>
      <c r="BE148" s="1036"/>
    </row>
    <row r="149" spans="2:57" s="48" customFormat="1" ht="15.75" customHeight="1">
      <c r="B149" s="43"/>
      <c r="C149" s="44"/>
      <c r="D149" s="49"/>
      <c r="E149" s="50"/>
      <c r="F149" s="50"/>
      <c r="G149" s="50"/>
      <c r="H149" s="50"/>
      <c r="I149" s="50"/>
      <c r="J149" s="50"/>
      <c r="K149" s="51"/>
      <c r="L149" s="1002"/>
      <c r="M149" s="1003"/>
      <c r="N149" s="1003"/>
      <c r="O149" s="1003"/>
      <c r="P149" s="1003"/>
      <c r="Q149" s="1003"/>
      <c r="R149" s="1003"/>
      <c r="S149" s="1003"/>
      <c r="T149" s="1003"/>
      <c r="U149" s="1003"/>
      <c r="V149" s="1003"/>
      <c r="W149" s="1003"/>
      <c r="X149" s="1003"/>
      <c r="Y149" s="1003"/>
      <c r="Z149" s="1004"/>
      <c r="AA149" s="1005"/>
      <c r="AB149" s="1006"/>
      <c r="AC149" s="1006"/>
      <c r="AD149" s="1006"/>
      <c r="AE149" s="1006"/>
      <c r="AF149" s="1007"/>
      <c r="AG149" s="1011"/>
      <c r="AH149" s="1012"/>
      <c r="AI149" s="1012"/>
      <c r="AJ149" s="1012"/>
      <c r="AK149" s="1012"/>
      <c r="AL149" s="1013"/>
      <c r="AM149" s="1020"/>
      <c r="AN149" s="1021"/>
      <c r="AO149" s="1021"/>
      <c r="AP149" s="1021"/>
      <c r="AQ149" s="1022"/>
      <c r="AR149" s="1028"/>
      <c r="AS149" s="1028"/>
      <c r="AT149" s="1028"/>
      <c r="AU149" s="1028"/>
      <c r="AV149" s="1028"/>
      <c r="AW149" s="1031"/>
      <c r="AX149" s="1032"/>
      <c r="AY149" s="1037"/>
      <c r="AZ149" s="1037"/>
      <c r="BA149" s="1037"/>
      <c r="BB149" s="1037"/>
      <c r="BC149" s="1037"/>
      <c r="BD149" s="1037"/>
      <c r="BE149" s="1038"/>
    </row>
    <row r="150" spans="2:57" s="48" customFormat="1" ht="15.75" customHeight="1">
      <c r="B150" s="43"/>
      <c r="C150" s="44"/>
      <c r="D150" s="52" t="s">
        <v>139</v>
      </c>
      <c r="E150" s="351" t="s">
        <v>140</v>
      </c>
      <c r="F150" s="351"/>
      <c r="G150" s="351"/>
      <c r="H150" s="351"/>
      <c r="I150" s="351"/>
      <c r="J150" s="351"/>
      <c r="K150" s="352"/>
      <c r="L150" s="996"/>
      <c r="M150" s="997"/>
      <c r="N150" s="997"/>
      <c r="O150" s="997"/>
      <c r="P150" s="997"/>
      <c r="Q150" s="997"/>
      <c r="R150" s="997"/>
      <c r="S150" s="997"/>
      <c r="T150" s="997"/>
      <c r="U150" s="997"/>
      <c r="V150" s="997"/>
      <c r="W150" s="997"/>
      <c r="X150" s="997"/>
      <c r="Y150" s="997"/>
      <c r="Z150" s="998"/>
      <c r="AA150" s="321"/>
      <c r="AB150" s="322"/>
      <c r="AC150" s="322"/>
      <c r="AD150" s="322"/>
      <c r="AE150" s="322"/>
      <c r="AF150" s="323"/>
      <c r="AG150" s="1014"/>
      <c r="AH150" s="1015"/>
      <c r="AI150" s="1015"/>
      <c r="AJ150" s="1015"/>
      <c r="AK150" s="1015"/>
      <c r="AL150" s="1016"/>
      <c r="AM150" s="1023"/>
      <c r="AN150" s="1024"/>
      <c r="AO150" s="1024"/>
      <c r="AP150" s="1024"/>
      <c r="AQ150" s="1025"/>
      <c r="AR150" s="1028"/>
      <c r="AS150" s="1028"/>
      <c r="AT150" s="1028"/>
      <c r="AU150" s="1028"/>
      <c r="AV150" s="1028"/>
      <c r="AW150" s="1033"/>
      <c r="AX150" s="1034"/>
      <c r="AY150" s="1039"/>
      <c r="AZ150" s="1039"/>
      <c r="BA150" s="1039"/>
      <c r="BB150" s="1039"/>
      <c r="BC150" s="1039"/>
      <c r="BD150" s="1039"/>
      <c r="BE150" s="1040"/>
    </row>
    <row r="151" spans="2:57" s="48" customFormat="1" ht="15.75" customHeight="1">
      <c r="B151" s="43"/>
      <c r="C151" s="44"/>
      <c r="D151" s="45"/>
      <c r="E151" s="46"/>
      <c r="F151" s="46"/>
      <c r="G151" s="46"/>
      <c r="H151" s="46"/>
      <c r="I151" s="46"/>
      <c r="J151" s="46"/>
      <c r="K151" s="47"/>
      <c r="L151" s="999"/>
      <c r="M151" s="1000"/>
      <c r="N151" s="1000"/>
      <c r="O151" s="1000"/>
      <c r="P151" s="1000"/>
      <c r="Q151" s="1000"/>
      <c r="R151" s="1000"/>
      <c r="S151" s="1000"/>
      <c r="T151" s="1000"/>
      <c r="U151" s="1000"/>
      <c r="V151" s="1000"/>
      <c r="W151" s="1000"/>
      <c r="X151" s="1000"/>
      <c r="Y151" s="1000"/>
      <c r="Z151" s="1001"/>
      <c r="AA151" s="318"/>
      <c r="AB151" s="319"/>
      <c r="AC151" s="319"/>
      <c r="AD151" s="319"/>
      <c r="AE151" s="319"/>
      <c r="AF151" s="320"/>
      <c r="AG151" s="1008"/>
      <c r="AH151" s="1009"/>
      <c r="AI151" s="1009"/>
      <c r="AJ151" s="1009"/>
      <c r="AK151" s="1009"/>
      <c r="AL151" s="1010"/>
      <c r="AM151" s="1017"/>
      <c r="AN151" s="1018"/>
      <c r="AO151" s="1018"/>
      <c r="AP151" s="1018"/>
      <c r="AQ151" s="1019"/>
      <c r="AR151" s="1028">
        <f>AG151*AM151</f>
        <v>0</v>
      </c>
      <c r="AS151" s="1028"/>
      <c r="AT151" s="1028"/>
      <c r="AU151" s="1028"/>
      <c r="AV151" s="1028"/>
      <c r="AW151" s="1029"/>
      <c r="AX151" s="1030"/>
      <c r="AY151" s="1035"/>
      <c r="AZ151" s="1035"/>
      <c r="BA151" s="1035"/>
      <c r="BB151" s="1035"/>
      <c r="BC151" s="1035"/>
      <c r="BD151" s="1035"/>
      <c r="BE151" s="1036"/>
    </row>
    <row r="152" spans="2:57" s="48" customFormat="1" ht="15.75" customHeight="1">
      <c r="B152" s="43"/>
      <c r="C152" s="44"/>
      <c r="D152" s="49"/>
      <c r="E152" s="50"/>
      <c r="F152" s="50"/>
      <c r="G152" s="50"/>
      <c r="H152" s="50"/>
      <c r="I152" s="50"/>
      <c r="J152" s="50"/>
      <c r="K152" s="51"/>
      <c r="L152" s="1002"/>
      <c r="M152" s="1003"/>
      <c r="N152" s="1003"/>
      <c r="O152" s="1003"/>
      <c r="P152" s="1003"/>
      <c r="Q152" s="1003"/>
      <c r="R152" s="1003"/>
      <c r="S152" s="1003"/>
      <c r="T152" s="1003"/>
      <c r="U152" s="1003"/>
      <c r="V152" s="1003"/>
      <c r="W152" s="1003"/>
      <c r="X152" s="1003"/>
      <c r="Y152" s="1003"/>
      <c r="Z152" s="1004"/>
      <c r="AA152" s="1005"/>
      <c r="AB152" s="1006"/>
      <c r="AC152" s="1006"/>
      <c r="AD152" s="1006"/>
      <c r="AE152" s="1006"/>
      <c r="AF152" s="1007"/>
      <c r="AG152" s="1011"/>
      <c r="AH152" s="1012"/>
      <c r="AI152" s="1012"/>
      <c r="AJ152" s="1012"/>
      <c r="AK152" s="1012"/>
      <c r="AL152" s="1013"/>
      <c r="AM152" s="1020"/>
      <c r="AN152" s="1021"/>
      <c r="AO152" s="1021"/>
      <c r="AP152" s="1021"/>
      <c r="AQ152" s="1022"/>
      <c r="AR152" s="1028"/>
      <c r="AS152" s="1028"/>
      <c r="AT152" s="1028"/>
      <c r="AU152" s="1028"/>
      <c r="AV152" s="1028"/>
      <c r="AW152" s="1031"/>
      <c r="AX152" s="1032"/>
      <c r="AY152" s="1037"/>
      <c r="AZ152" s="1037"/>
      <c r="BA152" s="1037"/>
      <c r="BB152" s="1037"/>
      <c r="BC152" s="1037"/>
      <c r="BD152" s="1037"/>
      <c r="BE152" s="1038"/>
    </row>
    <row r="153" spans="2:57" s="48" customFormat="1" ht="15.75" customHeight="1">
      <c r="B153" s="43"/>
      <c r="C153" s="44"/>
      <c r="D153" s="52" t="s">
        <v>139</v>
      </c>
      <c r="E153" s="351" t="s">
        <v>140</v>
      </c>
      <c r="F153" s="351"/>
      <c r="G153" s="351"/>
      <c r="H153" s="351"/>
      <c r="I153" s="351"/>
      <c r="J153" s="351"/>
      <c r="K153" s="352"/>
      <c r="L153" s="996"/>
      <c r="M153" s="997"/>
      <c r="N153" s="997"/>
      <c r="O153" s="997"/>
      <c r="P153" s="997"/>
      <c r="Q153" s="997"/>
      <c r="R153" s="997"/>
      <c r="S153" s="997"/>
      <c r="T153" s="997"/>
      <c r="U153" s="997"/>
      <c r="V153" s="997"/>
      <c r="W153" s="997"/>
      <c r="X153" s="997"/>
      <c r="Y153" s="997"/>
      <c r="Z153" s="998"/>
      <c r="AA153" s="321"/>
      <c r="AB153" s="322"/>
      <c r="AC153" s="322"/>
      <c r="AD153" s="322"/>
      <c r="AE153" s="322"/>
      <c r="AF153" s="323"/>
      <c r="AG153" s="1014"/>
      <c r="AH153" s="1015"/>
      <c r="AI153" s="1015"/>
      <c r="AJ153" s="1015"/>
      <c r="AK153" s="1015"/>
      <c r="AL153" s="1016"/>
      <c r="AM153" s="1023"/>
      <c r="AN153" s="1024"/>
      <c r="AO153" s="1024"/>
      <c r="AP153" s="1024"/>
      <c r="AQ153" s="1025"/>
      <c r="AR153" s="1028"/>
      <c r="AS153" s="1028"/>
      <c r="AT153" s="1028"/>
      <c r="AU153" s="1028"/>
      <c r="AV153" s="1028"/>
      <c r="AW153" s="1033"/>
      <c r="AX153" s="1034"/>
      <c r="AY153" s="1039"/>
      <c r="AZ153" s="1039"/>
      <c r="BA153" s="1039"/>
      <c r="BB153" s="1039"/>
      <c r="BC153" s="1039"/>
      <c r="BD153" s="1039"/>
      <c r="BE153" s="1040"/>
    </row>
    <row r="154" spans="2:57" s="48" customFormat="1" ht="15.75" customHeight="1">
      <c r="B154" s="43"/>
      <c r="C154" s="44"/>
      <c r="D154" s="45"/>
      <c r="E154" s="46"/>
      <c r="F154" s="46"/>
      <c r="G154" s="46"/>
      <c r="H154" s="46"/>
      <c r="I154" s="46"/>
      <c r="J154" s="46"/>
      <c r="K154" s="47"/>
      <c r="L154" s="999"/>
      <c r="M154" s="1000"/>
      <c r="N154" s="1000"/>
      <c r="O154" s="1000"/>
      <c r="P154" s="1000"/>
      <c r="Q154" s="1000"/>
      <c r="R154" s="1000"/>
      <c r="S154" s="1000"/>
      <c r="T154" s="1000"/>
      <c r="U154" s="1000"/>
      <c r="V154" s="1000"/>
      <c r="W154" s="1000"/>
      <c r="X154" s="1000"/>
      <c r="Y154" s="1000"/>
      <c r="Z154" s="1001"/>
      <c r="AA154" s="318"/>
      <c r="AB154" s="319"/>
      <c r="AC154" s="319"/>
      <c r="AD154" s="319"/>
      <c r="AE154" s="319"/>
      <c r="AF154" s="320"/>
      <c r="AG154" s="1008"/>
      <c r="AH154" s="1009"/>
      <c r="AI154" s="1009"/>
      <c r="AJ154" s="1009"/>
      <c r="AK154" s="1009"/>
      <c r="AL154" s="1010"/>
      <c r="AM154" s="1017"/>
      <c r="AN154" s="1018"/>
      <c r="AO154" s="1018"/>
      <c r="AP154" s="1018"/>
      <c r="AQ154" s="1019"/>
      <c r="AR154" s="1028">
        <f>AG154*AM154</f>
        <v>0</v>
      </c>
      <c r="AS154" s="1028"/>
      <c r="AT154" s="1028"/>
      <c r="AU154" s="1028"/>
      <c r="AV154" s="1028"/>
      <c r="AW154" s="1029"/>
      <c r="AX154" s="1030"/>
      <c r="AY154" s="1035"/>
      <c r="AZ154" s="1035"/>
      <c r="BA154" s="1035"/>
      <c r="BB154" s="1035"/>
      <c r="BC154" s="1035"/>
      <c r="BD154" s="1035"/>
      <c r="BE154" s="1036"/>
    </row>
    <row r="155" spans="2:57" s="48" customFormat="1" ht="15.75" customHeight="1">
      <c r="B155" s="43"/>
      <c r="C155" s="44"/>
      <c r="D155" s="49"/>
      <c r="E155" s="50"/>
      <c r="F155" s="50"/>
      <c r="G155" s="50"/>
      <c r="H155" s="50"/>
      <c r="I155" s="50"/>
      <c r="J155" s="50"/>
      <c r="K155" s="51"/>
      <c r="L155" s="1002"/>
      <c r="M155" s="1003"/>
      <c r="N155" s="1003"/>
      <c r="O155" s="1003"/>
      <c r="P155" s="1003"/>
      <c r="Q155" s="1003"/>
      <c r="R155" s="1003"/>
      <c r="S155" s="1003"/>
      <c r="T155" s="1003"/>
      <c r="U155" s="1003"/>
      <c r="V155" s="1003"/>
      <c r="W155" s="1003"/>
      <c r="X155" s="1003"/>
      <c r="Y155" s="1003"/>
      <c r="Z155" s="1004"/>
      <c r="AA155" s="1005"/>
      <c r="AB155" s="1006"/>
      <c r="AC155" s="1006"/>
      <c r="AD155" s="1006"/>
      <c r="AE155" s="1006"/>
      <c r="AF155" s="1007"/>
      <c r="AG155" s="1011"/>
      <c r="AH155" s="1012"/>
      <c r="AI155" s="1012"/>
      <c r="AJ155" s="1012"/>
      <c r="AK155" s="1012"/>
      <c r="AL155" s="1013"/>
      <c r="AM155" s="1020"/>
      <c r="AN155" s="1021"/>
      <c r="AO155" s="1021"/>
      <c r="AP155" s="1021"/>
      <c r="AQ155" s="1022"/>
      <c r="AR155" s="1028"/>
      <c r="AS155" s="1028"/>
      <c r="AT155" s="1028"/>
      <c r="AU155" s="1028"/>
      <c r="AV155" s="1028"/>
      <c r="AW155" s="1031"/>
      <c r="AX155" s="1032"/>
      <c r="AY155" s="1037"/>
      <c r="AZ155" s="1037"/>
      <c r="BA155" s="1037"/>
      <c r="BB155" s="1037"/>
      <c r="BC155" s="1037"/>
      <c r="BD155" s="1037"/>
      <c r="BE155" s="1038"/>
    </row>
    <row r="156" spans="2:57" s="48" customFormat="1" ht="15.75" customHeight="1">
      <c r="B156" s="43"/>
      <c r="C156" s="44"/>
      <c r="D156" s="52" t="s">
        <v>139</v>
      </c>
      <c r="E156" s="351" t="s">
        <v>140</v>
      </c>
      <c r="F156" s="351"/>
      <c r="G156" s="351"/>
      <c r="H156" s="351"/>
      <c r="I156" s="351"/>
      <c r="J156" s="351"/>
      <c r="K156" s="352"/>
      <c r="L156" s="996"/>
      <c r="M156" s="997"/>
      <c r="N156" s="997"/>
      <c r="O156" s="997"/>
      <c r="P156" s="997"/>
      <c r="Q156" s="997"/>
      <c r="R156" s="997"/>
      <c r="S156" s="997"/>
      <c r="T156" s="997"/>
      <c r="U156" s="997"/>
      <c r="V156" s="997"/>
      <c r="W156" s="997"/>
      <c r="X156" s="997"/>
      <c r="Y156" s="997"/>
      <c r="Z156" s="998"/>
      <c r="AA156" s="321"/>
      <c r="AB156" s="322"/>
      <c r="AC156" s="322"/>
      <c r="AD156" s="322"/>
      <c r="AE156" s="322"/>
      <c r="AF156" s="323"/>
      <c r="AG156" s="1014"/>
      <c r="AH156" s="1015"/>
      <c r="AI156" s="1015"/>
      <c r="AJ156" s="1015"/>
      <c r="AK156" s="1015"/>
      <c r="AL156" s="1016"/>
      <c r="AM156" s="1023"/>
      <c r="AN156" s="1024"/>
      <c r="AO156" s="1024"/>
      <c r="AP156" s="1024"/>
      <c r="AQ156" s="1025"/>
      <c r="AR156" s="1028"/>
      <c r="AS156" s="1028"/>
      <c r="AT156" s="1028"/>
      <c r="AU156" s="1028"/>
      <c r="AV156" s="1028"/>
      <c r="AW156" s="1033"/>
      <c r="AX156" s="1034"/>
      <c r="AY156" s="1039"/>
      <c r="AZ156" s="1039"/>
      <c r="BA156" s="1039"/>
      <c r="BB156" s="1039"/>
      <c r="BC156" s="1039"/>
      <c r="BD156" s="1039"/>
      <c r="BE156" s="1040"/>
    </row>
    <row r="157" spans="2:57" s="48" customFormat="1" ht="15.75" customHeight="1">
      <c r="B157" s="43"/>
      <c r="C157" s="44"/>
      <c r="D157" s="45"/>
      <c r="E157" s="46"/>
      <c r="F157" s="46"/>
      <c r="G157" s="46"/>
      <c r="H157" s="46"/>
      <c r="I157" s="46"/>
      <c r="J157" s="46"/>
      <c r="K157" s="47"/>
      <c r="L157" s="999"/>
      <c r="M157" s="1000"/>
      <c r="N157" s="1000"/>
      <c r="O157" s="1000"/>
      <c r="P157" s="1000"/>
      <c r="Q157" s="1000"/>
      <c r="R157" s="1000"/>
      <c r="S157" s="1000"/>
      <c r="T157" s="1000"/>
      <c r="U157" s="1000"/>
      <c r="V157" s="1000"/>
      <c r="W157" s="1000"/>
      <c r="X157" s="1000"/>
      <c r="Y157" s="1000"/>
      <c r="Z157" s="1001"/>
      <c r="AA157" s="318"/>
      <c r="AB157" s="319"/>
      <c r="AC157" s="319"/>
      <c r="AD157" s="319"/>
      <c r="AE157" s="319"/>
      <c r="AF157" s="320"/>
      <c r="AG157" s="1008"/>
      <c r="AH157" s="1009"/>
      <c r="AI157" s="1009"/>
      <c r="AJ157" s="1009"/>
      <c r="AK157" s="1009"/>
      <c r="AL157" s="1010"/>
      <c r="AM157" s="1017"/>
      <c r="AN157" s="1018"/>
      <c r="AO157" s="1018"/>
      <c r="AP157" s="1018"/>
      <c r="AQ157" s="1019"/>
      <c r="AR157" s="1028">
        <f>AG157*AM157</f>
        <v>0</v>
      </c>
      <c r="AS157" s="1028"/>
      <c r="AT157" s="1028"/>
      <c r="AU157" s="1028"/>
      <c r="AV157" s="1028"/>
      <c r="AW157" s="1029"/>
      <c r="AX157" s="1030"/>
      <c r="AY157" s="1035"/>
      <c r="AZ157" s="1035"/>
      <c r="BA157" s="1035"/>
      <c r="BB157" s="1035"/>
      <c r="BC157" s="1035"/>
      <c r="BD157" s="1035"/>
      <c r="BE157" s="1036"/>
    </row>
    <row r="158" spans="2:57" s="48" customFormat="1" ht="15.75" customHeight="1">
      <c r="B158" s="43"/>
      <c r="C158" s="44"/>
      <c r="D158" s="49"/>
      <c r="E158" s="50"/>
      <c r="F158" s="50"/>
      <c r="G158" s="50"/>
      <c r="H158" s="50"/>
      <c r="I158" s="50"/>
      <c r="J158" s="50"/>
      <c r="K158" s="51"/>
      <c r="L158" s="1002"/>
      <c r="M158" s="1003"/>
      <c r="N158" s="1003"/>
      <c r="O158" s="1003"/>
      <c r="P158" s="1003"/>
      <c r="Q158" s="1003"/>
      <c r="R158" s="1003"/>
      <c r="S158" s="1003"/>
      <c r="T158" s="1003"/>
      <c r="U158" s="1003"/>
      <c r="V158" s="1003"/>
      <c r="W158" s="1003"/>
      <c r="X158" s="1003"/>
      <c r="Y158" s="1003"/>
      <c r="Z158" s="1004"/>
      <c r="AA158" s="1005"/>
      <c r="AB158" s="1006"/>
      <c r="AC158" s="1006"/>
      <c r="AD158" s="1006"/>
      <c r="AE158" s="1006"/>
      <c r="AF158" s="1007"/>
      <c r="AG158" s="1011"/>
      <c r="AH158" s="1012"/>
      <c r="AI158" s="1012"/>
      <c r="AJ158" s="1012"/>
      <c r="AK158" s="1012"/>
      <c r="AL158" s="1013"/>
      <c r="AM158" s="1020"/>
      <c r="AN158" s="1021"/>
      <c r="AO158" s="1021"/>
      <c r="AP158" s="1021"/>
      <c r="AQ158" s="1022"/>
      <c r="AR158" s="1028"/>
      <c r="AS158" s="1028"/>
      <c r="AT158" s="1028"/>
      <c r="AU158" s="1028"/>
      <c r="AV158" s="1028"/>
      <c r="AW158" s="1031"/>
      <c r="AX158" s="1032"/>
      <c r="AY158" s="1037"/>
      <c r="AZ158" s="1037"/>
      <c r="BA158" s="1037"/>
      <c r="BB158" s="1037"/>
      <c r="BC158" s="1037"/>
      <c r="BD158" s="1037"/>
      <c r="BE158" s="1038"/>
    </row>
    <row r="159" spans="2:57" s="48" customFormat="1" ht="15.75" customHeight="1">
      <c r="B159" s="43"/>
      <c r="C159" s="44"/>
      <c r="D159" s="52" t="s">
        <v>139</v>
      </c>
      <c r="E159" s="351" t="s">
        <v>140</v>
      </c>
      <c r="F159" s="351"/>
      <c r="G159" s="351"/>
      <c r="H159" s="351"/>
      <c r="I159" s="351"/>
      <c r="J159" s="351"/>
      <c r="K159" s="352"/>
      <c r="L159" s="996"/>
      <c r="M159" s="997"/>
      <c r="N159" s="997"/>
      <c r="O159" s="997"/>
      <c r="P159" s="997"/>
      <c r="Q159" s="997"/>
      <c r="R159" s="997"/>
      <c r="S159" s="997"/>
      <c r="T159" s="997"/>
      <c r="U159" s="997"/>
      <c r="V159" s="997"/>
      <c r="W159" s="997"/>
      <c r="X159" s="997"/>
      <c r="Y159" s="997"/>
      <c r="Z159" s="998"/>
      <c r="AA159" s="321"/>
      <c r="AB159" s="322"/>
      <c r="AC159" s="322"/>
      <c r="AD159" s="322"/>
      <c r="AE159" s="322"/>
      <c r="AF159" s="323"/>
      <c r="AG159" s="1014"/>
      <c r="AH159" s="1015"/>
      <c r="AI159" s="1015"/>
      <c r="AJ159" s="1015"/>
      <c r="AK159" s="1015"/>
      <c r="AL159" s="1016"/>
      <c r="AM159" s="1023"/>
      <c r="AN159" s="1024"/>
      <c r="AO159" s="1024"/>
      <c r="AP159" s="1024"/>
      <c r="AQ159" s="1025"/>
      <c r="AR159" s="1028"/>
      <c r="AS159" s="1028"/>
      <c r="AT159" s="1028"/>
      <c r="AU159" s="1028"/>
      <c r="AV159" s="1028"/>
      <c r="AW159" s="1033"/>
      <c r="AX159" s="1034"/>
      <c r="AY159" s="1039"/>
      <c r="AZ159" s="1039"/>
      <c r="BA159" s="1039"/>
      <c r="BB159" s="1039"/>
      <c r="BC159" s="1039"/>
      <c r="BD159" s="1039"/>
      <c r="BE159" s="1040"/>
    </row>
    <row r="160" spans="2:57" s="48" customFormat="1" ht="15.75" customHeight="1">
      <c r="B160" s="43"/>
      <c r="C160" s="44"/>
      <c r="D160" s="45"/>
      <c r="E160" s="46"/>
      <c r="F160" s="46"/>
      <c r="G160" s="46"/>
      <c r="H160" s="46"/>
      <c r="I160" s="46"/>
      <c r="J160" s="46"/>
      <c r="K160" s="47"/>
      <c r="L160" s="999"/>
      <c r="M160" s="1000"/>
      <c r="N160" s="1000"/>
      <c r="O160" s="1000"/>
      <c r="P160" s="1000"/>
      <c r="Q160" s="1000"/>
      <c r="R160" s="1000"/>
      <c r="S160" s="1000"/>
      <c r="T160" s="1000"/>
      <c r="U160" s="1000"/>
      <c r="V160" s="1000"/>
      <c r="W160" s="1000"/>
      <c r="X160" s="1000"/>
      <c r="Y160" s="1000"/>
      <c r="Z160" s="1001"/>
      <c r="AA160" s="318"/>
      <c r="AB160" s="319"/>
      <c r="AC160" s="319"/>
      <c r="AD160" s="319"/>
      <c r="AE160" s="319"/>
      <c r="AF160" s="320"/>
      <c r="AG160" s="1008"/>
      <c r="AH160" s="1009"/>
      <c r="AI160" s="1009"/>
      <c r="AJ160" s="1009"/>
      <c r="AK160" s="1009"/>
      <c r="AL160" s="1010"/>
      <c r="AM160" s="1017"/>
      <c r="AN160" s="1018"/>
      <c r="AO160" s="1018"/>
      <c r="AP160" s="1018"/>
      <c r="AQ160" s="1019"/>
      <c r="AR160" s="1028">
        <f>AG160*AM160</f>
        <v>0</v>
      </c>
      <c r="AS160" s="1028"/>
      <c r="AT160" s="1028"/>
      <c r="AU160" s="1028"/>
      <c r="AV160" s="1028"/>
      <c r="AW160" s="1029"/>
      <c r="AX160" s="1030"/>
      <c r="AY160" s="1035"/>
      <c r="AZ160" s="1035"/>
      <c r="BA160" s="1035"/>
      <c r="BB160" s="1035"/>
      <c r="BC160" s="1035"/>
      <c r="BD160" s="1035"/>
      <c r="BE160" s="1036"/>
    </row>
    <row r="161" spans="2:57" s="48" customFormat="1" ht="15.75" customHeight="1">
      <c r="B161" s="43"/>
      <c r="C161" s="44"/>
      <c r="D161" s="49"/>
      <c r="E161" s="50"/>
      <c r="F161" s="50"/>
      <c r="G161" s="50"/>
      <c r="H161" s="50"/>
      <c r="I161" s="50"/>
      <c r="J161" s="50"/>
      <c r="K161" s="51"/>
      <c r="L161" s="1002"/>
      <c r="M161" s="1003"/>
      <c r="N161" s="1003"/>
      <c r="O161" s="1003"/>
      <c r="P161" s="1003"/>
      <c r="Q161" s="1003"/>
      <c r="R161" s="1003"/>
      <c r="S161" s="1003"/>
      <c r="T161" s="1003"/>
      <c r="U161" s="1003"/>
      <c r="V161" s="1003"/>
      <c r="W161" s="1003"/>
      <c r="X161" s="1003"/>
      <c r="Y161" s="1003"/>
      <c r="Z161" s="1004"/>
      <c r="AA161" s="1005"/>
      <c r="AB161" s="1006"/>
      <c r="AC161" s="1006"/>
      <c r="AD161" s="1006"/>
      <c r="AE161" s="1006"/>
      <c r="AF161" s="1007"/>
      <c r="AG161" s="1011"/>
      <c r="AH161" s="1012"/>
      <c r="AI161" s="1012"/>
      <c r="AJ161" s="1012"/>
      <c r="AK161" s="1012"/>
      <c r="AL161" s="1013"/>
      <c r="AM161" s="1020"/>
      <c r="AN161" s="1021"/>
      <c r="AO161" s="1021"/>
      <c r="AP161" s="1021"/>
      <c r="AQ161" s="1022"/>
      <c r="AR161" s="1028"/>
      <c r="AS161" s="1028"/>
      <c r="AT161" s="1028"/>
      <c r="AU161" s="1028"/>
      <c r="AV161" s="1028"/>
      <c r="AW161" s="1031"/>
      <c r="AX161" s="1032"/>
      <c r="AY161" s="1037"/>
      <c r="AZ161" s="1037"/>
      <c r="BA161" s="1037"/>
      <c r="BB161" s="1037"/>
      <c r="BC161" s="1037"/>
      <c r="BD161" s="1037"/>
      <c r="BE161" s="1038"/>
    </row>
    <row r="162" spans="2:57" s="48" customFormat="1" ht="15.75" customHeight="1">
      <c r="B162" s="43"/>
      <c r="C162" s="44"/>
      <c r="D162" s="52" t="s">
        <v>139</v>
      </c>
      <c r="E162" s="351" t="s">
        <v>140</v>
      </c>
      <c r="F162" s="351"/>
      <c r="G162" s="351"/>
      <c r="H162" s="351"/>
      <c r="I162" s="351"/>
      <c r="J162" s="351"/>
      <c r="K162" s="352"/>
      <c r="L162" s="996"/>
      <c r="M162" s="997"/>
      <c r="N162" s="997"/>
      <c r="O162" s="997"/>
      <c r="P162" s="997"/>
      <c r="Q162" s="997"/>
      <c r="R162" s="997"/>
      <c r="S162" s="997"/>
      <c r="T162" s="997"/>
      <c r="U162" s="997"/>
      <c r="V162" s="997"/>
      <c r="W162" s="997"/>
      <c r="X162" s="997"/>
      <c r="Y162" s="997"/>
      <c r="Z162" s="998"/>
      <c r="AA162" s="321"/>
      <c r="AB162" s="322"/>
      <c r="AC162" s="322"/>
      <c r="AD162" s="322"/>
      <c r="AE162" s="322"/>
      <c r="AF162" s="323"/>
      <c r="AG162" s="1014"/>
      <c r="AH162" s="1015"/>
      <c r="AI162" s="1015"/>
      <c r="AJ162" s="1015"/>
      <c r="AK162" s="1015"/>
      <c r="AL162" s="1016"/>
      <c r="AM162" s="1023"/>
      <c r="AN162" s="1024"/>
      <c r="AO162" s="1024"/>
      <c r="AP162" s="1024"/>
      <c r="AQ162" s="1025"/>
      <c r="AR162" s="1028"/>
      <c r="AS162" s="1028"/>
      <c r="AT162" s="1028"/>
      <c r="AU162" s="1028"/>
      <c r="AV162" s="1028"/>
      <c r="AW162" s="1033"/>
      <c r="AX162" s="1034"/>
      <c r="AY162" s="1039"/>
      <c r="AZ162" s="1039"/>
      <c r="BA162" s="1039"/>
      <c r="BB162" s="1039"/>
      <c r="BC162" s="1039"/>
      <c r="BD162" s="1039"/>
      <c r="BE162" s="1040"/>
    </row>
    <row r="163" spans="2:57" s="48" customFormat="1" ht="15.75" customHeight="1">
      <c r="B163" s="43"/>
      <c r="C163" s="44"/>
      <c r="D163" s="45"/>
      <c r="E163" s="46"/>
      <c r="F163" s="46"/>
      <c r="G163" s="46"/>
      <c r="H163" s="46"/>
      <c r="I163" s="46"/>
      <c r="J163" s="46"/>
      <c r="K163" s="47"/>
      <c r="L163" s="999"/>
      <c r="M163" s="1000"/>
      <c r="N163" s="1000"/>
      <c r="O163" s="1000"/>
      <c r="P163" s="1000"/>
      <c r="Q163" s="1000"/>
      <c r="R163" s="1000"/>
      <c r="S163" s="1000"/>
      <c r="T163" s="1000"/>
      <c r="U163" s="1000"/>
      <c r="V163" s="1000"/>
      <c r="W163" s="1000"/>
      <c r="X163" s="1000"/>
      <c r="Y163" s="1000"/>
      <c r="Z163" s="1001"/>
      <c r="AA163" s="318"/>
      <c r="AB163" s="319"/>
      <c r="AC163" s="319"/>
      <c r="AD163" s="319"/>
      <c r="AE163" s="319"/>
      <c r="AF163" s="320"/>
      <c r="AG163" s="1008"/>
      <c r="AH163" s="1009"/>
      <c r="AI163" s="1009"/>
      <c r="AJ163" s="1009"/>
      <c r="AK163" s="1009"/>
      <c r="AL163" s="1010"/>
      <c r="AM163" s="1017"/>
      <c r="AN163" s="1018"/>
      <c r="AO163" s="1018"/>
      <c r="AP163" s="1018"/>
      <c r="AQ163" s="1019"/>
      <c r="AR163" s="1028">
        <f>AG163*AM163</f>
        <v>0</v>
      </c>
      <c r="AS163" s="1028"/>
      <c r="AT163" s="1028"/>
      <c r="AU163" s="1028"/>
      <c r="AV163" s="1028"/>
      <c r="AW163" s="1029"/>
      <c r="AX163" s="1030"/>
      <c r="AY163" s="1035"/>
      <c r="AZ163" s="1035"/>
      <c r="BA163" s="1035"/>
      <c r="BB163" s="1035"/>
      <c r="BC163" s="1035"/>
      <c r="BD163" s="1035"/>
      <c r="BE163" s="1036"/>
    </row>
    <row r="164" spans="2:57" s="48" customFormat="1" ht="15.75" customHeight="1">
      <c r="B164" s="43"/>
      <c r="C164" s="44"/>
      <c r="D164" s="49"/>
      <c r="E164" s="50"/>
      <c r="F164" s="50"/>
      <c r="G164" s="50"/>
      <c r="H164" s="50"/>
      <c r="I164" s="50"/>
      <c r="J164" s="50"/>
      <c r="K164" s="51"/>
      <c r="L164" s="1002"/>
      <c r="M164" s="1003"/>
      <c r="N164" s="1003"/>
      <c r="O164" s="1003"/>
      <c r="P164" s="1003"/>
      <c r="Q164" s="1003"/>
      <c r="R164" s="1003"/>
      <c r="S164" s="1003"/>
      <c r="T164" s="1003"/>
      <c r="U164" s="1003"/>
      <c r="V164" s="1003"/>
      <c r="W164" s="1003"/>
      <c r="X164" s="1003"/>
      <c r="Y164" s="1003"/>
      <c r="Z164" s="1004"/>
      <c r="AA164" s="1005"/>
      <c r="AB164" s="1006"/>
      <c r="AC164" s="1006"/>
      <c r="AD164" s="1006"/>
      <c r="AE164" s="1006"/>
      <c r="AF164" s="1007"/>
      <c r="AG164" s="1011"/>
      <c r="AH164" s="1012"/>
      <c r="AI164" s="1012"/>
      <c r="AJ164" s="1012"/>
      <c r="AK164" s="1012"/>
      <c r="AL164" s="1013"/>
      <c r="AM164" s="1020"/>
      <c r="AN164" s="1021"/>
      <c r="AO164" s="1021"/>
      <c r="AP164" s="1021"/>
      <c r="AQ164" s="1022"/>
      <c r="AR164" s="1028"/>
      <c r="AS164" s="1028"/>
      <c r="AT164" s="1028"/>
      <c r="AU164" s="1028"/>
      <c r="AV164" s="1028"/>
      <c r="AW164" s="1031"/>
      <c r="AX164" s="1032"/>
      <c r="AY164" s="1037"/>
      <c r="AZ164" s="1037"/>
      <c r="BA164" s="1037"/>
      <c r="BB164" s="1037"/>
      <c r="BC164" s="1037"/>
      <c r="BD164" s="1037"/>
      <c r="BE164" s="1038"/>
    </row>
    <row r="165" spans="2:57" s="48" customFormat="1" ht="15.75" customHeight="1">
      <c r="B165" s="43"/>
      <c r="C165" s="44"/>
      <c r="D165" s="52" t="s">
        <v>139</v>
      </c>
      <c r="E165" s="351" t="s">
        <v>140</v>
      </c>
      <c r="F165" s="351"/>
      <c r="G165" s="351"/>
      <c r="H165" s="351"/>
      <c r="I165" s="351"/>
      <c r="J165" s="351"/>
      <c r="K165" s="352"/>
      <c r="L165" s="996"/>
      <c r="M165" s="997"/>
      <c r="N165" s="997"/>
      <c r="O165" s="997"/>
      <c r="P165" s="997"/>
      <c r="Q165" s="997"/>
      <c r="R165" s="997"/>
      <c r="S165" s="997"/>
      <c r="T165" s="997"/>
      <c r="U165" s="997"/>
      <c r="V165" s="997"/>
      <c r="W165" s="997"/>
      <c r="X165" s="997"/>
      <c r="Y165" s="997"/>
      <c r="Z165" s="998"/>
      <c r="AA165" s="321"/>
      <c r="AB165" s="322"/>
      <c r="AC165" s="322"/>
      <c r="AD165" s="322"/>
      <c r="AE165" s="322"/>
      <c r="AF165" s="323"/>
      <c r="AG165" s="1014"/>
      <c r="AH165" s="1015"/>
      <c r="AI165" s="1015"/>
      <c r="AJ165" s="1015"/>
      <c r="AK165" s="1015"/>
      <c r="AL165" s="1016"/>
      <c r="AM165" s="1023"/>
      <c r="AN165" s="1024"/>
      <c r="AO165" s="1024"/>
      <c r="AP165" s="1024"/>
      <c r="AQ165" s="1025"/>
      <c r="AR165" s="1028"/>
      <c r="AS165" s="1028"/>
      <c r="AT165" s="1028"/>
      <c r="AU165" s="1028"/>
      <c r="AV165" s="1028"/>
      <c r="AW165" s="1033"/>
      <c r="AX165" s="1034"/>
      <c r="AY165" s="1039"/>
      <c r="AZ165" s="1039"/>
      <c r="BA165" s="1039"/>
      <c r="BB165" s="1039"/>
      <c r="BC165" s="1039"/>
      <c r="BD165" s="1039"/>
      <c r="BE165" s="1040"/>
    </row>
    <row r="166" spans="2:57" s="48" customFormat="1" ht="15.75" customHeight="1">
      <c r="B166" s="43"/>
      <c r="C166" s="44"/>
      <c r="D166" s="45"/>
      <c r="E166" s="46"/>
      <c r="F166" s="46"/>
      <c r="G166" s="46"/>
      <c r="H166" s="46"/>
      <c r="I166" s="46"/>
      <c r="J166" s="46"/>
      <c r="K166" s="47"/>
      <c r="L166" s="999"/>
      <c r="M166" s="1000"/>
      <c r="N166" s="1000"/>
      <c r="O166" s="1000"/>
      <c r="P166" s="1000"/>
      <c r="Q166" s="1000"/>
      <c r="R166" s="1000"/>
      <c r="S166" s="1000"/>
      <c r="T166" s="1000"/>
      <c r="U166" s="1000"/>
      <c r="V166" s="1000"/>
      <c r="W166" s="1000"/>
      <c r="X166" s="1000"/>
      <c r="Y166" s="1000"/>
      <c r="Z166" s="1001"/>
      <c r="AA166" s="318"/>
      <c r="AB166" s="319"/>
      <c r="AC166" s="319"/>
      <c r="AD166" s="319"/>
      <c r="AE166" s="319"/>
      <c r="AF166" s="320"/>
      <c r="AG166" s="1008"/>
      <c r="AH166" s="1009"/>
      <c r="AI166" s="1009"/>
      <c r="AJ166" s="1009"/>
      <c r="AK166" s="1009"/>
      <c r="AL166" s="1010"/>
      <c r="AM166" s="1017"/>
      <c r="AN166" s="1018"/>
      <c r="AO166" s="1018"/>
      <c r="AP166" s="1018"/>
      <c r="AQ166" s="1019"/>
      <c r="AR166" s="1028">
        <f>AG166*AM166</f>
        <v>0</v>
      </c>
      <c r="AS166" s="1028"/>
      <c r="AT166" s="1028"/>
      <c r="AU166" s="1028"/>
      <c r="AV166" s="1028"/>
      <c r="AW166" s="1029"/>
      <c r="AX166" s="1030"/>
      <c r="AY166" s="1035"/>
      <c r="AZ166" s="1035"/>
      <c r="BA166" s="1035"/>
      <c r="BB166" s="1035"/>
      <c r="BC166" s="1035"/>
      <c r="BD166" s="1035"/>
      <c r="BE166" s="1036"/>
    </row>
    <row r="167" spans="2:57" s="48" customFormat="1" ht="15.75" customHeight="1">
      <c r="B167" s="43"/>
      <c r="C167" s="44"/>
      <c r="D167" s="49"/>
      <c r="E167" s="50"/>
      <c r="F167" s="50"/>
      <c r="G167" s="50"/>
      <c r="H167" s="50"/>
      <c r="I167" s="50"/>
      <c r="J167" s="50"/>
      <c r="K167" s="51"/>
      <c r="L167" s="1002"/>
      <c r="M167" s="1003"/>
      <c r="N167" s="1003"/>
      <c r="O167" s="1003"/>
      <c r="P167" s="1003"/>
      <c r="Q167" s="1003"/>
      <c r="R167" s="1003"/>
      <c r="S167" s="1003"/>
      <c r="T167" s="1003"/>
      <c r="U167" s="1003"/>
      <c r="V167" s="1003"/>
      <c r="W167" s="1003"/>
      <c r="X167" s="1003"/>
      <c r="Y167" s="1003"/>
      <c r="Z167" s="1004"/>
      <c r="AA167" s="1005"/>
      <c r="AB167" s="1006"/>
      <c r="AC167" s="1006"/>
      <c r="AD167" s="1006"/>
      <c r="AE167" s="1006"/>
      <c r="AF167" s="1007"/>
      <c r="AG167" s="1011"/>
      <c r="AH167" s="1012"/>
      <c r="AI167" s="1012"/>
      <c r="AJ167" s="1012"/>
      <c r="AK167" s="1012"/>
      <c r="AL167" s="1013"/>
      <c r="AM167" s="1020"/>
      <c r="AN167" s="1021"/>
      <c r="AO167" s="1021"/>
      <c r="AP167" s="1021"/>
      <c r="AQ167" s="1022"/>
      <c r="AR167" s="1028"/>
      <c r="AS167" s="1028"/>
      <c r="AT167" s="1028"/>
      <c r="AU167" s="1028"/>
      <c r="AV167" s="1028"/>
      <c r="AW167" s="1031"/>
      <c r="AX167" s="1032"/>
      <c r="AY167" s="1037"/>
      <c r="AZ167" s="1037"/>
      <c r="BA167" s="1037"/>
      <c r="BB167" s="1037"/>
      <c r="BC167" s="1037"/>
      <c r="BD167" s="1037"/>
      <c r="BE167" s="1038"/>
    </row>
    <row r="168" spans="2:57" s="48" customFormat="1" ht="15.75" customHeight="1">
      <c r="B168" s="43"/>
      <c r="C168" s="44"/>
      <c r="D168" s="52" t="s">
        <v>139</v>
      </c>
      <c r="E168" s="351" t="s">
        <v>140</v>
      </c>
      <c r="F168" s="351"/>
      <c r="G168" s="351"/>
      <c r="H168" s="351"/>
      <c r="I168" s="351"/>
      <c r="J168" s="351"/>
      <c r="K168" s="352"/>
      <c r="L168" s="996"/>
      <c r="M168" s="997"/>
      <c r="N168" s="997"/>
      <c r="O168" s="997"/>
      <c r="P168" s="997"/>
      <c r="Q168" s="997"/>
      <c r="R168" s="997"/>
      <c r="S168" s="997"/>
      <c r="T168" s="997"/>
      <c r="U168" s="997"/>
      <c r="V168" s="997"/>
      <c r="W168" s="997"/>
      <c r="X168" s="997"/>
      <c r="Y168" s="997"/>
      <c r="Z168" s="998"/>
      <c r="AA168" s="321"/>
      <c r="AB168" s="322"/>
      <c r="AC168" s="322"/>
      <c r="AD168" s="322"/>
      <c r="AE168" s="322"/>
      <c r="AF168" s="323"/>
      <c r="AG168" s="1014"/>
      <c r="AH168" s="1015"/>
      <c r="AI168" s="1015"/>
      <c r="AJ168" s="1015"/>
      <c r="AK168" s="1015"/>
      <c r="AL168" s="1016"/>
      <c r="AM168" s="1023"/>
      <c r="AN168" s="1024"/>
      <c r="AO168" s="1024"/>
      <c r="AP168" s="1024"/>
      <c r="AQ168" s="1025"/>
      <c r="AR168" s="1028"/>
      <c r="AS168" s="1028"/>
      <c r="AT168" s="1028"/>
      <c r="AU168" s="1028"/>
      <c r="AV168" s="1028"/>
      <c r="AW168" s="1033"/>
      <c r="AX168" s="1034"/>
      <c r="AY168" s="1039"/>
      <c r="AZ168" s="1039"/>
      <c r="BA168" s="1039"/>
      <c r="BB168" s="1039"/>
      <c r="BC168" s="1039"/>
      <c r="BD168" s="1039"/>
      <c r="BE168" s="1040"/>
    </row>
    <row r="169" spans="2:57" s="48" customFormat="1" ht="15.75" customHeight="1">
      <c r="B169" s="43"/>
      <c r="C169" s="44"/>
      <c r="D169" s="45"/>
      <c r="E169" s="46"/>
      <c r="F169" s="46"/>
      <c r="G169" s="46"/>
      <c r="H169" s="46"/>
      <c r="I169" s="46"/>
      <c r="J169" s="46"/>
      <c r="K169" s="47"/>
      <c r="L169" s="999"/>
      <c r="M169" s="1000"/>
      <c r="N169" s="1000"/>
      <c r="O169" s="1000"/>
      <c r="P169" s="1000"/>
      <c r="Q169" s="1000"/>
      <c r="R169" s="1000"/>
      <c r="S169" s="1000"/>
      <c r="T169" s="1000"/>
      <c r="U169" s="1000"/>
      <c r="V169" s="1000"/>
      <c r="W169" s="1000"/>
      <c r="X169" s="1000"/>
      <c r="Y169" s="1000"/>
      <c r="Z169" s="1001"/>
      <c r="AA169" s="318"/>
      <c r="AB169" s="319"/>
      <c r="AC169" s="319"/>
      <c r="AD169" s="319"/>
      <c r="AE169" s="319"/>
      <c r="AF169" s="320"/>
      <c r="AG169" s="1008"/>
      <c r="AH169" s="1009"/>
      <c r="AI169" s="1009"/>
      <c r="AJ169" s="1009"/>
      <c r="AK169" s="1009"/>
      <c r="AL169" s="1010"/>
      <c r="AM169" s="1017"/>
      <c r="AN169" s="1018"/>
      <c r="AO169" s="1018"/>
      <c r="AP169" s="1018"/>
      <c r="AQ169" s="1019"/>
      <c r="AR169" s="1028">
        <f>AG169*AM169</f>
        <v>0</v>
      </c>
      <c r="AS169" s="1028"/>
      <c r="AT169" s="1028"/>
      <c r="AU169" s="1028"/>
      <c r="AV169" s="1028"/>
      <c r="AW169" s="1029"/>
      <c r="AX169" s="1030"/>
      <c r="AY169" s="1035"/>
      <c r="AZ169" s="1035"/>
      <c r="BA169" s="1035"/>
      <c r="BB169" s="1035"/>
      <c r="BC169" s="1035"/>
      <c r="BD169" s="1035"/>
      <c r="BE169" s="1036"/>
    </row>
    <row r="170" spans="2:57" s="48" customFormat="1" ht="15.75" customHeight="1">
      <c r="B170" s="43"/>
      <c r="C170" s="44"/>
      <c r="D170" s="49"/>
      <c r="E170" s="50"/>
      <c r="F170" s="50"/>
      <c r="G170" s="50"/>
      <c r="H170" s="50"/>
      <c r="I170" s="50"/>
      <c r="J170" s="50"/>
      <c r="K170" s="51"/>
      <c r="L170" s="1002"/>
      <c r="M170" s="1003"/>
      <c r="N170" s="1003"/>
      <c r="O170" s="1003"/>
      <c r="P170" s="1003"/>
      <c r="Q170" s="1003"/>
      <c r="R170" s="1003"/>
      <c r="S170" s="1003"/>
      <c r="T170" s="1003"/>
      <c r="U170" s="1003"/>
      <c r="V170" s="1003"/>
      <c r="W170" s="1003"/>
      <c r="X170" s="1003"/>
      <c r="Y170" s="1003"/>
      <c r="Z170" s="1004"/>
      <c r="AA170" s="1005"/>
      <c r="AB170" s="1006"/>
      <c r="AC170" s="1006"/>
      <c r="AD170" s="1006"/>
      <c r="AE170" s="1006"/>
      <c r="AF170" s="1007"/>
      <c r="AG170" s="1011"/>
      <c r="AH170" s="1012"/>
      <c r="AI170" s="1012"/>
      <c r="AJ170" s="1012"/>
      <c r="AK170" s="1012"/>
      <c r="AL170" s="1013"/>
      <c r="AM170" s="1020"/>
      <c r="AN170" s="1021"/>
      <c r="AO170" s="1021"/>
      <c r="AP170" s="1021"/>
      <c r="AQ170" s="1022"/>
      <c r="AR170" s="1028"/>
      <c r="AS170" s="1028"/>
      <c r="AT170" s="1028"/>
      <c r="AU170" s="1028"/>
      <c r="AV170" s="1028"/>
      <c r="AW170" s="1031"/>
      <c r="AX170" s="1032"/>
      <c r="AY170" s="1037"/>
      <c r="AZ170" s="1037"/>
      <c r="BA170" s="1037"/>
      <c r="BB170" s="1037"/>
      <c r="BC170" s="1037"/>
      <c r="BD170" s="1037"/>
      <c r="BE170" s="1038"/>
    </row>
    <row r="171" spans="2:57" s="48" customFormat="1" ht="15.75" customHeight="1">
      <c r="B171" s="43"/>
      <c r="C171" s="44"/>
      <c r="D171" s="52" t="s">
        <v>139</v>
      </c>
      <c r="E171" s="351" t="s">
        <v>140</v>
      </c>
      <c r="F171" s="351"/>
      <c r="G171" s="351"/>
      <c r="H171" s="351"/>
      <c r="I171" s="351"/>
      <c r="J171" s="351"/>
      <c r="K171" s="352"/>
      <c r="L171" s="996"/>
      <c r="M171" s="997"/>
      <c r="N171" s="997"/>
      <c r="O171" s="997"/>
      <c r="P171" s="997"/>
      <c r="Q171" s="997"/>
      <c r="R171" s="997"/>
      <c r="S171" s="997"/>
      <c r="T171" s="997"/>
      <c r="U171" s="997"/>
      <c r="V171" s="997"/>
      <c r="W171" s="997"/>
      <c r="X171" s="997"/>
      <c r="Y171" s="997"/>
      <c r="Z171" s="998"/>
      <c r="AA171" s="321"/>
      <c r="AB171" s="322"/>
      <c r="AC171" s="322"/>
      <c r="AD171" s="322"/>
      <c r="AE171" s="322"/>
      <c r="AF171" s="323"/>
      <c r="AG171" s="1014"/>
      <c r="AH171" s="1015"/>
      <c r="AI171" s="1015"/>
      <c r="AJ171" s="1015"/>
      <c r="AK171" s="1015"/>
      <c r="AL171" s="1016"/>
      <c r="AM171" s="1023"/>
      <c r="AN171" s="1024"/>
      <c r="AO171" s="1024"/>
      <c r="AP171" s="1024"/>
      <c r="AQ171" s="1025"/>
      <c r="AR171" s="1028"/>
      <c r="AS171" s="1028"/>
      <c r="AT171" s="1028"/>
      <c r="AU171" s="1028"/>
      <c r="AV171" s="1028"/>
      <c r="AW171" s="1033"/>
      <c r="AX171" s="1034"/>
      <c r="AY171" s="1039"/>
      <c r="AZ171" s="1039"/>
      <c r="BA171" s="1039"/>
      <c r="BB171" s="1039"/>
      <c r="BC171" s="1039"/>
      <c r="BD171" s="1039"/>
      <c r="BE171" s="1040"/>
    </row>
    <row r="172" spans="2:57" s="48" customFormat="1" ht="15.75" customHeight="1">
      <c r="B172" s="43"/>
      <c r="C172" s="44"/>
      <c r="D172" s="45"/>
      <c r="E172" s="46"/>
      <c r="F172" s="46"/>
      <c r="G172" s="46"/>
      <c r="H172" s="46"/>
      <c r="I172" s="46"/>
      <c r="J172" s="46"/>
      <c r="K172" s="47"/>
      <c r="L172" s="999"/>
      <c r="M172" s="1000"/>
      <c r="N172" s="1000"/>
      <c r="O172" s="1000"/>
      <c r="P172" s="1000"/>
      <c r="Q172" s="1000"/>
      <c r="R172" s="1000"/>
      <c r="S172" s="1000"/>
      <c r="T172" s="1000"/>
      <c r="U172" s="1000"/>
      <c r="V172" s="1000"/>
      <c r="W172" s="1000"/>
      <c r="X172" s="1000"/>
      <c r="Y172" s="1000"/>
      <c r="Z172" s="1001"/>
      <c r="AA172" s="318"/>
      <c r="AB172" s="319"/>
      <c r="AC172" s="319"/>
      <c r="AD172" s="319"/>
      <c r="AE172" s="319"/>
      <c r="AF172" s="320"/>
      <c r="AG172" s="1008"/>
      <c r="AH172" s="1009"/>
      <c r="AI172" s="1009"/>
      <c r="AJ172" s="1009"/>
      <c r="AK172" s="1009"/>
      <c r="AL172" s="1010"/>
      <c r="AM172" s="1017"/>
      <c r="AN172" s="1018"/>
      <c r="AO172" s="1018"/>
      <c r="AP172" s="1018"/>
      <c r="AQ172" s="1019"/>
      <c r="AR172" s="1028">
        <f>AG172*AM172</f>
        <v>0</v>
      </c>
      <c r="AS172" s="1028"/>
      <c r="AT172" s="1028"/>
      <c r="AU172" s="1028"/>
      <c r="AV172" s="1028"/>
      <c r="AW172" s="1029"/>
      <c r="AX172" s="1030"/>
      <c r="AY172" s="1035"/>
      <c r="AZ172" s="1035"/>
      <c r="BA172" s="1035"/>
      <c r="BB172" s="1035"/>
      <c r="BC172" s="1035"/>
      <c r="BD172" s="1035"/>
      <c r="BE172" s="1036"/>
    </row>
    <row r="173" spans="2:57" s="48" customFormat="1" ht="15.75" customHeight="1">
      <c r="B173" s="43"/>
      <c r="C173" s="44"/>
      <c r="D173" s="49"/>
      <c r="E173" s="50"/>
      <c r="F173" s="50"/>
      <c r="G173" s="50"/>
      <c r="H173" s="50"/>
      <c r="I173" s="50"/>
      <c r="J173" s="50"/>
      <c r="K173" s="51"/>
      <c r="L173" s="1002"/>
      <c r="M173" s="1003"/>
      <c r="N173" s="1003"/>
      <c r="O173" s="1003"/>
      <c r="P173" s="1003"/>
      <c r="Q173" s="1003"/>
      <c r="R173" s="1003"/>
      <c r="S173" s="1003"/>
      <c r="T173" s="1003"/>
      <c r="U173" s="1003"/>
      <c r="V173" s="1003"/>
      <c r="W173" s="1003"/>
      <c r="X173" s="1003"/>
      <c r="Y173" s="1003"/>
      <c r="Z173" s="1004"/>
      <c r="AA173" s="1005"/>
      <c r="AB173" s="1006"/>
      <c r="AC173" s="1006"/>
      <c r="AD173" s="1006"/>
      <c r="AE173" s="1006"/>
      <c r="AF173" s="1007"/>
      <c r="AG173" s="1011"/>
      <c r="AH173" s="1012"/>
      <c r="AI173" s="1012"/>
      <c r="AJ173" s="1012"/>
      <c r="AK173" s="1012"/>
      <c r="AL173" s="1013"/>
      <c r="AM173" s="1020"/>
      <c r="AN173" s="1021"/>
      <c r="AO173" s="1021"/>
      <c r="AP173" s="1021"/>
      <c r="AQ173" s="1022"/>
      <c r="AR173" s="1028"/>
      <c r="AS173" s="1028"/>
      <c r="AT173" s="1028"/>
      <c r="AU173" s="1028"/>
      <c r="AV173" s="1028"/>
      <c r="AW173" s="1031"/>
      <c r="AX173" s="1032"/>
      <c r="AY173" s="1037"/>
      <c r="AZ173" s="1037"/>
      <c r="BA173" s="1037"/>
      <c r="BB173" s="1037"/>
      <c r="BC173" s="1037"/>
      <c r="BD173" s="1037"/>
      <c r="BE173" s="1038"/>
    </row>
    <row r="174" spans="2:57" s="48" customFormat="1" ht="15.75" customHeight="1">
      <c r="B174" s="43"/>
      <c r="C174" s="44"/>
      <c r="D174" s="52" t="s">
        <v>139</v>
      </c>
      <c r="E174" s="351" t="s">
        <v>140</v>
      </c>
      <c r="F174" s="351"/>
      <c r="G174" s="351"/>
      <c r="H174" s="351"/>
      <c r="I174" s="351"/>
      <c r="J174" s="351"/>
      <c r="K174" s="352"/>
      <c r="L174" s="996"/>
      <c r="M174" s="997"/>
      <c r="N174" s="997"/>
      <c r="O174" s="997"/>
      <c r="P174" s="997"/>
      <c r="Q174" s="997"/>
      <c r="R174" s="997"/>
      <c r="S174" s="997"/>
      <c r="T174" s="997"/>
      <c r="U174" s="997"/>
      <c r="V174" s="997"/>
      <c r="W174" s="997"/>
      <c r="X174" s="997"/>
      <c r="Y174" s="997"/>
      <c r="Z174" s="998"/>
      <c r="AA174" s="321"/>
      <c r="AB174" s="322"/>
      <c r="AC174" s="322"/>
      <c r="AD174" s="322"/>
      <c r="AE174" s="322"/>
      <c r="AF174" s="323"/>
      <c r="AG174" s="1014"/>
      <c r="AH174" s="1015"/>
      <c r="AI174" s="1015"/>
      <c r="AJ174" s="1015"/>
      <c r="AK174" s="1015"/>
      <c r="AL174" s="1016"/>
      <c r="AM174" s="1023"/>
      <c r="AN174" s="1024"/>
      <c r="AO174" s="1024"/>
      <c r="AP174" s="1024"/>
      <c r="AQ174" s="1025"/>
      <c r="AR174" s="1028"/>
      <c r="AS174" s="1028"/>
      <c r="AT174" s="1028"/>
      <c r="AU174" s="1028"/>
      <c r="AV174" s="1028"/>
      <c r="AW174" s="1033"/>
      <c r="AX174" s="1034"/>
      <c r="AY174" s="1039"/>
      <c r="AZ174" s="1039"/>
      <c r="BA174" s="1039"/>
      <c r="BB174" s="1039"/>
      <c r="BC174" s="1039"/>
      <c r="BD174" s="1039"/>
      <c r="BE174" s="1040"/>
    </row>
    <row r="175" spans="2:57" s="48" customFormat="1" ht="15.75" customHeight="1">
      <c r="B175" s="43"/>
      <c r="C175" s="44"/>
      <c r="D175" s="45"/>
      <c r="E175" s="46"/>
      <c r="F175" s="46"/>
      <c r="G175" s="46"/>
      <c r="H175" s="46"/>
      <c r="I175" s="46"/>
      <c r="J175" s="46"/>
      <c r="K175" s="47"/>
      <c r="L175" s="999"/>
      <c r="M175" s="1000"/>
      <c r="N175" s="1000"/>
      <c r="O175" s="1000"/>
      <c r="P175" s="1000"/>
      <c r="Q175" s="1000"/>
      <c r="R175" s="1000"/>
      <c r="S175" s="1000"/>
      <c r="T175" s="1000"/>
      <c r="U175" s="1000"/>
      <c r="V175" s="1000"/>
      <c r="W175" s="1000"/>
      <c r="X175" s="1000"/>
      <c r="Y175" s="1000"/>
      <c r="Z175" s="1001"/>
      <c r="AA175" s="318"/>
      <c r="AB175" s="319"/>
      <c r="AC175" s="319"/>
      <c r="AD175" s="319"/>
      <c r="AE175" s="319"/>
      <c r="AF175" s="320"/>
      <c r="AG175" s="1008"/>
      <c r="AH175" s="1009"/>
      <c r="AI175" s="1009"/>
      <c r="AJ175" s="1009"/>
      <c r="AK175" s="1009"/>
      <c r="AL175" s="1010"/>
      <c r="AM175" s="1017"/>
      <c r="AN175" s="1018"/>
      <c r="AO175" s="1018"/>
      <c r="AP175" s="1018"/>
      <c r="AQ175" s="1019"/>
      <c r="AR175" s="1028">
        <f>AG175*AM175</f>
        <v>0</v>
      </c>
      <c r="AS175" s="1028"/>
      <c r="AT175" s="1028"/>
      <c r="AU175" s="1028"/>
      <c r="AV175" s="1028"/>
      <c r="AW175" s="1029"/>
      <c r="AX175" s="1030"/>
      <c r="AY175" s="1035"/>
      <c r="AZ175" s="1035"/>
      <c r="BA175" s="1035"/>
      <c r="BB175" s="1035"/>
      <c r="BC175" s="1035"/>
      <c r="BD175" s="1035"/>
      <c r="BE175" s="1036"/>
    </row>
    <row r="176" spans="2:57" s="48" customFormat="1" ht="15.75" customHeight="1">
      <c r="B176" s="43"/>
      <c r="C176" s="44"/>
      <c r="D176" s="49"/>
      <c r="E176" s="50"/>
      <c r="F176" s="50"/>
      <c r="G176" s="50"/>
      <c r="H176" s="50"/>
      <c r="I176" s="50"/>
      <c r="J176" s="50"/>
      <c r="K176" s="51"/>
      <c r="L176" s="1002"/>
      <c r="M176" s="1003"/>
      <c r="N176" s="1003"/>
      <c r="O176" s="1003"/>
      <c r="P176" s="1003"/>
      <c r="Q176" s="1003"/>
      <c r="R176" s="1003"/>
      <c r="S176" s="1003"/>
      <c r="T176" s="1003"/>
      <c r="U176" s="1003"/>
      <c r="V176" s="1003"/>
      <c r="W176" s="1003"/>
      <c r="X176" s="1003"/>
      <c r="Y176" s="1003"/>
      <c r="Z176" s="1004"/>
      <c r="AA176" s="1005"/>
      <c r="AB176" s="1006"/>
      <c r="AC176" s="1006"/>
      <c r="AD176" s="1006"/>
      <c r="AE176" s="1006"/>
      <c r="AF176" s="1007"/>
      <c r="AG176" s="1011"/>
      <c r="AH176" s="1012"/>
      <c r="AI176" s="1012"/>
      <c r="AJ176" s="1012"/>
      <c r="AK176" s="1012"/>
      <c r="AL176" s="1013"/>
      <c r="AM176" s="1020"/>
      <c r="AN176" s="1021"/>
      <c r="AO176" s="1021"/>
      <c r="AP176" s="1021"/>
      <c r="AQ176" s="1022"/>
      <c r="AR176" s="1028"/>
      <c r="AS176" s="1028"/>
      <c r="AT176" s="1028"/>
      <c r="AU176" s="1028"/>
      <c r="AV176" s="1028"/>
      <c r="AW176" s="1031"/>
      <c r="AX176" s="1032"/>
      <c r="AY176" s="1037"/>
      <c r="AZ176" s="1037"/>
      <c r="BA176" s="1037"/>
      <c r="BB176" s="1037"/>
      <c r="BC176" s="1037"/>
      <c r="BD176" s="1037"/>
      <c r="BE176" s="1038"/>
    </row>
    <row r="177" spans="2:60" s="48" customFormat="1" ht="15.75" customHeight="1">
      <c r="B177" s="43"/>
      <c r="C177" s="44"/>
      <c r="D177" s="52" t="s">
        <v>139</v>
      </c>
      <c r="E177" s="351" t="s">
        <v>140</v>
      </c>
      <c r="F177" s="351"/>
      <c r="G177" s="351"/>
      <c r="H177" s="351"/>
      <c r="I177" s="351"/>
      <c r="J177" s="351"/>
      <c r="K177" s="352"/>
      <c r="L177" s="996"/>
      <c r="M177" s="997"/>
      <c r="N177" s="997"/>
      <c r="O177" s="997"/>
      <c r="P177" s="997"/>
      <c r="Q177" s="997"/>
      <c r="R177" s="997"/>
      <c r="S177" s="997"/>
      <c r="T177" s="997"/>
      <c r="U177" s="997"/>
      <c r="V177" s="997"/>
      <c r="W177" s="997"/>
      <c r="X177" s="997"/>
      <c r="Y177" s="997"/>
      <c r="Z177" s="998"/>
      <c r="AA177" s="321"/>
      <c r="AB177" s="322"/>
      <c r="AC177" s="322"/>
      <c r="AD177" s="322"/>
      <c r="AE177" s="322"/>
      <c r="AF177" s="323"/>
      <c r="AG177" s="1014"/>
      <c r="AH177" s="1015"/>
      <c r="AI177" s="1015"/>
      <c r="AJ177" s="1015"/>
      <c r="AK177" s="1015"/>
      <c r="AL177" s="1016"/>
      <c r="AM177" s="1023"/>
      <c r="AN177" s="1024"/>
      <c r="AO177" s="1024"/>
      <c r="AP177" s="1024"/>
      <c r="AQ177" s="1025"/>
      <c r="AR177" s="1028"/>
      <c r="AS177" s="1028"/>
      <c r="AT177" s="1028"/>
      <c r="AU177" s="1028"/>
      <c r="AV177" s="1028"/>
      <c r="AW177" s="1033"/>
      <c r="AX177" s="1034"/>
      <c r="AY177" s="1039"/>
      <c r="AZ177" s="1039"/>
      <c r="BA177" s="1039"/>
      <c r="BB177" s="1039"/>
      <c r="BC177" s="1039"/>
      <c r="BD177" s="1039"/>
      <c r="BE177" s="1040"/>
    </row>
    <row r="178" spans="2:60" s="48" customFormat="1" ht="15.75" customHeight="1">
      <c r="B178" s="43"/>
      <c r="C178" s="44"/>
      <c r="D178" s="45"/>
      <c r="E178" s="46"/>
      <c r="F178" s="46"/>
      <c r="G178" s="46"/>
      <c r="H178" s="46"/>
      <c r="I178" s="46"/>
      <c r="J178" s="46"/>
      <c r="K178" s="47"/>
      <c r="L178" s="999"/>
      <c r="M178" s="1000"/>
      <c r="N178" s="1000"/>
      <c r="O178" s="1000"/>
      <c r="P178" s="1000"/>
      <c r="Q178" s="1000"/>
      <c r="R178" s="1000"/>
      <c r="S178" s="1000"/>
      <c r="T178" s="1000"/>
      <c r="U178" s="1000"/>
      <c r="V178" s="1000"/>
      <c r="W178" s="1000"/>
      <c r="X178" s="1000"/>
      <c r="Y178" s="1000"/>
      <c r="Z178" s="1001"/>
      <c r="AA178" s="318"/>
      <c r="AB178" s="319"/>
      <c r="AC178" s="319"/>
      <c r="AD178" s="319"/>
      <c r="AE178" s="319"/>
      <c r="AF178" s="320"/>
      <c r="AG178" s="1008"/>
      <c r="AH178" s="1009"/>
      <c r="AI178" s="1009"/>
      <c r="AJ178" s="1009"/>
      <c r="AK178" s="1009"/>
      <c r="AL178" s="1010"/>
      <c r="AM178" s="1017"/>
      <c r="AN178" s="1018"/>
      <c r="AO178" s="1018"/>
      <c r="AP178" s="1018"/>
      <c r="AQ178" s="1019"/>
      <c r="AR178" s="1028">
        <f>AG178*AM178</f>
        <v>0</v>
      </c>
      <c r="AS178" s="1028"/>
      <c r="AT178" s="1028"/>
      <c r="AU178" s="1028"/>
      <c r="AV178" s="1028"/>
      <c r="AW178" s="1029"/>
      <c r="AX178" s="1030"/>
      <c r="AY178" s="1035"/>
      <c r="AZ178" s="1035"/>
      <c r="BA178" s="1035"/>
      <c r="BB178" s="1035"/>
      <c r="BC178" s="1035"/>
      <c r="BD178" s="1035"/>
      <c r="BE178" s="1036"/>
    </row>
    <row r="179" spans="2:60" s="48" customFormat="1" ht="15.75" customHeight="1">
      <c r="B179" s="43"/>
      <c r="C179" s="44"/>
      <c r="D179" s="49"/>
      <c r="E179" s="50"/>
      <c r="F179" s="50"/>
      <c r="G179" s="50"/>
      <c r="H179" s="50"/>
      <c r="I179" s="50"/>
      <c r="J179" s="50"/>
      <c r="K179" s="51"/>
      <c r="L179" s="1002"/>
      <c r="M179" s="1003"/>
      <c r="N179" s="1003"/>
      <c r="O179" s="1003"/>
      <c r="P179" s="1003"/>
      <c r="Q179" s="1003"/>
      <c r="R179" s="1003"/>
      <c r="S179" s="1003"/>
      <c r="T179" s="1003"/>
      <c r="U179" s="1003"/>
      <c r="V179" s="1003"/>
      <c r="W179" s="1003"/>
      <c r="X179" s="1003"/>
      <c r="Y179" s="1003"/>
      <c r="Z179" s="1004"/>
      <c r="AA179" s="1005"/>
      <c r="AB179" s="1006"/>
      <c r="AC179" s="1006"/>
      <c r="AD179" s="1006"/>
      <c r="AE179" s="1006"/>
      <c r="AF179" s="1007"/>
      <c r="AG179" s="1011"/>
      <c r="AH179" s="1012"/>
      <c r="AI179" s="1012"/>
      <c r="AJ179" s="1012"/>
      <c r="AK179" s="1012"/>
      <c r="AL179" s="1013"/>
      <c r="AM179" s="1020"/>
      <c r="AN179" s="1021"/>
      <c r="AO179" s="1021"/>
      <c r="AP179" s="1021"/>
      <c r="AQ179" s="1022"/>
      <c r="AR179" s="1028"/>
      <c r="AS179" s="1028"/>
      <c r="AT179" s="1028"/>
      <c r="AU179" s="1028"/>
      <c r="AV179" s="1028"/>
      <c r="AW179" s="1031"/>
      <c r="AX179" s="1032"/>
      <c r="AY179" s="1037"/>
      <c r="AZ179" s="1037"/>
      <c r="BA179" s="1037"/>
      <c r="BB179" s="1037"/>
      <c r="BC179" s="1037"/>
      <c r="BD179" s="1037"/>
      <c r="BE179" s="1038"/>
    </row>
    <row r="180" spans="2:60" s="48" customFormat="1" ht="15.75" customHeight="1">
      <c r="B180" s="43"/>
      <c r="C180" s="44"/>
      <c r="D180" s="52" t="s">
        <v>139</v>
      </c>
      <c r="E180" s="351" t="s">
        <v>140</v>
      </c>
      <c r="F180" s="351"/>
      <c r="G180" s="351"/>
      <c r="H180" s="351"/>
      <c r="I180" s="351"/>
      <c r="J180" s="351"/>
      <c r="K180" s="352"/>
      <c r="L180" s="996"/>
      <c r="M180" s="997"/>
      <c r="N180" s="997"/>
      <c r="O180" s="997"/>
      <c r="P180" s="997"/>
      <c r="Q180" s="997"/>
      <c r="R180" s="997"/>
      <c r="S180" s="997"/>
      <c r="T180" s="997"/>
      <c r="U180" s="997"/>
      <c r="V180" s="997"/>
      <c r="W180" s="997"/>
      <c r="X180" s="997"/>
      <c r="Y180" s="997"/>
      <c r="Z180" s="998"/>
      <c r="AA180" s="321"/>
      <c r="AB180" s="322"/>
      <c r="AC180" s="322"/>
      <c r="AD180" s="322"/>
      <c r="AE180" s="322"/>
      <c r="AF180" s="323"/>
      <c r="AG180" s="1014"/>
      <c r="AH180" s="1015"/>
      <c r="AI180" s="1015"/>
      <c r="AJ180" s="1015"/>
      <c r="AK180" s="1015"/>
      <c r="AL180" s="1016"/>
      <c r="AM180" s="1023"/>
      <c r="AN180" s="1024"/>
      <c r="AO180" s="1024"/>
      <c r="AP180" s="1024"/>
      <c r="AQ180" s="1025"/>
      <c r="AR180" s="1028"/>
      <c r="AS180" s="1028"/>
      <c r="AT180" s="1028"/>
      <c r="AU180" s="1028"/>
      <c r="AV180" s="1028"/>
      <c r="AW180" s="1033"/>
      <c r="AX180" s="1034"/>
      <c r="AY180" s="1039"/>
      <c r="AZ180" s="1039"/>
      <c r="BA180" s="1039"/>
      <c r="BB180" s="1039"/>
      <c r="BC180" s="1039"/>
      <c r="BD180" s="1039"/>
      <c r="BE180" s="1040"/>
    </row>
    <row r="181" spans="2:60" ht="15.75" customHeight="1">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1068" t="s">
        <v>43</v>
      </c>
      <c r="AB181" s="634"/>
      <c r="AC181" s="634"/>
      <c r="AD181" s="634"/>
      <c r="AE181" s="634"/>
      <c r="AF181" s="629"/>
      <c r="AG181" s="1070"/>
      <c r="AH181" s="1071"/>
      <c r="AI181" s="1071"/>
      <c r="AJ181" s="1072"/>
      <c r="AK181" s="709" t="s">
        <v>19</v>
      </c>
      <c r="AL181" s="283"/>
      <c r="AM181" s="481" t="s">
        <v>141</v>
      </c>
      <c r="AN181" s="481"/>
      <c r="AO181" s="481"/>
      <c r="AP181" s="481"/>
      <c r="AQ181" s="481"/>
      <c r="AR181" s="481"/>
      <c r="AS181" s="481"/>
      <c r="AT181" s="481"/>
      <c r="AU181" s="481"/>
      <c r="AV181" s="481"/>
      <c r="AW181" s="1080">
        <f>SUM(AR136:AV180)</f>
        <v>0</v>
      </c>
      <c r="AX181" s="1081"/>
      <c r="AY181" s="1081"/>
      <c r="AZ181" s="1081"/>
      <c r="BA181" s="1081"/>
      <c r="BB181" s="1081"/>
      <c r="BC181" s="1081"/>
      <c r="BD181" s="1081"/>
      <c r="BE181" s="1082"/>
    </row>
    <row r="182" spans="2:60" ht="15.75" customHeight="1">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630"/>
      <c r="AB182" s="635"/>
      <c r="AC182" s="635"/>
      <c r="AD182" s="635"/>
      <c r="AE182" s="635"/>
      <c r="AF182" s="631"/>
      <c r="AG182" s="1073"/>
      <c r="AH182" s="1074"/>
      <c r="AI182" s="1074"/>
      <c r="AJ182" s="1075"/>
      <c r="AK182" s="613"/>
      <c r="AL182" s="286"/>
      <c r="AM182" s="481"/>
      <c r="AN182" s="481"/>
      <c r="AO182" s="481"/>
      <c r="AP182" s="481"/>
      <c r="AQ182" s="481"/>
      <c r="AR182" s="481"/>
      <c r="AS182" s="481"/>
      <c r="AT182" s="481"/>
      <c r="AU182" s="481"/>
      <c r="AV182" s="481"/>
      <c r="AW182" s="1083"/>
      <c r="AX182" s="1083"/>
      <c r="AY182" s="1083"/>
      <c r="AZ182" s="1083"/>
      <c r="BA182" s="1083"/>
      <c r="BB182" s="1083"/>
      <c r="BC182" s="1083"/>
      <c r="BD182" s="1083"/>
      <c r="BE182" s="1084"/>
    </row>
    <row r="183" spans="2:60" ht="15.75" customHeight="1">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848"/>
      <c r="AB183" s="1069"/>
      <c r="AC183" s="1069"/>
      <c r="AD183" s="1069"/>
      <c r="AE183" s="1069"/>
      <c r="AF183" s="649"/>
      <c r="AG183" s="1076"/>
      <c r="AH183" s="1077"/>
      <c r="AI183" s="1077"/>
      <c r="AJ183" s="1078"/>
      <c r="AK183" s="1079"/>
      <c r="AL183" s="289"/>
      <c r="AM183" s="481"/>
      <c r="AN183" s="481"/>
      <c r="AO183" s="481"/>
      <c r="AP183" s="481"/>
      <c r="AQ183" s="481"/>
      <c r="AR183" s="481"/>
      <c r="AS183" s="481"/>
      <c r="AT183" s="481"/>
      <c r="AU183" s="481"/>
      <c r="AV183" s="481"/>
      <c r="AW183" s="1085"/>
      <c r="AX183" s="1085"/>
      <c r="AY183" s="1085"/>
      <c r="AZ183" s="1085"/>
      <c r="BA183" s="1085"/>
      <c r="BB183" s="1085"/>
      <c r="BC183" s="1085"/>
      <c r="BD183" s="1085"/>
      <c r="BE183" s="1086"/>
    </row>
    <row r="184" spans="2:60" ht="13.5" customHeight="1">
      <c r="B184" s="55"/>
      <c r="C184" s="55"/>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130"/>
      <c r="AB184" s="130"/>
      <c r="AC184" s="130"/>
      <c r="AD184" s="130"/>
      <c r="AE184" s="130"/>
      <c r="AF184" s="130"/>
      <c r="AG184" s="57"/>
      <c r="AH184" s="57"/>
      <c r="AI184" s="57"/>
      <c r="AJ184" s="57"/>
      <c r="AK184" s="57"/>
      <c r="AL184" s="123"/>
      <c r="AM184" s="123"/>
      <c r="AN184" s="130"/>
      <c r="AO184" s="130"/>
      <c r="AP184" s="130"/>
      <c r="AQ184" s="130"/>
      <c r="AR184" s="130"/>
      <c r="AS184" s="130"/>
      <c r="AT184" s="130"/>
      <c r="AU184" s="130"/>
      <c r="AV184" s="130"/>
      <c r="AW184" s="130"/>
      <c r="AX184" s="130"/>
      <c r="AY184" s="130"/>
      <c r="AZ184" s="42"/>
      <c r="BA184" s="42"/>
      <c r="BB184" s="42"/>
      <c r="BC184" s="42"/>
      <c r="BD184" s="42"/>
      <c r="BE184" s="42"/>
      <c r="BF184" s="55"/>
      <c r="BG184" s="55"/>
      <c r="BH184" s="55"/>
    </row>
    <row r="185" spans="2:60" ht="15" customHeight="1">
      <c r="B185" s="2" t="s">
        <v>142</v>
      </c>
      <c r="D185" s="16"/>
      <c r="E185" s="16"/>
      <c r="F185" s="16"/>
      <c r="G185" s="16"/>
      <c r="H185" s="16"/>
      <c r="I185" s="16"/>
      <c r="J185" s="16"/>
      <c r="K185" s="16"/>
      <c r="L185" s="16"/>
    </row>
    <row r="186" spans="2:60" ht="13.5" customHeight="1">
      <c r="B186" s="5"/>
      <c r="C186" s="38"/>
      <c r="D186" s="293" t="s">
        <v>143</v>
      </c>
      <c r="E186" s="449"/>
      <c r="F186" s="449"/>
      <c r="G186" s="449"/>
      <c r="H186" s="449"/>
      <c r="I186" s="449"/>
      <c r="J186" s="449"/>
      <c r="K186" s="450"/>
      <c r="L186" s="1059" t="s">
        <v>144</v>
      </c>
      <c r="M186" s="1060"/>
      <c r="N186" s="1060"/>
      <c r="O186" s="1060"/>
      <c r="P186" s="1060"/>
      <c r="Q186" s="1060"/>
      <c r="R186" s="1060"/>
      <c r="S186" s="1060"/>
      <c r="T186" s="1060"/>
      <c r="U186" s="1060"/>
      <c r="V186" s="1060"/>
      <c r="W186" s="1060"/>
      <c r="X186" s="1060"/>
      <c r="Y186" s="1060"/>
      <c r="Z186" s="1061"/>
      <c r="AA186" s="293" t="s">
        <v>131</v>
      </c>
      <c r="AB186" s="449"/>
      <c r="AC186" s="449"/>
      <c r="AD186" s="450"/>
      <c r="AE186" s="293" t="s">
        <v>143</v>
      </c>
      <c r="AF186" s="449"/>
      <c r="AG186" s="449"/>
      <c r="AH186" s="449"/>
      <c r="AI186" s="449"/>
      <c r="AJ186" s="449"/>
      <c r="AK186" s="449"/>
      <c r="AL186" s="449"/>
      <c r="AM186" s="450"/>
      <c r="AN186" s="1059" t="s">
        <v>144</v>
      </c>
      <c r="AO186" s="1060"/>
      <c r="AP186" s="1060"/>
      <c r="AQ186" s="1060"/>
      <c r="AR186" s="1060"/>
      <c r="AS186" s="1060"/>
      <c r="AT186" s="1060"/>
      <c r="AU186" s="1060"/>
      <c r="AV186" s="1060"/>
      <c r="AW186" s="1060"/>
      <c r="AX186" s="1060"/>
      <c r="AY186" s="1060"/>
      <c r="AZ186" s="1060"/>
      <c r="BA186" s="1060"/>
      <c r="BB186" s="1061"/>
      <c r="BC186" s="486" t="s">
        <v>131</v>
      </c>
      <c r="BD186" s="487"/>
      <c r="BE186" s="487"/>
      <c r="BF186" s="488"/>
    </row>
    <row r="187" spans="2:60" ht="13.5" customHeight="1">
      <c r="B187" s="5"/>
      <c r="C187" s="38"/>
      <c r="D187" s="451"/>
      <c r="E187" s="452"/>
      <c r="F187" s="452"/>
      <c r="G187" s="452"/>
      <c r="H187" s="452"/>
      <c r="I187" s="452"/>
      <c r="J187" s="452"/>
      <c r="K187" s="453"/>
      <c r="L187" s="1062"/>
      <c r="M187" s="1063"/>
      <c r="N187" s="1063"/>
      <c r="O187" s="1063"/>
      <c r="P187" s="1063"/>
      <c r="Q187" s="1063"/>
      <c r="R187" s="1063"/>
      <c r="S187" s="1063"/>
      <c r="T187" s="1063"/>
      <c r="U187" s="1063"/>
      <c r="V187" s="1063"/>
      <c r="W187" s="1063"/>
      <c r="X187" s="1063"/>
      <c r="Y187" s="1063"/>
      <c r="Z187" s="1064"/>
      <c r="AA187" s="451"/>
      <c r="AB187" s="452"/>
      <c r="AC187" s="452"/>
      <c r="AD187" s="453"/>
      <c r="AE187" s="451"/>
      <c r="AF187" s="452"/>
      <c r="AG187" s="452"/>
      <c r="AH187" s="452"/>
      <c r="AI187" s="452"/>
      <c r="AJ187" s="452"/>
      <c r="AK187" s="452"/>
      <c r="AL187" s="452"/>
      <c r="AM187" s="453"/>
      <c r="AN187" s="1062"/>
      <c r="AO187" s="1063"/>
      <c r="AP187" s="1063"/>
      <c r="AQ187" s="1063"/>
      <c r="AR187" s="1063"/>
      <c r="AS187" s="1063"/>
      <c r="AT187" s="1063"/>
      <c r="AU187" s="1063"/>
      <c r="AV187" s="1063"/>
      <c r="AW187" s="1063"/>
      <c r="AX187" s="1063"/>
      <c r="AY187" s="1063"/>
      <c r="AZ187" s="1063"/>
      <c r="BA187" s="1063"/>
      <c r="BB187" s="1064"/>
      <c r="BC187" s="489"/>
      <c r="BD187" s="490"/>
      <c r="BE187" s="490"/>
      <c r="BF187" s="491"/>
    </row>
    <row r="188" spans="2:60" ht="13.5" customHeight="1">
      <c r="B188" s="5"/>
      <c r="C188" s="38"/>
      <c r="D188" s="451"/>
      <c r="E188" s="452"/>
      <c r="F188" s="452"/>
      <c r="G188" s="452"/>
      <c r="H188" s="452"/>
      <c r="I188" s="452"/>
      <c r="J188" s="452"/>
      <c r="K188" s="453"/>
      <c r="L188" s="1065" t="s">
        <v>145</v>
      </c>
      <c r="M188" s="1066"/>
      <c r="N188" s="1066"/>
      <c r="O188" s="1066"/>
      <c r="P188" s="1066"/>
      <c r="Q188" s="1066"/>
      <c r="R188" s="1066"/>
      <c r="S188" s="1066"/>
      <c r="T188" s="1066"/>
      <c r="U188" s="1066"/>
      <c r="V188" s="1066"/>
      <c r="W188" s="1066"/>
      <c r="X188" s="1066"/>
      <c r="Y188" s="1066"/>
      <c r="Z188" s="1067"/>
      <c r="AA188" s="451"/>
      <c r="AB188" s="452"/>
      <c r="AC188" s="452"/>
      <c r="AD188" s="453"/>
      <c r="AE188" s="451"/>
      <c r="AF188" s="452"/>
      <c r="AG188" s="452"/>
      <c r="AH188" s="452"/>
      <c r="AI188" s="452"/>
      <c r="AJ188" s="452"/>
      <c r="AK188" s="452"/>
      <c r="AL188" s="452"/>
      <c r="AM188" s="453"/>
      <c r="AN188" s="1065" t="s">
        <v>145</v>
      </c>
      <c r="AO188" s="1066"/>
      <c r="AP188" s="1066"/>
      <c r="AQ188" s="1066"/>
      <c r="AR188" s="1066"/>
      <c r="AS188" s="1066"/>
      <c r="AT188" s="1066"/>
      <c r="AU188" s="1066"/>
      <c r="AV188" s="1066"/>
      <c r="AW188" s="1066"/>
      <c r="AX188" s="1066"/>
      <c r="AY188" s="1066"/>
      <c r="AZ188" s="1066"/>
      <c r="BA188" s="1066"/>
      <c r="BB188" s="1067"/>
      <c r="BC188" s="489"/>
      <c r="BD188" s="490"/>
      <c r="BE188" s="490"/>
      <c r="BF188" s="491"/>
    </row>
    <row r="189" spans="2:60" ht="13.5" customHeight="1">
      <c r="B189" s="5"/>
      <c r="C189" s="38"/>
      <c r="D189" s="454"/>
      <c r="E189" s="455"/>
      <c r="F189" s="455"/>
      <c r="G189" s="455"/>
      <c r="H189" s="455"/>
      <c r="I189" s="455"/>
      <c r="J189" s="455"/>
      <c r="K189" s="456"/>
      <c r="L189" s="1055" t="s">
        <v>146</v>
      </c>
      <c r="M189" s="1056"/>
      <c r="N189" s="1056"/>
      <c r="O189" s="1056"/>
      <c r="P189" s="1056"/>
      <c r="Q189" s="1056"/>
      <c r="R189" s="1056"/>
      <c r="S189" s="1056"/>
      <c r="T189" s="1056"/>
      <c r="U189" s="1056"/>
      <c r="V189" s="1056"/>
      <c r="W189" s="1056"/>
      <c r="X189" s="1056"/>
      <c r="Y189" s="1056"/>
      <c r="Z189" s="1057"/>
      <c r="AA189" s="454"/>
      <c r="AB189" s="455"/>
      <c r="AC189" s="455"/>
      <c r="AD189" s="456"/>
      <c r="AE189" s="454"/>
      <c r="AF189" s="455"/>
      <c r="AG189" s="455"/>
      <c r="AH189" s="455"/>
      <c r="AI189" s="455"/>
      <c r="AJ189" s="455"/>
      <c r="AK189" s="455"/>
      <c r="AL189" s="455"/>
      <c r="AM189" s="456"/>
      <c r="AN189" s="1055" t="s">
        <v>146</v>
      </c>
      <c r="AO189" s="1056"/>
      <c r="AP189" s="1056"/>
      <c r="AQ189" s="1056"/>
      <c r="AR189" s="1056"/>
      <c r="AS189" s="1056"/>
      <c r="AT189" s="1056"/>
      <c r="AU189" s="1056"/>
      <c r="AV189" s="1056"/>
      <c r="AW189" s="1056"/>
      <c r="AX189" s="1056"/>
      <c r="AY189" s="1056"/>
      <c r="AZ189" s="1056"/>
      <c r="BA189" s="1056"/>
      <c r="BB189" s="1057"/>
      <c r="BC189" s="1044"/>
      <c r="BD189" s="1045"/>
      <c r="BE189" s="1045"/>
      <c r="BF189" s="1046"/>
    </row>
    <row r="190" spans="2:60" s="48" customFormat="1" ht="13.5" customHeight="1">
      <c r="B190" s="43"/>
      <c r="C190" s="44"/>
      <c r="D190" s="332"/>
      <c r="E190" s="333"/>
      <c r="F190" s="333"/>
      <c r="G190" s="333"/>
      <c r="H190" s="333"/>
      <c r="I190" s="333"/>
      <c r="J190" s="333"/>
      <c r="K190" s="334"/>
      <c r="L190" s="1102"/>
      <c r="M190" s="1103"/>
      <c r="N190" s="1103"/>
      <c r="O190" s="1103"/>
      <c r="P190" s="1103"/>
      <c r="Q190" s="1103"/>
      <c r="R190" s="1103"/>
      <c r="S190" s="1103"/>
      <c r="T190" s="1103"/>
      <c r="U190" s="1103"/>
      <c r="V190" s="1103"/>
      <c r="W190" s="1103"/>
      <c r="X190" s="1103"/>
      <c r="Y190" s="1103"/>
      <c r="Z190" s="1104"/>
      <c r="AA190" s="1087"/>
      <c r="AB190" s="1088"/>
      <c r="AC190" s="1088"/>
      <c r="AD190" s="1089"/>
      <c r="AE190" s="332"/>
      <c r="AF190" s="333"/>
      <c r="AG190" s="333"/>
      <c r="AH190" s="333"/>
      <c r="AI190" s="333"/>
      <c r="AJ190" s="333"/>
      <c r="AK190" s="333"/>
      <c r="AL190" s="333"/>
      <c r="AM190" s="334"/>
      <c r="AN190" s="1102"/>
      <c r="AO190" s="1103"/>
      <c r="AP190" s="1103"/>
      <c r="AQ190" s="1103"/>
      <c r="AR190" s="1103"/>
      <c r="AS190" s="1103"/>
      <c r="AT190" s="1103"/>
      <c r="AU190" s="1103"/>
      <c r="AV190" s="1103"/>
      <c r="AW190" s="1103"/>
      <c r="AX190" s="1103"/>
      <c r="AY190" s="1103"/>
      <c r="AZ190" s="1103"/>
      <c r="BA190" s="1103"/>
      <c r="BB190" s="1104"/>
      <c r="BC190" s="1087"/>
      <c r="BD190" s="1088"/>
      <c r="BE190" s="1088"/>
      <c r="BF190" s="1089"/>
    </row>
    <row r="191" spans="2:60" s="48" customFormat="1" ht="13.5" customHeight="1">
      <c r="B191" s="43"/>
      <c r="C191" s="44"/>
      <c r="D191" s="335"/>
      <c r="E191" s="336"/>
      <c r="F191" s="336"/>
      <c r="G191" s="336"/>
      <c r="H191" s="336"/>
      <c r="I191" s="336"/>
      <c r="J191" s="336"/>
      <c r="K191" s="337"/>
      <c r="L191" s="1105"/>
      <c r="M191" s="1106"/>
      <c r="N191" s="1106"/>
      <c r="O191" s="1106"/>
      <c r="P191" s="1106"/>
      <c r="Q191" s="1106"/>
      <c r="R191" s="1106"/>
      <c r="S191" s="1106"/>
      <c r="T191" s="1106"/>
      <c r="U191" s="1106"/>
      <c r="V191" s="1106"/>
      <c r="W191" s="1106"/>
      <c r="X191" s="1106"/>
      <c r="Y191" s="1106"/>
      <c r="Z191" s="1107"/>
      <c r="AA191" s="1090"/>
      <c r="AB191" s="1091"/>
      <c r="AC191" s="1091"/>
      <c r="AD191" s="1092"/>
      <c r="AE191" s="335"/>
      <c r="AF191" s="336"/>
      <c r="AG191" s="336"/>
      <c r="AH191" s="336"/>
      <c r="AI191" s="336"/>
      <c r="AJ191" s="336"/>
      <c r="AK191" s="336"/>
      <c r="AL191" s="336"/>
      <c r="AM191" s="337"/>
      <c r="AN191" s="1105"/>
      <c r="AO191" s="1106"/>
      <c r="AP191" s="1106"/>
      <c r="AQ191" s="1106"/>
      <c r="AR191" s="1106"/>
      <c r="AS191" s="1106"/>
      <c r="AT191" s="1106"/>
      <c r="AU191" s="1106"/>
      <c r="AV191" s="1106"/>
      <c r="AW191" s="1106"/>
      <c r="AX191" s="1106"/>
      <c r="AY191" s="1106"/>
      <c r="AZ191" s="1106"/>
      <c r="BA191" s="1106"/>
      <c r="BB191" s="1107"/>
      <c r="BC191" s="1090"/>
      <c r="BD191" s="1091"/>
      <c r="BE191" s="1091"/>
      <c r="BF191" s="1092"/>
    </row>
    <row r="192" spans="2:60" s="48" customFormat="1" ht="13.5" customHeight="1">
      <c r="B192" s="43"/>
      <c r="C192" s="44"/>
      <c r="D192" s="335"/>
      <c r="E192" s="336"/>
      <c r="F192" s="336"/>
      <c r="G192" s="336"/>
      <c r="H192" s="336"/>
      <c r="I192" s="336"/>
      <c r="J192" s="336"/>
      <c r="K192" s="337"/>
      <c r="L192" s="1096"/>
      <c r="M192" s="1097"/>
      <c r="N192" s="1097"/>
      <c r="O192" s="1097"/>
      <c r="P192" s="1097"/>
      <c r="Q192" s="1097"/>
      <c r="R192" s="1097"/>
      <c r="S192" s="1097"/>
      <c r="T192" s="1097"/>
      <c r="U192" s="1097"/>
      <c r="V192" s="1097"/>
      <c r="W192" s="1097"/>
      <c r="X192" s="1097"/>
      <c r="Y192" s="1097"/>
      <c r="Z192" s="1098"/>
      <c r="AA192" s="1090"/>
      <c r="AB192" s="1091"/>
      <c r="AC192" s="1091"/>
      <c r="AD192" s="1092"/>
      <c r="AE192" s="335"/>
      <c r="AF192" s="336"/>
      <c r="AG192" s="336"/>
      <c r="AH192" s="336"/>
      <c r="AI192" s="336"/>
      <c r="AJ192" s="336"/>
      <c r="AK192" s="336"/>
      <c r="AL192" s="336"/>
      <c r="AM192" s="337"/>
      <c r="AN192" s="1096"/>
      <c r="AO192" s="1097"/>
      <c r="AP192" s="1097"/>
      <c r="AQ192" s="1097"/>
      <c r="AR192" s="1097"/>
      <c r="AS192" s="1097"/>
      <c r="AT192" s="1097"/>
      <c r="AU192" s="1097"/>
      <c r="AV192" s="1097"/>
      <c r="AW192" s="1097"/>
      <c r="AX192" s="1097"/>
      <c r="AY192" s="1097"/>
      <c r="AZ192" s="1097"/>
      <c r="BA192" s="1097"/>
      <c r="BB192" s="1098"/>
      <c r="BC192" s="1090"/>
      <c r="BD192" s="1091"/>
      <c r="BE192" s="1091"/>
      <c r="BF192" s="1092"/>
    </row>
    <row r="193" spans="2:58" s="48" customFormat="1" ht="13.5" customHeight="1">
      <c r="B193" s="43"/>
      <c r="C193" s="44"/>
      <c r="D193" s="338" t="s">
        <v>147</v>
      </c>
      <c r="E193" s="339"/>
      <c r="F193" s="339"/>
      <c r="G193" s="339"/>
      <c r="H193" s="339"/>
      <c r="I193" s="339"/>
      <c r="J193" s="339"/>
      <c r="K193" s="340"/>
      <c r="L193" s="1099"/>
      <c r="M193" s="1100"/>
      <c r="N193" s="1100"/>
      <c r="O193" s="1100"/>
      <c r="P193" s="1100"/>
      <c r="Q193" s="1100"/>
      <c r="R193" s="1100"/>
      <c r="S193" s="1100"/>
      <c r="T193" s="1100"/>
      <c r="U193" s="1100"/>
      <c r="V193" s="1100"/>
      <c r="W193" s="1100"/>
      <c r="X193" s="1100"/>
      <c r="Y193" s="1100"/>
      <c r="Z193" s="1101"/>
      <c r="AA193" s="1093"/>
      <c r="AB193" s="1094"/>
      <c r="AC193" s="1094"/>
      <c r="AD193" s="1095"/>
      <c r="AE193" s="338" t="s">
        <v>147</v>
      </c>
      <c r="AF193" s="339"/>
      <c r="AG193" s="339"/>
      <c r="AH193" s="339"/>
      <c r="AI193" s="339"/>
      <c r="AJ193" s="339"/>
      <c r="AK193" s="339"/>
      <c r="AL193" s="339"/>
      <c r="AM193" s="340"/>
      <c r="AN193" s="1099"/>
      <c r="AO193" s="1100"/>
      <c r="AP193" s="1100"/>
      <c r="AQ193" s="1100"/>
      <c r="AR193" s="1100"/>
      <c r="AS193" s="1100"/>
      <c r="AT193" s="1100"/>
      <c r="AU193" s="1100"/>
      <c r="AV193" s="1100"/>
      <c r="AW193" s="1100"/>
      <c r="AX193" s="1100"/>
      <c r="AY193" s="1100"/>
      <c r="AZ193" s="1100"/>
      <c r="BA193" s="1100"/>
      <c r="BB193" s="1101"/>
      <c r="BC193" s="1093"/>
      <c r="BD193" s="1094"/>
      <c r="BE193" s="1094"/>
      <c r="BF193" s="1095"/>
    </row>
    <row r="194" spans="2:58" s="48" customFormat="1" ht="13.5" customHeight="1">
      <c r="B194" s="43"/>
      <c r="C194" s="44"/>
      <c r="D194" s="332"/>
      <c r="E194" s="333"/>
      <c r="F194" s="333"/>
      <c r="G194" s="333"/>
      <c r="H194" s="333"/>
      <c r="I194" s="333"/>
      <c r="J194" s="333"/>
      <c r="K194" s="334"/>
      <c r="L194" s="1102"/>
      <c r="M194" s="1103"/>
      <c r="N194" s="1103"/>
      <c r="O194" s="1103"/>
      <c r="P194" s="1103"/>
      <c r="Q194" s="1103"/>
      <c r="R194" s="1103"/>
      <c r="S194" s="1103"/>
      <c r="T194" s="1103"/>
      <c r="U194" s="1103"/>
      <c r="V194" s="1103"/>
      <c r="W194" s="1103"/>
      <c r="X194" s="1103"/>
      <c r="Y194" s="1103"/>
      <c r="Z194" s="1104"/>
      <c r="AA194" s="1087"/>
      <c r="AB194" s="1088"/>
      <c r="AC194" s="1088"/>
      <c r="AD194" s="1089"/>
      <c r="AE194" s="332"/>
      <c r="AF194" s="333"/>
      <c r="AG194" s="333"/>
      <c r="AH194" s="333"/>
      <c r="AI194" s="333"/>
      <c r="AJ194" s="333"/>
      <c r="AK194" s="333"/>
      <c r="AL194" s="333"/>
      <c r="AM194" s="334"/>
      <c r="AN194" s="1102"/>
      <c r="AO194" s="1103"/>
      <c r="AP194" s="1103"/>
      <c r="AQ194" s="1103"/>
      <c r="AR194" s="1103"/>
      <c r="AS194" s="1103"/>
      <c r="AT194" s="1103"/>
      <c r="AU194" s="1103"/>
      <c r="AV194" s="1103"/>
      <c r="AW194" s="1103"/>
      <c r="AX194" s="1103"/>
      <c r="AY194" s="1103"/>
      <c r="AZ194" s="1103"/>
      <c r="BA194" s="1103"/>
      <c r="BB194" s="1104"/>
      <c r="BC194" s="1087"/>
      <c r="BD194" s="1088"/>
      <c r="BE194" s="1088"/>
      <c r="BF194" s="1089"/>
    </row>
    <row r="195" spans="2:58" s="48" customFormat="1" ht="13.5" customHeight="1">
      <c r="B195" s="43"/>
      <c r="C195" s="44"/>
      <c r="D195" s="335"/>
      <c r="E195" s="336"/>
      <c r="F195" s="336"/>
      <c r="G195" s="336"/>
      <c r="H195" s="336"/>
      <c r="I195" s="336"/>
      <c r="J195" s="336"/>
      <c r="K195" s="337"/>
      <c r="L195" s="1105"/>
      <c r="M195" s="1106"/>
      <c r="N195" s="1106"/>
      <c r="O195" s="1106"/>
      <c r="P195" s="1106"/>
      <c r="Q195" s="1106"/>
      <c r="R195" s="1106"/>
      <c r="S195" s="1106"/>
      <c r="T195" s="1106"/>
      <c r="U195" s="1106"/>
      <c r="V195" s="1106"/>
      <c r="W195" s="1106"/>
      <c r="X195" s="1106"/>
      <c r="Y195" s="1106"/>
      <c r="Z195" s="1107"/>
      <c r="AA195" s="1090"/>
      <c r="AB195" s="1091"/>
      <c r="AC195" s="1091"/>
      <c r="AD195" s="1092"/>
      <c r="AE195" s="335"/>
      <c r="AF195" s="336"/>
      <c r="AG195" s="336"/>
      <c r="AH195" s="336"/>
      <c r="AI195" s="336"/>
      <c r="AJ195" s="336"/>
      <c r="AK195" s="336"/>
      <c r="AL195" s="336"/>
      <c r="AM195" s="337"/>
      <c r="AN195" s="1105"/>
      <c r="AO195" s="1106"/>
      <c r="AP195" s="1106"/>
      <c r="AQ195" s="1106"/>
      <c r="AR195" s="1106"/>
      <c r="AS195" s="1106"/>
      <c r="AT195" s="1106"/>
      <c r="AU195" s="1106"/>
      <c r="AV195" s="1106"/>
      <c r="AW195" s="1106"/>
      <c r="AX195" s="1106"/>
      <c r="AY195" s="1106"/>
      <c r="AZ195" s="1106"/>
      <c r="BA195" s="1106"/>
      <c r="BB195" s="1107"/>
      <c r="BC195" s="1090"/>
      <c r="BD195" s="1091"/>
      <c r="BE195" s="1091"/>
      <c r="BF195" s="1092"/>
    </row>
    <row r="196" spans="2:58" s="48" customFormat="1" ht="13.5" customHeight="1">
      <c r="B196" s="43"/>
      <c r="C196" s="44"/>
      <c r="D196" s="335"/>
      <c r="E196" s="336"/>
      <c r="F196" s="336"/>
      <c r="G196" s="336"/>
      <c r="H196" s="336"/>
      <c r="I196" s="336"/>
      <c r="J196" s="336"/>
      <c r="K196" s="337"/>
      <c r="L196" s="1096"/>
      <c r="M196" s="1097"/>
      <c r="N196" s="1097"/>
      <c r="O196" s="1097"/>
      <c r="P196" s="1097"/>
      <c r="Q196" s="1097"/>
      <c r="R196" s="1097"/>
      <c r="S196" s="1097"/>
      <c r="T196" s="1097"/>
      <c r="U196" s="1097"/>
      <c r="V196" s="1097"/>
      <c r="W196" s="1097"/>
      <c r="X196" s="1097"/>
      <c r="Y196" s="1097"/>
      <c r="Z196" s="1098"/>
      <c r="AA196" s="1090"/>
      <c r="AB196" s="1091"/>
      <c r="AC196" s="1091"/>
      <c r="AD196" s="1092"/>
      <c r="AE196" s="335"/>
      <c r="AF196" s="336"/>
      <c r="AG196" s="336"/>
      <c r="AH196" s="336"/>
      <c r="AI196" s="336"/>
      <c r="AJ196" s="336"/>
      <c r="AK196" s="336"/>
      <c r="AL196" s="336"/>
      <c r="AM196" s="337"/>
      <c r="AN196" s="1096"/>
      <c r="AO196" s="1097"/>
      <c r="AP196" s="1097"/>
      <c r="AQ196" s="1097"/>
      <c r="AR196" s="1097"/>
      <c r="AS196" s="1097"/>
      <c r="AT196" s="1097"/>
      <c r="AU196" s="1097"/>
      <c r="AV196" s="1097"/>
      <c r="AW196" s="1097"/>
      <c r="AX196" s="1097"/>
      <c r="AY196" s="1097"/>
      <c r="AZ196" s="1097"/>
      <c r="BA196" s="1097"/>
      <c r="BB196" s="1098"/>
      <c r="BC196" s="1090"/>
      <c r="BD196" s="1091"/>
      <c r="BE196" s="1091"/>
      <c r="BF196" s="1092"/>
    </row>
    <row r="197" spans="2:58" s="48" customFormat="1" ht="13.5" customHeight="1">
      <c r="B197" s="43"/>
      <c r="C197" s="44"/>
      <c r="D197" s="338" t="s">
        <v>147</v>
      </c>
      <c r="E197" s="339"/>
      <c r="F197" s="339"/>
      <c r="G197" s="339"/>
      <c r="H197" s="339"/>
      <c r="I197" s="339"/>
      <c r="J197" s="339"/>
      <c r="K197" s="340"/>
      <c r="L197" s="1099"/>
      <c r="M197" s="1100"/>
      <c r="N197" s="1100"/>
      <c r="O197" s="1100"/>
      <c r="P197" s="1100"/>
      <c r="Q197" s="1100"/>
      <c r="R197" s="1100"/>
      <c r="S197" s="1100"/>
      <c r="T197" s="1100"/>
      <c r="U197" s="1100"/>
      <c r="V197" s="1100"/>
      <c r="W197" s="1100"/>
      <c r="X197" s="1100"/>
      <c r="Y197" s="1100"/>
      <c r="Z197" s="1101"/>
      <c r="AA197" s="1093"/>
      <c r="AB197" s="1094"/>
      <c r="AC197" s="1094"/>
      <c r="AD197" s="1095"/>
      <c r="AE197" s="338" t="s">
        <v>147</v>
      </c>
      <c r="AF197" s="339"/>
      <c r="AG197" s="339"/>
      <c r="AH197" s="339"/>
      <c r="AI197" s="339"/>
      <c r="AJ197" s="339"/>
      <c r="AK197" s="339"/>
      <c r="AL197" s="339"/>
      <c r="AM197" s="340"/>
      <c r="AN197" s="1099"/>
      <c r="AO197" s="1100"/>
      <c r="AP197" s="1100"/>
      <c r="AQ197" s="1100"/>
      <c r="AR197" s="1100"/>
      <c r="AS197" s="1100"/>
      <c r="AT197" s="1100"/>
      <c r="AU197" s="1100"/>
      <c r="AV197" s="1100"/>
      <c r="AW197" s="1100"/>
      <c r="AX197" s="1100"/>
      <c r="AY197" s="1100"/>
      <c r="AZ197" s="1100"/>
      <c r="BA197" s="1100"/>
      <c r="BB197" s="1101"/>
      <c r="BC197" s="1093"/>
      <c r="BD197" s="1094"/>
      <c r="BE197" s="1094"/>
      <c r="BF197" s="1095"/>
    </row>
    <row r="198" spans="2:58" s="48" customFormat="1" ht="13.5" customHeight="1">
      <c r="B198" s="43"/>
      <c r="C198" s="44"/>
      <c r="D198" s="332"/>
      <c r="E198" s="333"/>
      <c r="F198" s="333"/>
      <c r="G198" s="333"/>
      <c r="H198" s="333"/>
      <c r="I198" s="333"/>
      <c r="J198" s="333"/>
      <c r="K198" s="334"/>
      <c r="L198" s="1102"/>
      <c r="M198" s="1103"/>
      <c r="N198" s="1103"/>
      <c r="O198" s="1103"/>
      <c r="P198" s="1103"/>
      <c r="Q198" s="1103"/>
      <c r="R198" s="1103"/>
      <c r="S198" s="1103"/>
      <c r="T198" s="1103"/>
      <c r="U198" s="1103"/>
      <c r="V198" s="1103"/>
      <c r="W198" s="1103"/>
      <c r="X198" s="1103"/>
      <c r="Y198" s="1103"/>
      <c r="Z198" s="1104"/>
      <c r="AA198" s="1087"/>
      <c r="AB198" s="1088"/>
      <c r="AC198" s="1088"/>
      <c r="AD198" s="1089"/>
      <c r="AE198" s="332"/>
      <c r="AF198" s="333"/>
      <c r="AG198" s="333"/>
      <c r="AH198" s="333"/>
      <c r="AI198" s="333"/>
      <c r="AJ198" s="333"/>
      <c r="AK198" s="333"/>
      <c r="AL198" s="333"/>
      <c r="AM198" s="334"/>
      <c r="AN198" s="1102"/>
      <c r="AO198" s="1103"/>
      <c r="AP198" s="1103"/>
      <c r="AQ198" s="1103"/>
      <c r="AR198" s="1103"/>
      <c r="AS198" s="1103"/>
      <c r="AT198" s="1103"/>
      <c r="AU198" s="1103"/>
      <c r="AV198" s="1103"/>
      <c r="AW198" s="1103"/>
      <c r="AX198" s="1103"/>
      <c r="AY198" s="1103"/>
      <c r="AZ198" s="1103"/>
      <c r="BA198" s="1103"/>
      <c r="BB198" s="1104"/>
      <c r="BC198" s="1087"/>
      <c r="BD198" s="1088"/>
      <c r="BE198" s="1088"/>
      <c r="BF198" s="1089"/>
    </row>
    <row r="199" spans="2:58" s="48" customFormat="1" ht="13.5" customHeight="1">
      <c r="B199" s="43"/>
      <c r="C199" s="44"/>
      <c r="D199" s="335"/>
      <c r="E199" s="336"/>
      <c r="F199" s="336"/>
      <c r="G199" s="336"/>
      <c r="H199" s="336"/>
      <c r="I199" s="336"/>
      <c r="J199" s="336"/>
      <c r="K199" s="337"/>
      <c r="L199" s="1105"/>
      <c r="M199" s="1106"/>
      <c r="N199" s="1106"/>
      <c r="O199" s="1106"/>
      <c r="P199" s="1106"/>
      <c r="Q199" s="1106"/>
      <c r="R199" s="1106"/>
      <c r="S199" s="1106"/>
      <c r="T199" s="1106"/>
      <c r="U199" s="1106"/>
      <c r="V199" s="1106"/>
      <c r="W199" s="1106"/>
      <c r="X199" s="1106"/>
      <c r="Y199" s="1106"/>
      <c r="Z199" s="1107"/>
      <c r="AA199" s="1090"/>
      <c r="AB199" s="1091"/>
      <c r="AC199" s="1091"/>
      <c r="AD199" s="1092"/>
      <c r="AE199" s="335"/>
      <c r="AF199" s="336"/>
      <c r="AG199" s="336"/>
      <c r="AH199" s="336"/>
      <c r="AI199" s="336"/>
      <c r="AJ199" s="336"/>
      <c r="AK199" s="336"/>
      <c r="AL199" s="336"/>
      <c r="AM199" s="337"/>
      <c r="AN199" s="1105"/>
      <c r="AO199" s="1106"/>
      <c r="AP199" s="1106"/>
      <c r="AQ199" s="1106"/>
      <c r="AR199" s="1106"/>
      <c r="AS199" s="1106"/>
      <c r="AT199" s="1106"/>
      <c r="AU199" s="1106"/>
      <c r="AV199" s="1106"/>
      <c r="AW199" s="1106"/>
      <c r="AX199" s="1106"/>
      <c r="AY199" s="1106"/>
      <c r="AZ199" s="1106"/>
      <c r="BA199" s="1106"/>
      <c r="BB199" s="1107"/>
      <c r="BC199" s="1090"/>
      <c r="BD199" s="1091"/>
      <c r="BE199" s="1091"/>
      <c r="BF199" s="1092"/>
    </row>
    <row r="200" spans="2:58" s="48" customFormat="1" ht="13.5" customHeight="1">
      <c r="B200" s="43"/>
      <c r="C200" s="44"/>
      <c r="D200" s="335"/>
      <c r="E200" s="336"/>
      <c r="F200" s="336"/>
      <c r="G200" s="336"/>
      <c r="H200" s="336"/>
      <c r="I200" s="336"/>
      <c r="J200" s="336"/>
      <c r="K200" s="337"/>
      <c r="L200" s="1096"/>
      <c r="M200" s="1097"/>
      <c r="N200" s="1097"/>
      <c r="O200" s="1097"/>
      <c r="P200" s="1097"/>
      <c r="Q200" s="1097"/>
      <c r="R200" s="1097"/>
      <c r="S200" s="1097"/>
      <c r="T200" s="1097"/>
      <c r="U200" s="1097"/>
      <c r="V200" s="1097"/>
      <c r="W200" s="1097"/>
      <c r="X200" s="1097"/>
      <c r="Y200" s="1097"/>
      <c r="Z200" s="1098"/>
      <c r="AA200" s="1090"/>
      <c r="AB200" s="1091"/>
      <c r="AC200" s="1091"/>
      <c r="AD200" s="1092"/>
      <c r="AE200" s="335"/>
      <c r="AF200" s="336"/>
      <c r="AG200" s="336"/>
      <c r="AH200" s="336"/>
      <c r="AI200" s="336"/>
      <c r="AJ200" s="336"/>
      <c r="AK200" s="336"/>
      <c r="AL200" s="336"/>
      <c r="AM200" s="337"/>
      <c r="AN200" s="1096"/>
      <c r="AO200" s="1097"/>
      <c r="AP200" s="1097"/>
      <c r="AQ200" s="1097"/>
      <c r="AR200" s="1097"/>
      <c r="AS200" s="1097"/>
      <c r="AT200" s="1097"/>
      <c r="AU200" s="1097"/>
      <c r="AV200" s="1097"/>
      <c r="AW200" s="1097"/>
      <c r="AX200" s="1097"/>
      <c r="AY200" s="1097"/>
      <c r="AZ200" s="1097"/>
      <c r="BA200" s="1097"/>
      <c r="BB200" s="1098"/>
      <c r="BC200" s="1090"/>
      <c r="BD200" s="1091"/>
      <c r="BE200" s="1091"/>
      <c r="BF200" s="1092"/>
    </row>
    <row r="201" spans="2:58" s="48" customFormat="1" ht="13.5" customHeight="1">
      <c r="B201" s="43"/>
      <c r="C201" s="44"/>
      <c r="D201" s="338" t="s">
        <v>147</v>
      </c>
      <c r="E201" s="339"/>
      <c r="F201" s="339"/>
      <c r="G201" s="339"/>
      <c r="H201" s="339"/>
      <c r="I201" s="339"/>
      <c r="J201" s="339"/>
      <c r="K201" s="340"/>
      <c r="L201" s="1099"/>
      <c r="M201" s="1100"/>
      <c r="N201" s="1100"/>
      <c r="O201" s="1100"/>
      <c r="P201" s="1100"/>
      <c r="Q201" s="1100"/>
      <c r="R201" s="1100"/>
      <c r="S201" s="1100"/>
      <c r="T201" s="1100"/>
      <c r="U201" s="1100"/>
      <c r="V201" s="1100"/>
      <c r="W201" s="1100"/>
      <c r="X201" s="1100"/>
      <c r="Y201" s="1100"/>
      <c r="Z201" s="1101"/>
      <c r="AA201" s="1093"/>
      <c r="AB201" s="1094"/>
      <c r="AC201" s="1094"/>
      <c r="AD201" s="1095"/>
      <c r="AE201" s="338" t="s">
        <v>147</v>
      </c>
      <c r="AF201" s="339"/>
      <c r="AG201" s="339"/>
      <c r="AH201" s="339"/>
      <c r="AI201" s="339"/>
      <c r="AJ201" s="339"/>
      <c r="AK201" s="339"/>
      <c r="AL201" s="339"/>
      <c r="AM201" s="340"/>
      <c r="AN201" s="1099"/>
      <c r="AO201" s="1100"/>
      <c r="AP201" s="1100"/>
      <c r="AQ201" s="1100"/>
      <c r="AR201" s="1100"/>
      <c r="AS201" s="1100"/>
      <c r="AT201" s="1100"/>
      <c r="AU201" s="1100"/>
      <c r="AV201" s="1100"/>
      <c r="AW201" s="1100"/>
      <c r="AX201" s="1100"/>
      <c r="AY201" s="1100"/>
      <c r="AZ201" s="1100"/>
      <c r="BA201" s="1100"/>
      <c r="BB201" s="1101"/>
      <c r="BC201" s="1093"/>
      <c r="BD201" s="1094"/>
      <c r="BE201" s="1094"/>
      <c r="BF201" s="1095"/>
    </row>
    <row r="202" spans="2:58" s="48" customFormat="1" ht="13.5" customHeight="1">
      <c r="B202" s="43"/>
      <c r="C202" s="44"/>
      <c r="D202" s="332"/>
      <c r="E202" s="333"/>
      <c r="F202" s="333"/>
      <c r="G202" s="333"/>
      <c r="H202" s="333"/>
      <c r="I202" s="333"/>
      <c r="J202" s="333"/>
      <c r="K202" s="334"/>
      <c r="L202" s="1102"/>
      <c r="M202" s="1103"/>
      <c r="N202" s="1103"/>
      <c r="O202" s="1103"/>
      <c r="P202" s="1103"/>
      <c r="Q202" s="1103"/>
      <c r="R202" s="1103"/>
      <c r="S202" s="1103"/>
      <c r="T202" s="1103"/>
      <c r="U202" s="1103"/>
      <c r="V202" s="1103"/>
      <c r="W202" s="1103"/>
      <c r="X202" s="1103"/>
      <c r="Y202" s="1103"/>
      <c r="Z202" s="1104"/>
      <c r="AA202" s="1087"/>
      <c r="AB202" s="1088"/>
      <c r="AC202" s="1088"/>
      <c r="AD202" s="1089"/>
      <c r="AE202" s="332"/>
      <c r="AF202" s="333"/>
      <c r="AG202" s="333"/>
      <c r="AH202" s="333"/>
      <c r="AI202" s="333"/>
      <c r="AJ202" s="333"/>
      <c r="AK202" s="333"/>
      <c r="AL202" s="333"/>
      <c r="AM202" s="334"/>
      <c r="AN202" s="1102"/>
      <c r="AO202" s="1103"/>
      <c r="AP202" s="1103"/>
      <c r="AQ202" s="1103"/>
      <c r="AR202" s="1103"/>
      <c r="AS202" s="1103"/>
      <c r="AT202" s="1103"/>
      <c r="AU202" s="1103"/>
      <c r="AV202" s="1103"/>
      <c r="AW202" s="1103"/>
      <c r="AX202" s="1103"/>
      <c r="AY202" s="1103"/>
      <c r="AZ202" s="1103"/>
      <c r="BA202" s="1103"/>
      <c r="BB202" s="1104"/>
      <c r="BC202" s="1087"/>
      <c r="BD202" s="1088"/>
      <c r="BE202" s="1088"/>
      <c r="BF202" s="1089"/>
    </row>
    <row r="203" spans="2:58" s="48" customFormat="1" ht="13.5" customHeight="1">
      <c r="B203" s="43"/>
      <c r="C203" s="44"/>
      <c r="D203" s="335"/>
      <c r="E203" s="336"/>
      <c r="F203" s="336"/>
      <c r="G203" s="336"/>
      <c r="H203" s="336"/>
      <c r="I203" s="336"/>
      <c r="J203" s="336"/>
      <c r="K203" s="337"/>
      <c r="L203" s="1105"/>
      <c r="M203" s="1106"/>
      <c r="N203" s="1106"/>
      <c r="O203" s="1106"/>
      <c r="P203" s="1106"/>
      <c r="Q203" s="1106"/>
      <c r="R203" s="1106"/>
      <c r="S203" s="1106"/>
      <c r="T203" s="1106"/>
      <c r="U203" s="1106"/>
      <c r="V203" s="1106"/>
      <c r="W203" s="1106"/>
      <c r="X203" s="1106"/>
      <c r="Y203" s="1106"/>
      <c r="Z203" s="1107"/>
      <c r="AA203" s="1090"/>
      <c r="AB203" s="1091"/>
      <c r="AC203" s="1091"/>
      <c r="AD203" s="1092"/>
      <c r="AE203" s="335"/>
      <c r="AF203" s="336"/>
      <c r="AG203" s="336"/>
      <c r="AH203" s="336"/>
      <c r="AI203" s="336"/>
      <c r="AJ203" s="336"/>
      <c r="AK203" s="336"/>
      <c r="AL203" s="336"/>
      <c r="AM203" s="337"/>
      <c r="AN203" s="1105"/>
      <c r="AO203" s="1106"/>
      <c r="AP203" s="1106"/>
      <c r="AQ203" s="1106"/>
      <c r="AR203" s="1106"/>
      <c r="AS203" s="1106"/>
      <c r="AT203" s="1106"/>
      <c r="AU203" s="1106"/>
      <c r="AV203" s="1106"/>
      <c r="AW203" s="1106"/>
      <c r="AX203" s="1106"/>
      <c r="AY203" s="1106"/>
      <c r="AZ203" s="1106"/>
      <c r="BA203" s="1106"/>
      <c r="BB203" s="1107"/>
      <c r="BC203" s="1090"/>
      <c r="BD203" s="1091"/>
      <c r="BE203" s="1091"/>
      <c r="BF203" s="1092"/>
    </row>
    <row r="204" spans="2:58" s="48" customFormat="1" ht="13.5" customHeight="1">
      <c r="B204" s="43"/>
      <c r="C204" s="44"/>
      <c r="D204" s="335"/>
      <c r="E204" s="336"/>
      <c r="F204" s="336"/>
      <c r="G204" s="336"/>
      <c r="H204" s="336"/>
      <c r="I204" s="336"/>
      <c r="J204" s="336"/>
      <c r="K204" s="337"/>
      <c r="L204" s="1096"/>
      <c r="M204" s="1097"/>
      <c r="N204" s="1097"/>
      <c r="O204" s="1097"/>
      <c r="P204" s="1097"/>
      <c r="Q204" s="1097"/>
      <c r="R204" s="1097"/>
      <c r="S204" s="1097"/>
      <c r="T204" s="1097"/>
      <c r="U204" s="1097"/>
      <c r="V204" s="1097"/>
      <c r="W204" s="1097"/>
      <c r="X204" s="1097"/>
      <c r="Y204" s="1097"/>
      <c r="Z204" s="1098"/>
      <c r="AA204" s="1090"/>
      <c r="AB204" s="1091"/>
      <c r="AC204" s="1091"/>
      <c r="AD204" s="1092"/>
      <c r="AE204" s="335"/>
      <c r="AF204" s="336"/>
      <c r="AG204" s="336"/>
      <c r="AH204" s="336"/>
      <c r="AI204" s="336"/>
      <c r="AJ204" s="336"/>
      <c r="AK204" s="336"/>
      <c r="AL204" s="336"/>
      <c r="AM204" s="337"/>
      <c r="AN204" s="1096"/>
      <c r="AO204" s="1097"/>
      <c r="AP204" s="1097"/>
      <c r="AQ204" s="1097"/>
      <c r="AR204" s="1097"/>
      <c r="AS204" s="1097"/>
      <c r="AT204" s="1097"/>
      <c r="AU204" s="1097"/>
      <c r="AV204" s="1097"/>
      <c r="AW204" s="1097"/>
      <c r="AX204" s="1097"/>
      <c r="AY204" s="1097"/>
      <c r="AZ204" s="1097"/>
      <c r="BA204" s="1097"/>
      <c r="BB204" s="1098"/>
      <c r="BC204" s="1090"/>
      <c r="BD204" s="1091"/>
      <c r="BE204" s="1091"/>
      <c r="BF204" s="1092"/>
    </row>
    <row r="205" spans="2:58" s="48" customFormat="1" ht="13.5" customHeight="1">
      <c r="B205" s="43"/>
      <c r="C205" s="44"/>
      <c r="D205" s="338" t="s">
        <v>147</v>
      </c>
      <c r="E205" s="339"/>
      <c r="F205" s="339"/>
      <c r="G205" s="339"/>
      <c r="H205" s="339"/>
      <c r="I205" s="339"/>
      <c r="J205" s="339"/>
      <c r="K205" s="340"/>
      <c r="L205" s="1099"/>
      <c r="M205" s="1100"/>
      <c r="N205" s="1100"/>
      <c r="O205" s="1100"/>
      <c r="P205" s="1100"/>
      <c r="Q205" s="1100"/>
      <c r="R205" s="1100"/>
      <c r="S205" s="1100"/>
      <c r="T205" s="1100"/>
      <c r="U205" s="1100"/>
      <c r="V205" s="1100"/>
      <c r="W205" s="1100"/>
      <c r="X205" s="1100"/>
      <c r="Y205" s="1100"/>
      <c r="Z205" s="1101"/>
      <c r="AA205" s="1093"/>
      <c r="AB205" s="1094"/>
      <c r="AC205" s="1094"/>
      <c r="AD205" s="1095"/>
      <c r="AE205" s="338" t="s">
        <v>147</v>
      </c>
      <c r="AF205" s="339"/>
      <c r="AG205" s="339"/>
      <c r="AH205" s="339"/>
      <c r="AI205" s="339"/>
      <c r="AJ205" s="339"/>
      <c r="AK205" s="339"/>
      <c r="AL205" s="339"/>
      <c r="AM205" s="340"/>
      <c r="AN205" s="1099"/>
      <c r="AO205" s="1100"/>
      <c r="AP205" s="1100"/>
      <c r="AQ205" s="1100"/>
      <c r="AR205" s="1100"/>
      <c r="AS205" s="1100"/>
      <c r="AT205" s="1100"/>
      <c r="AU205" s="1100"/>
      <c r="AV205" s="1100"/>
      <c r="AW205" s="1100"/>
      <c r="AX205" s="1100"/>
      <c r="AY205" s="1100"/>
      <c r="AZ205" s="1100"/>
      <c r="BA205" s="1100"/>
      <c r="BB205" s="1101"/>
      <c r="BC205" s="1093"/>
      <c r="BD205" s="1094"/>
      <c r="BE205" s="1094"/>
      <c r="BF205" s="1095"/>
    </row>
    <row r="206" spans="2:58" s="48" customFormat="1" ht="13.5" customHeight="1">
      <c r="B206" s="43"/>
      <c r="C206" s="44"/>
      <c r="D206" s="332"/>
      <c r="E206" s="333"/>
      <c r="F206" s="333"/>
      <c r="G206" s="333"/>
      <c r="H206" s="333"/>
      <c r="I206" s="333"/>
      <c r="J206" s="333"/>
      <c r="K206" s="334"/>
      <c r="L206" s="1102"/>
      <c r="M206" s="1103"/>
      <c r="N206" s="1103"/>
      <c r="O206" s="1103"/>
      <c r="P206" s="1103"/>
      <c r="Q206" s="1103"/>
      <c r="R206" s="1103"/>
      <c r="S206" s="1103"/>
      <c r="T206" s="1103"/>
      <c r="U206" s="1103"/>
      <c r="V206" s="1103"/>
      <c r="W206" s="1103"/>
      <c r="X206" s="1103"/>
      <c r="Y206" s="1103"/>
      <c r="Z206" s="1104"/>
      <c r="AA206" s="1087"/>
      <c r="AB206" s="1088"/>
      <c r="AC206" s="1088"/>
      <c r="AD206" s="1089"/>
      <c r="AE206" s="332"/>
      <c r="AF206" s="333"/>
      <c r="AG206" s="333"/>
      <c r="AH206" s="333"/>
      <c r="AI206" s="333"/>
      <c r="AJ206" s="333"/>
      <c r="AK206" s="333"/>
      <c r="AL206" s="333"/>
      <c r="AM206" s="334"/>
      <c r="AN206" s="1102"/>
      <c r="AO206" s="1103"/>
      <c r="AP206" s="1103"/>
      <c r="AQ206" s="1103"/>
      <c r="AR206" s="1103"/>
      <c r="AS206" s="1103"/>
      <c r="AT206" s="1103"/>
      <c r="AU206" s="1103"/>
      <c r="AV206" s="1103"/>
      <c r="AW206" s="1103"/>
      <c r="AX206" s="1103"/>
      <c r="AY206" s="1103"/>
      <c r="AZ206" s="1103"/>
      <c r="BA206" s="1103"/>
      <c r="BB206" s="1104"/>
      <c r="BC206" s="1087"/>
      <c r="BD206" s="1088"/>
      <c r="BE206" s="1088"/>
      <c r="BF206" s="1089"/>
    </row>
    <row r="207" spans="2:58" s="48" customFormat="1" ht="13.5" customHeight="1">
      <c r="B207" s="43"/>
      <c r="C207" s="44"/>
      <c r="D207" s="335"/>
      <c r="E207" s="336"/>
      <c r="F207" s="336"/>
      <c r="G207" s="336"/>
      <c r="H207" s="336"/>
      <c r="I207" s="336"/>
      <c r="J207" s="336"/>
      <c r="K207" s="337"/>
      <c r="L207" s="1105"/>
      <c r="M207" s="1106"/>
      <c r="N207" s="1106"/>
      <c r="O207" s="1106"/>
      <c r="P207" s="1106"/>
      <c r="Q207" s="1106"/>
      <c r="R207" s="1106"/>
      <c r="S207" s="1106"/>
      <c r="T207" s="1106"/>
      <c r="U207" s="1106"/>
      <c r="V207" s="1106"/>
      <c r="W207" s="1106"/>
      <c r="X207" s="1106"/>
      <c r="Y207" s="1106"/>
      <c r="Z207" s="1107"/>
      <c r="AA207" s="1090"/>
      <c r="AB207" s="1091"/>
      <c r="AC207" s="1091"/>
      <c r="AD207" s="1092"/>
      <c r="AE207" s="335"/>
      <c r="AF207" s="336"/>
      <c r="AG207" s="336"/>
      <c r="AH207" s="336"/>
      <c r="AI207" s="336"/>
      <c r="AJ207" s="336"/>
      <c r="AK207" s="336"/>
      <c r="AL207" s="336"/>
      <c r="AM207" s="337"/>
      <c r="AN207" s="1105"/>
      <c r="AO207" s="1106"/>
      <c r="AP207" s="1106"/>
      <c r="AQ207" s="1106"/>
      <c r="AR207" s="1106"/>
      <c r="AS207" s="1106"/>
      <c r="AT207" s="1106"/>
      <c r="AU207" s="1106"/>
      <c r="AV207" s="1106"/>
      <c r="AW207" s="1106"/>
      <c r="AX207" s="1106"/>
      <c r="AY207" s="1106"/>
      <c r="AZ207" s="1106"/>
      <c r="BA207" s="1106"/>
      <c r="BB207" s="1107"/>
      <c r="BC207" s="1090"/>
      <c r="BD207" s="1091"/>
      <c r="BE207" s="1091"/>
      <c r="BF207" s="1092"/>
    </row>
    <row r="208" spans="2:58" s="48" customFormat="1" ht="13.5" customHeight="1">
      <c r="B208" s="43"/>
      <c r="C208" s="44"/>
      <c r="D208" s="335"/>
      <c r="E208" s="336"/>
      <c r="F208" s="336"/>
      <c r="G208" s="336"/>
      <c r="H208" s="336"/>
      <c r="I208" s="336"/>
      <c r="J208" s="336"/>
      <c r="K208" s="337"/>
      <c r="L208" s="1096"/>
      <c r="M208" s="1097"/>
      <c r="N208" s="1097"/>
      <c r="O208" s="1097"/>
      <c r="P208" s="1097"/>
      <c r="Q208" s="1097"/>
      <c r="R208" s="1097"/>
      <c r="S208" s="1097"/>
      <c r="T208" s="1097"/>
      <c r="U208" s="1097"/>
      <c r="V208" s="1097"/>
      <c r="W208" s="1097"/>
      <c r="X208" s="1097"/>
      <c r="Y208" s="1097"/>
      <c r="Z208" s="1098"/>
      <c r="AA208" s="1090"/>
      <c r="AB208" s="1091"/>
      <c r="AC208" s="1091"/>
      <c r="AD208" s="1092"/>
      <c r="AE208" s="335"/>
      <c r="AF208" s="336"/>
      <c r="AG208" s="336"/>
      <c r="AH208" s="336"/>
      <c r="AI208" s="336"/>
      <c r="AJ208" s="336"/>
      <c r="AK208" s="336"/>
      <c r="AL208" s="336"/>
      <c r="AM208" s="337"/>
      <c r="AN208" s="1096"/>
      <c r="AO208" s="1097"/>
      <c r="AP208" s="1097"/>
      <c r="AQ208" s="1097"/>
      <c r="AR208" s="1097"/>
      <c r="AS208" s="1097"/>
      <c r="AT208" s="1097"/>
      <c r="AU208" s="1097"/>
      <c r="AV208" s="1097"/>
      <c r="AW208" s="1097"/>
      <c r="AX208" s="1097"/>
      <c r="AY208" s="1097"/>
      <c r="AZ208" s="1097"/>
      <c r="BA208" s="1097"/>
      <c r="BB208" s="1098"/>
      <c r="BC208" s="1090"/>
      <c r="BD208" s="1091"/>
      <c r="BE208" s="1091"/>
      <c r="BF208" s="1092"/>
    </row>
    <row r="209" spans="2:58" s="48" customFormat="1" ht="13.5" customHeight="1">
      <c r="B209" s="43"/>
      <c r="C209" s="44"/>
      <c r="D209" s="338" t="s">
        <v>147</v>
      </c>
      <c r="E209" s="339"/>
      <c r="F209" s="339"/>
      <c r="G209" s="339"/>
      <c r="H209" s="339"/>
      <c r="I209" s="339"/>
      <c r="J209" s="339"/>
      <c r="K209" s="340"/>
      <c r="L209" s="1099"/>
      <c r="M209" s="1100"/>
      <c r="N209" s="1100"/>
      <c r="O209" s="1100"/>
      <c r="P209" s="1100"/>
      <c r="Q209" s="1100"/>
      <c r="R209" s="1100"/>
      <c r="S209" s="1100"/>
      <c r="T209" s="1100"/>
      <c r="U209" s="1100"/>
      <c r="V209" s="1100"/>
      <c r="W209" s="1100"/>
      <c r="X209" s="1100"/>
      <c r="Y209" s="1100"/>
      <c r="Z209" s="1101"/>
      <c r="AA209" s="1093"/>
      <c r="AB209" s="1094"/>
      <c r="AC209" s="1094"/>
      <c r="AD209" s="1095"/>
      <c r="AE209" s="338" t="s">
        <v>147</v>
      </c>
      <c r="AF209" s="339"/>
      <c r="AG209" s="339"/>
      <c r="AH209" s="339"/>
      <c r="AI209" s="339"/>
      <c r="AJ209" s="339"/>
      <c r="AK209" s="339"/>
      <c r="AL209" s="339"/>
      <c r="AM209" s="340"/>
      <c r="AN209" s="1099"/>
      <c r="AO209" s="1100"/>
      <c r="AP209" s="1100"/>
      <c r="AQ209" s="1100"/>
      <c r="AR209" s="1100"/>
      <c r="AS209" s="1100"/>
      <c r="AT209" s="1100"/>
      <c r="AU209" s="1100"/>
      <c r="AV209" s="1100"/>
      <c r="AW209" s="1100"/>
      <c r="AX209" s="1100"/>
      <c r="AY209" s="1100"/>
      <c r="AZ209" s="1100"/>
      <c r="BA209" s="1100"/>
      <c r="BB209" s="1101"/>
      <c r="BC209" s="1093"/>
      <c r="BD209" s="1094"/>
      <c r="BE209" s="1094"/>
      <c r="BF209" s="1095"/>
    </row>
    <row r="210" spans="2:58" s="48" customFormat="1" ht="13.5" customHeight="1">
      <c r="B210" s="43"/>
      <c r="C210" s="44"/>
      <c r="D210" s="332"/>
      <c r="E210" s="333"/>
      <c r="F210" s="333"/>
      <c r="G210" s="333"/>
      <c r="H210" s="333"/>
      <c r="I210" s="333"/>
      <c r="J210" s="333"/>
      <c r="K210" s="334"/>
      <c r="L210" s="1102"/>
      <c r="M210" s="1103"/>
      <c r="N210" s="1103"/>
      <c r="O210" s="1103"/>
      <c r="P210" s="1103"/>
      <c r="Q210" s="1103"/>
      <c r="R210" s="1103"/>
      <c r="S210" s="1103"/>
      <c r="T210" s="1103"/>
      <c r="U210" s="1103"/>
      <c r="V210" s="1103"/>
      <c r="W210" s="1103"/>
      <c r="X210" s="1103"/>
      <c r="Y210" s="1103"/>
      <c r="Z210" s="1104"/>
      <c r="AA210" s="1087"/>
      <c r="AB210" s="1088"/>
      <c r="AC210" s="1088"/>
      <c r="AD210" s="1089"/>
      <c r="AE210" s="332"/>
      <c r="AF210" s="333"/>
      <c r="AG210" s="333"/>
      <c r="AH210" s="333"/>
      <c r="AI210" s="333"/>
      <c r="AJ210" s="333"/>
      <c r="AK210" s="333"/>
      <c r="AL210" s="333"/>
      <c r="AM210" s="334"/>
      <c r="AN210" s="1102"/>
      <c r="AO210" s="1103"/>
      <c r="AP210" s="1103"/>
      <c r="AQ210" s="1103"/>
      <c r="AR210" s="1103"/>
      <c r="AS210" s="1103"/>
      <c r="AT210" s="1103"/>
      <c r="AU210" s="1103"/>
      <c r="AV210" s="1103"/>
      <c r="AW210" s="1103"/>
      <c r="AX210" s="1103"/>
      <c r="AY210" s="1103"/>
      <c r="AZ210" s="1103"/>
      <c r="BA210" s="1103"/>
      <c r="BB210" s="1104"/>
      <c r="BC210" s="1087"/>
      <c r="BD210" s="1088"/>
      <c r="BE210" s="1088"/>
      <c r="BF210" s="1089"/>
    </row>
    <row r="211" spans="2:58" s="48" customFormat="1" ht="13.5" customHeight="1">
      <c r="B211" s="43"/>
      <c r="C211" s="44"/>
      <c r="D211" s="335"/>
      <c r="E211" s="336"/>
      <c r="F211" s="336"/>
      <c r="G211" s="336"/>
      <c r="H211" s="336"/>
      <c r="I211" s="336"/>
      <c r="J211" s="336"/>
      <c r="K211" s="337"/>
      <c r="L211" s="1105"/>
      <c r="M211" s="1106"/>
      <c r="N211" s="1106"/>
      <c r="O211" s="1106"/>
      <c r="P211" s="1106"/>
      <c r="Q211" s="1106"/>
      <c r="R211" s="1106"/>
      <c r="S211" s="1106"/>
      <c r="T211" s="1106"/>
      <c r="U211" s="1106"/>
      <c r="V211" s="1106"/>
      <c r="W211" s="1106"/>
      <c r="X211" s="1106"/>
      <c r="Y211" s="1106"/>
      <c r="Z211" s="1107"/>
      <c r="AA211" s="1090"/>
      <c r="AB211" s="1091"/>
      <c r="AC211" s="1091"/>
      <c r="AD211" s="1092"/>
      <c r="AE211" s="335"/>
      <c r="AF211" s="336"/>
      <c r="AG211" s="336"/>
      <c r="AH211" s="336"/>
      <c r="AI211" s="336"/>
      <c r="AJ211" s="336"/>
      <c r="AK211" s="336"/>
      <c r="AL211" s="336"/>
      <c r="AM211" s="337"/>
      <c r="AN211" s="1105"/>
      <c r="AO211" s="1106"/>
      <c r="AP211" s="1106"/>
      <c r="AQ211" s="1106"/>
      <c r="AR211" s="1106"/>
      <c r="AS211" s="1106"/>
      <c r="AT211" s="1106"/>
      <c r="AU211" s="1106"/>
      <c r="AV211" s="1106"/>
      <c r="AW211" s="1106"/>
      <c r="AX211" s="1106"/>
      <c r="AY211" s="1106"/>
      <c r="AZ211" s="1106"/>
      <c r="BA211" s="1106"/>
      <c r="BB211" s="1107"/>
      <c r="BC211" s="1090"/>
      <c r="BD211" s="1091"/>
      <c r="BE211" s="1091"/>
      <c r="BF211" s="1092"/>
    </row>
    <row r="212" spans="2:58" s="48" customFormat="1" ht="13.5" customHeight="1">
      <c r="B212" s="43"/>
      <c r="C212" s="44"/>
      <c r="D212" s="335"/>
      <c r="E212" s="336"/>
      <c r="F212" s="336"/>
      <c r="G212" s="336"/>
      <c r="H212" s="336"/>
      <c r="I212" s="336"/>
      <c r="J212" s="336"/>
      <c r="K212" s="337"/>
      <c r="L212" s="1096"/>
      <c r="M212" s="1097"/>
      <c r="N212" s="1097"/>
      <c r="O212" s="1097"/>
      <c r="P212" s="1097"/>
      <c r="Q212" s="1097"/>
      <c r="R212" s="1097"/>
      <c r="S212" s="1097"/>
      <c r="T212" s="1097"/>
      <c r="U212" s="1097"/>
      <c r="V212" s="1097"/>
      <c r="W212" s="1097"/>
      <c r="X212" s="1097"/>
      <c r="Y212" s="1097"/>
      <c r="Z212" s="1098"/>
      <c r="AA212" s="1090"/>
      <c r="AB212" s="1091"/>
      <c r="AC212" s="1091"/>
      <c r="AD212" s="1092"/>
      <c r="AE212" s="335"/>
      <c r="AF212" s="336"/>
      <c r="AG212" s="336"/>
      <c r="AH212" s="336"/>
      <c r="AI212" s="336"/>
      <c r="AJ212" s="336"/>
      <c r="AK212" s="336"/>
      <c r="AL212" s="336"/>
      <c r="AM212" s="337"/>
      <c r="AN212" s="1096"/>
      <c r="AO212" s="1097"/>
      <c r="AP212" s="1097"/>
      <c r="AQ212" s="1097"/>
      <c r="AR212" s="1097"/>
      <c r="AS212" s="1097"/>
      <c r="AT212" s="1097"/>
      <c r="AU212" s="1097"/>
      <c r="AV212" s="1097"/>
      <c r="AW212" s="1097"/>
      <c r="AX212" s="1097"/>
      <c r="AY212" s="1097"/>
      <c r="AZ212" s="1097"/>
      <c r="BA212" s="1097"/>
      <c r="BB212" s="1098"/>
      <c r="BC212" s="1090"/>
      <c r="BD212" s="1091"/>
      <c r="BE212" s="1091"/>
      <c r="BF212" s="1092"/>
    </row>
    <row r="213" spans="2:58" s="48" customFormat="1" ht="13.5" customHeight="1">
      <c r="B213" s="43"/>
      <c r="C213" s="44"/>
      <c r="D213" s="338" t="s">
        <v>147</v>
      </c>
      <c r="E213" s="339"/>
      <c r="F213" s="339"/>
      <c r="G213" s="339"/>
      <c r="H213" s="339"/>
      <c r="I213" s="339"/>
      <c r="J213" s="339"/>
      <c r="K213" s="340"/>
      <c r="L213" s="1099"/>
      <c r="M213" s="1100"/>
      <c r="N213" s="1100"/>
      <c r="O213" s="1100"/>
      <c r="P213" s="1100"/>
      <c r="Q213" s="1100"/>
      <c r="R213" s="1100"/>
      <c r="S213" s="1100"/>
      <c r="T213" s="1100"/>
      <c r="U213" s="1100"/>
      <c r="V213" s="1100"/>
      <c r="W213" s="1100"/>
      <c r="X213" s="1100"/>
      <c r="Y213" s="1100"/>
      <c r="Z213" s="1101"/>
      <c r="AA213" s="1093"/>
      <c r="AB213" s="1094"/>
      <c r="AC213" s="1094"/>
      <c r="AD213" s="1095"/>
      <c r="AE213" s="338" t="s">
        <v>147</v>
      </c>
      <c r="AF213" s="339"/>
      <c r="AG213" s="339"/>
      <c r="AH213" s="339"/>
      <c r="AI213" s="339"/>
      <c r="AJ213" s="339"/>
      <c r="AK213" s="339"/>
      <c r="AL213" s="339"/>
      <c r="AM213" s="340"/>
      <c r="AN213" s="1099"/>
      <c r="AO213" s="1100"/>
      <c r="AP213" s="1100"/>
      <c r="AQ213" s="1100"/>
      <c r="AR213" s="1100"/>
      <c r="AS213" s="1100"/>
      <c r="AT213" s="1100"/>
      <c r="AU213" s="1100"/>
      <c r="AV213" s="1100"/>
      <c r="AW213" s="1100"/>
      <c r="AX213" s="1100"/>
      <c r="AY213" s="1100"/>
      <c r="AZ213" s="1100"/>
      <c r="BA213" s="1100"/>
      <c r="BB213" s="1101"/>
      <c r="BC213" s="1093"/>
      <c r="BD213" s="1094"/>
      <c r="BE213" s="1094"/>
      <c r="BF213" s="1095"/>
    </row>
    <row r="214" spans="2:58" s="48" customFormat="1" ht="13.5" customHeight="1">
      <c r="B214" s="43"/>
      <c r="C214" s="44"/>
      <c r="D214" s="332"/>
      <c r="E214" s="333"/>
      <c r="F214" s="333"/>
      <c r="G214" s="333"/>
      <c r="H214" s="333"/>
      <c r="I214" s="333"/>
      <c r="J214" s="333"/>
      <c r="K214" s="334"/>
      <c r="L214" s="1102"/>
      <c r="M214" s="1103"/>
      <c r="N214" s="1103"/>
      <c r="O214" s="1103"/>
      <c r="P214" s="1103"/>
      <c r="Q214" s="1103"/>
      <c r="R214" s="1103"/>
      <c r="S214" s="1103"/>
      <c r="T214" s="1103"/>
      <c r="U214" s="1103"/>
      <c r="V214" s="1103"/>
      <c r="W214" s="1103"/>
      <c r="X214" s="1103"/>
      <c r="Y214" s="1103"/>
      <c r="Z214" s="1104"/>
      <c r="AA214" s="1087"/>
      <c r="AB214" s="1088"/>
      <c r="AC214" s="1088"/>
      <c r="AD214" s="1089"/>
      <c r="AE214" s="332"/>
      <c r="AF214" s="333"/>
      <c r="AG214" s="333"/>
      <c r="AH214" s="333"/>
      <c r="AI214" s="333"/>
      <c r="AJ214" s="333"/>
      <c r="AK214" s="333"/>
      <c r="AL214" s="333"/>
      <c r="AM214" s="334"/>
      <c r="AN214" s="1102"/>
      <c r="AO214" s="1103"/>
      <c r="AP214" s="1103"/>
      <c r="AQ214" s="1103"/>
      <c r="AR214" s="1103"/>
      <c r="AS214" s="1103"/>
      <c r="AT214" s="1103"/>
      <c r="AU214" s="1103"/>
      <c r="AV214" s="1103"/>
      <c r="AW214" s="1103"/>
      <c r="AX214" s="1103"/>
      <c r="AY214" s="1103"/>
      <c r="AZ214" s="1103"/>
      <c r="BA214" s="1103"/>
      <c r="BB214" s="1104"/>
      <c r="BC214" s="1087"/>
      <c r="BD214" s="1088"/>
      <c r="BE214" s="1088"/>
      <c r="BF214" s="1089"/>
    </row>
    <row r="215" spans="2:58" s="48" customFormat="1" ht="13.5" customHeight="1">
      <c r="B215" s="43"/>
      <c r="C215" s="44"/>
      <c r="D215" s="335"/>
      <c r="E215" s="336"/>
      <c r="F215" s="336"/>
      <c r="G215" s="336"/>
      <c r="H215" s="336"/>
      <c r="I215" s="336"/>
      <c r="J215" s="336"/>
      <c r="K215" s="337"/>
      <c r="L215" s="1105"/>
      <c r="M215" s="1106"/>
      <c r="N215" s="1106"/>
      <c r="O215" s="1106"/>
      <c r="P215" s="1106"/>
      <c r="Q215" s="1106"/>
      <c r="R215" s="1106"/>
      <c r="S215" s="1106"/>
      <c r="T215" s="1106"/>
      <c r="U215" s="1106"/>
      <c r="V215" s="1106"/>
      <c r="W215" s="1106"/>
      <c r="X215" s="1106"/>
      <c r="Y215" s="1106"/>
      <c r="Z215" s="1107"/>
      <c r="AA215" s="1090"/>
      <c r="AB215" s="1091"/>
      <c r="AC215" s="1091"/>
      <c r="AD215" s="1092"/>
      <c r="AE215" s="335"/>
      <c r="AF215" s="336"/>
      <c r="AG215" s="336"/>
      <c r="AH215" s="336"/>
      <c r="AI215" s="336"/>
      <c r="AJ215" s="336"/>
      <c r="AK215" s="336"/>
      <c r="AL215" s="336"/>
      <c r="AM215" s="337"/>
      <c r="AN215" s="1105"/>
      <c r="AO215" s="1106"/>
      <c r="AP215" s="1106"/>
      <c r="AQ215" s="1106"/>
      <c r="AR215" s="1106"/>
      <c r="AS215" s="1106"/>
      <c r="AT215" s="1106"/>
      <c r="AU215" s="1106"/>
      <c r="AV215" s="1106"/>
      <c r="AW215" s="1106"/>
      <c r="AX215" s="1106"/>
      <c r="AY215" s="1106"/>
      <c r="AZ215" s="1106"/>
      <c r="BA215" s="1106"/>
      <c r="BB215" s="1107"/>
      <c r="BC215" s="1090"/>
      <c r="BD215" s="1091"/>
      <c r="BE215" s="1091"/>
      <c r="BF215" s="1092"/>
    </row>
    <row r="216" spans="2:58" s="48" customFormat="1" ht="13.5" customHeight="1">
      <c r="B216" s="43"/>
      <c r="C216" s="44"/>
      <c r="D216" s="335"/>
      <c r="E216" s="336"/>
      <c r="F216" s="336"/>
      <c r="G216" s="336"/>
      <c r="H216" s="336"/>
      <c r="I216" s="336"/>
      <c r="J216" s="336"/>
      <c r="K216" s="337"/>
      <c r="L216" s="1096"/>
      <c r="M216" s="1097"/>
      <c r="N216" s="1097"/>
      <c r="O216" s="1097"/>
      <c r="P216" s="1097"/>
      <c r="Q216" s="1097"/>
      <c r="R216" s="1097"/>
      <c r="S216" s="1097"/>
      <c r="T216" s="1097"/>
      <c r="U216" s="1097"/>
      <c r="V216" s="1097"/>
      <c r="W216" s="1097"/>
      <c r="X216" s="1097"/>
      <c r="Y216" s="1097"/>
      <c r="Z216" s="1098"/>
      <c r="AA216" s="1090"/>
      <c r="AB216" s="1091"/>
      <c r="AC216" s="1091"/>
      <c r="AD216" s="1092"/>
      <c r="AE216" s="335"/>
      <c r="AF216" s="336"/>
      <c r="AG216" s="336"/>
      <c r="AH216" s="336"/>
      <c r="AI216" s="336"/>
      <c r="AJ216" s="336"/>
      <c r="AK216" s="336"/>
      <c r="AL216" s="336"/>
      <c r="AM216" s="337"/>
      <c r="AN216" s="1096"/>
      <c r="AO216" s="1097"/>
      <c r="AP216" s="1097"/>
      <c r="AQ216" s="1097"/>
      <c r="AR216" s="1097"/>
      <c r="AS216" s="1097"/>
      <c r="AT216" s="1097"/>
      <c r="AU216" s="1097"/>
      <c r="AV216" s="1097"/>
      <c r="AW216" s="1097"/>
      <c r="AX216" s="1097"/>
      <c r="AY216" s="1097"/>
      <c r="AZ216" s="1097"/>
      <c r="BA216" s="1097"/>
      <c r="BB216" s="1098"/>
      <c r="BC216" s="1090"/>
      <c r="BD216" s="1091"/>
      <c r="BE216" s="1091"/>
      <c r="BF216" s="1092"/>
    </row>
    <row r="217" spans="2:58" s="48" customFormat="1" ht="13.5" customHeight="1">
      <c r="B217" s="43"/>
      <c r="C217" s="44"/>
      <c r="D217" s="338" t="s">
        <v>147</v>
      </c>
      <c r="E217" s="339"/>
      <c r="F217" s="339"/>
      <c r="G217" s="339"/>
      <c r="H217" s="339"/>
      <c r="I217" s="339"/>
      <c r="J217" s="339"/>
      <c r="K217" s="340"/>
      <c r="L217" s="1099"/>
      <c r="M217" s="1100"/>
      <c r="N217" s="1100"/>
      <c r="O217" s="1100"/>
      <c r="P217" s="1100"/>
      <c r="Q217" s="1100"/>
      <c r="R217" s="1100"/>
      <c r="S217" s="1100"/>
      <c r="T217" s="1100"/>
      <c r="U217" s="1100"/>
      <c r="V217" s="1100"/>
      <c r="W217" s="1100"/>
      <c r="X217" s="1100"/>
      <c r="Y217" s="1100"/>
      <c r="Z217" s="1101"/>
      <c r="AA217" s="1093"/>
      <c r="AB217" s="1094"/>
      <c r="AC217" s="1094"/>
      <c r="AD217" s="1095"/>
      <c r="AE217" s="338" t="s">
        <v>147</v>
      </c>
      <c r="AF217" s="339"/>
      <c r="AG217" s="339"/>
      <c r="AH217" s="339"/>
      <c r="AI217" s="339"/>
      <c r="AJ217" s="339"/>
      <c r="AK217" s="339"/>
      <c r="AL217" s="339"/>
      <c r="AM217" s="340"/>
      <c r="AN217" s="1099"/>
      <c r="AO217" s="1100"/>
      <c r="AP217" s="1100"/>
      <c r="AQ217" s="1100"/>
      <c r="AR217" s="1100"/>
      <c r="AS217" s="1100"/>
      <c r="AT217" s="1100"/>
      <c r="AU217" s="1100"/>
      <c r="AV217" s="1100"/>
      <c r="AW217" s="1100"/>
      <c r="AX217" s="1100"/>
      <c r="AY217" s="1100"/>
      <c r="AZ217" s="1100"/>
      <c r="BA217" s="1100"/>
      <c r="BB217" s="1101"/>
      <c r="BC217" s="1093"/>
      <c r="BD217" s="1094"/>
      <c r="BE217" s="1094"/>
      <c r="BF217" s="1095"/>
    </row>
    <row r="218" spans="2:58" s="48" customFormat="1" ht="13.5" customHeight="1">
      <c r="B218" s="43"/>
      <c r="C218" s="44"/>
      <c r="D218" s="332"/>
      <c r="E218" s="333"/>
      <c r="F218" s="333"/>
      <c r="G218" s="333"/>
      <c r="H218" s="333"/>
      <c r="I218" s="333"/>
      <c r="J218" s="333"/>
      <c r="K218" s="334"/>
      <c r="L218" s="1102"/>
      <c r="M218" s="1103"/>
      <c r="N218" s="1103"/>
      <c r="O218" s="1103"/>
      <c r="P218" s="1103"/>
      <c r="Q218" s="1103"/>
      <c r="R218" s="1103"/>
      <c r="S218" s="1103"/>
      <c r="T218" s="1103"/>
      <c r="U218" s="1103"/>
      <c r="V218" s="1103"/>
      <c r="W218" s="1103"/>
      <c r="X218" s="1103"/>
      <c r="Y218" s="1103"/>
      <c r="Z218" s="1104"/>
      <c r="AA218" s="1087"/>
      <c r="AB218" s="1088"/>
      <c r="AC218" s="1088"/>
      <c r="AD218" s="1089"/>
      <c r="AE218" s="332"/>
      <c r="AF218" s="333"/>
      <c r="AG218" s="333"/>
      <c r="AH218" s="333"/>
      <c r="AI218" s="333"/>
      <c r="AJ218" s="333"/>
      <c r="AK218" s="333"/>
      <c r="AL218" s="333"/>
      <c r="AM218" s="334"/>
      <c r="AN218" s="1102"/>
      <c r="AO218" s="1103"/>
      <c r="AP218" s="1103"/>
      <c r="AQ218" s="1103"/>
      <c r="AR218" s="1103"/>
      <c r="AS218" s="1103"/>
      <c r="AT218" s="1103"/>
      <c r="AU218" s="1103"/>
      <c r="AV218" s="1103"/>
      <c r="AW218" s="1103"/>
      <c r="AX218" s="1103"/>
      <c r="AY218" s="1103"/>
      <c r="AZ218" s="1103"/>
      <c r="BA218" s="1103"/>
      <c r="BB218" s="1104"/>
      <c r="BC218" s="1087"/>
      <c r="BD218" s="1088"/>
      <c r="BE218" s="1088"/>
      <c r="BF218" s="1089"/>
    </row>
    <row r="219" spans="2:58" s="48" customFormat="1" ht="13.5" customHeight="1">
      <c r="B219" s="43"/>
      <c r="C219" s="44"/>
      <c r="D219" s="335"/>
      <c r="E219" s="336"/>
      <c r="F219" s="336"/>
      <c r="G219" s="336"/>
      <c r="H219" s="336"/>
      <c r="I219" s="336"/>
      <c r="J219" s="336"/>
      <c r="K219" s="337"/>
      <c r="L219" s="1105"/>
      <c r="M219" s="1106"/>
      <c r="N219" s="1106"/>
      <c r="O219" s="1106"/>
      <c r="P219" s="1106"/>
      <c r="Q219" s="1106"/>
      <c r="R219" s="1106"/>
      <c r="S219" s="1106"/>
      <c r="T219" s="1106"/>
      <c r="U219" s="1106"/>
      <c r="V219" s="1106"/>
      <c r="W219" s="1106"/>
      <c r="X219" s="1106"/>
      <c r="Y219" s="1106"/>
      <c r="Z219" s="1107"/>
      <c r="AA219" s="1090"/>
      <c r="AB219" s="1091"/>
      <c r="AC219" s="1091"/>
      <c r="AD219" s="1092"/>
      <c r="AE219" s="335"/>
      <c r="AF219" s="336"/>
      <c r="AG219" s="336"/>
      <c r="AH219" s="336"/>
      <c r="AI219" s="336"/>
      <c r="AJ219" s="336"/>
      <c r="AK219" s="336"/>
      <c r="AL219" s="336"/>
      <c r="AM219" s="337"/>
      <c r="AN219" s="1105"/>
      <c r="AO219" s="1106"/>
      <c r="AP219" s="1106"/>
      <c r="AQ219" s="1106"/>
      <c r="AR219" s="1106"/>
      <c r="AS219" s="1106"/>
      <c r="AT219" s="1106"/>
      <c r="AU219" s="1106"/>
      <c r="AV219" s="1106"/>
      <c r="AW219" s="1106"/>
      <c r="AX219" s="1106"/>
      <c r="AY219" s="1106"/>
      <c r="AZ219" s="1106"/>
      <c r="BA219" s="1106"/>
      <c r="BB219" s="1107"/>
      <c r="BC219" s="1090"/>
      <c r="BD219" s="1091"/>
      <c r="BE219" s="1091"/>
      <c r="BF219" s="1092"/>
    </row>
    <row r="220" spans="2:58" s="48" customFormat="1" ht="13.5" customHeight="1">
      <c r="B220" s="43"/>
      <c r="C220" s="44"/>
      <c r="D220" s="335"/>
      <c r="E220" s="336"/>
      <c r="F220" s="336"/>
      <c r="G220" s="336"/>
      <c r="H220" s="336"/>
      <c r="I220" s="336"/>
      <c r="J220" s="336"/>
      <c r="K220" s="337"/>
      <c r="L220" s="1096"/>
      <c r="M220" s="1097"/>
      <c r="N220" s="1097"/>
      <c r="O220" s="1097"/>
      <c r="P220" s="1097"/>
      <c r="Q220" s="1097"/>
      <c r="R220" s="1097"/>
      <c r="S220" s="1097"/>
      <c r="T220" s="1097"/>
      <c r="U220" s="1097"/>
      <c r="V220" s="1097"/>
      <c r="W220" s="1097"/>
      <c r="X220" s="1097"/>
      <c r="Y220" s="1097"/>
      <c r="Z220" s="1098"/>
      <c r="AA220" s="1090"/>
      <c r="AB220" s="1091"/>
      <c r="AC220" s="1091"/>
      <c r="AD220" s="1092"/>
      <c r="AE220" s="335"/>
      <c r="AF220" s="336"/>
      <c r="AG220" s="336"/>
      <c r="AH220" s="336"/>
      <c r="AI220" s="336"/>
      <c r="AJ220" s="336"/>
      <c r="AK220" s="336"/>
      <c r="AL220" s="336"/>
      <c r="AM220" s="337"/>
      <c r="AN220" s="1096"/>
      <c r="AO220" s="1097"/>
      <c r="AP220" s="1097"/>
      <c r="AQ220" s="1097"/>
      <c r="AR220" s="1097"/>
      <c r="AS220" s="1097"/>
      <c r="AT220" s="1097"/>
      <c r="AU220" s="1097"/>
      <c r="AV220" s="1097"/>
      <c r="AW220" s="1097"/>
      <c r="AX220" s="1097"/>
      <c r="AY220" s="1097"/>
      <c r="AZ220" s="1097"/>
      <c r="BA220" s="1097"/>
      <c r="BB220" s="1098"/>
      <c r="BC220" s="1090"/>
      <c r="BD220" s="1091"/>
      <c r="BE220" s="1091"/>
      <c r="BF220" s="1092"/>
    </row>
    <row r="221" spans="2:58" s="48" customFormat="1" ht="13.5" customHeight="1">
      <c r="B221" s="43"/>
      <c r="C221" s="44"/>
      <c r="D221" s="338" t="s">
        <v>147</v>
      </c>
      <c r="E221" s="339"/>
      <c r="F221" s="339"/>
      <c r="G221" s="339"/>
      <c r="H221" s="339"/>
      <c r="I221" s="339"/>
      <c r="J221" s="339"/>
      <c r="K221" s="340"/>
      <c r="L221" s="1099"/>
      <c r="M221" s="1100"/>
      <c r="N221" s="1100"/>
      <c r="O221" s="1100"/>
      <c r="P221" s="1100"/>
      <c r="Q221" s="1100"/>
      <c r="R221" s="1100"/>
      <c r="S221" s="1100"/>
      <c r="T221" s="1100"/>
      <c r="U221" s="1100"/>
      <c r="V221" s="1100"/>
      <c r="W221" s="1100"/>
      <c r="X221" s="1100"/>
      <c r="Y221" s="1100"/>
      <c r="Z221" s="1101"/>
      <c r="AA221" s="1093"/>
      <c r="AB221" s="1094"/>
      <c r="AC221" s="1094"/>
      <c r="AD221" s="1095"/>
      <c r="AE221" s="338" t="s">
        <v>147</v>
      </c>
      <c r="AF221" s="339"/>
      <c r="AG221" s="339"/>
      <c r="AH221" s="339"/>
      <c r="AI221" s="339"/>
      <c r="AJ221" s="339"/>
      <c r="AK221" s="339"/>
      <c r="AL221" s="339"/>
      <c r="AM221" s="340"/>
      <c r="AN221" s="1099"/>
      <c r="AO221" s="1100"/>
      <c r="AP221" s="1100"/>
      <c r="AQ221" s="1100"/>
      <c r="AR221" s="1100"/>
      <c r="AS221" s="1100"/>
      <c r="AT221" s="1100"/>
      <c r="AU221" s="1100"/>
      <c r="AV221" s="1100"/>
      <c r="AW221" s="1100"/>
      <c r="AX221" s="1100"/>
      <c r="AY221" s="1100"/>
      <c r="AZ221" s="1100"/>
      <c r="BA221" s="1100"/>
      <c r="BB221" s="1101"/>
      <c r="BC221" s="1093"/>
      <c r="BD221" s="1094"/>
      <c r="BE221" s="1094"/>
      <c r="BF221" s="1095"/>
    </row>
    <row r="222" spans="2:58" s="48" customFormat="1" ht="13.5" customHeight="1">
      <c r="B222" s="43"/>
      <c r="C222" s="44"/>
      <c r="D222" s="332"/>
      <c r="E222" s="333"/>
      <c r="F222" s="333"/>
      <c r="G222" s="333"/>
      <c r="H222" s="333"/>
      <c r="I222" s="333"/>
      <c r="J222" s="333"/>
      <c r="K222" s="334"/>
      <c r="L222" s="1102"/>
      <c r="M222" s="1103"/>
      <c r="N222" s="1103"/>
      <c r="O222" s="1103"/>
      <c r="P222" s="1103"/>
      <c r="Q222" s="1103"/>
      <c r="R222" s="1103"/>
      <c r="S222" s="1103"/>
      <c r="T222" s="1103"/>
      <c r="U222" s="1103"/>
      <c r="V222" s="1103"/>
      <c r="W222" s="1103"/>
      <c r="X222" s="1103"/>
      <c r="Y222" s="1103"/>
      <c r="Z222" s="1104"/>
      <c r="AA222" s="1087"/>
      <c r="AB222" s="1088"/>
      <c r="AC222" s="1088"/>
      <c r="AD222" s="1089"/>
      <c r="AE222" s="332"/>
      <c r="AF222" s="333"/>
      <c r="AG222" s="333"/>
      <c r="AH222" s="333"/>
      <c r="AI222" s="333"/>
      <c r="AJ222" s="333"/>
      <c r="AK222" s="333"/>
      <c r="AL222" s="333"/>
      <c r="AM222" s="334"/>
      <c r="AN222" s="1102"/>
      <c r="AO222" s="1103"/>
      <c r="AP222" s="1103"/>
      <c r="AQ222" s="1103"/>
      <c r="AR222" s="1103"/>
      <c r="AS222" s="1103"/>
      <c r="AT222" s="1103"/>
      <c r="AU222" s="1103"/>
      <c r="AV222" s="1103"/>
      <c r="AW222" s="1103"/>
      <c r="AX222" s="1103"/>
      <c r="AY222" s="1103"/>
      <c r="AZ222" s="1103"/>
      <c r="BA222" s="1103"/>
      <c r="BB222" s="1104"/>
      <c r="BC222" s="1087"/>
      <c r="BD222" s="1088"/>
      <c r="BE222" s="1088"/>
      <c r="BF222" s="1089"/>
    </row>
    <row r="223" spans="2:58" s="48" customFormat="1" ht="13.5" customHeight="1">
      <c r="B223" s="43"/>
      <c r="C223" s="44"/>
      <c r="D223" s="335"/>
      <c r="E223" s="336"/>
      <c r="F223" s="336"/>
      <c r="G223" s="336"/>
      <c r="H223" s="336"/>
      <c r="I223" s="336"/>
      <c r="J223" s="336"/>
      <c r="K223" s="337"/>
      <c r="L223" s="1105"/>
      <c r="M223" s="1106"/>
      <c r="N223" s="1106"/>
      <c r="O223" s="1106"/>
      <c r="P223" s="1106"/>
      <c r="Q223" s="1106"/>
      <c r="R223" s="1106"/>
      <c r="S223" s="1106"/>
      <c r="T223" s="1106"/>
      <c r="U223" s="1106"/>
      <c r="V223" s="1106"/>
      <c r="W223" s="1106"/>
      <c r="X223" s="1106"/>
      <c r="Y223" s="1106"/>
      <c r="Z223" s="1107"/>
      <c r="AA223" s="1090"/>
      <c r="AB223" s="1091"/>
      <c r="AC223" s="1091"/>
      <c r="AD223" s="1092"/>
      <c r="AE223" s="335"/>
      <c r="AF223" s="336"/>
      <c r="AG223" s="336"/>
      <c r="AH223" s="336"/>
      <c r="AI223" s="336"/>
      <c r="AJ223" s="336"/>
      <c r="AK223" s="336"/>
      <c r="AL223" s="336"/>
      <c r="AM223" s="337"/>
      <c r="AN223" s="1105"/>
      <c r="AO223" s="1106"/>
      <c r="AP223" s="1106"/>
      <c r="AQ223" s="1106"/>
      <c r="AR223" s="1106"/>
      <c r="AS223" s="1106"/>
      <c r="AT223" s="1106"/>
      <c r="AU223" s="1106"/>
      <c r="AV223" s="1106"/>
      <c r="AW223" s="1106"/>
      <c r="AX223" s="1106"/>
      <c r="AY223" s="1106"/>
      <c r="AZ223" s="1106"/>
      <c r="BA223" s="1106"/>
      <c r="BB223" s="1107"/>
      <c r="BC223" s="1090"/>
      <c r="BD223" s="1091"/>
      <c r="BE223" s="1091"/>
      <c r="BF223" s="1092"/>
    </row>
    <row r="224" spans="2:58" s="48" customFormat="1" ht="13.5" customHeight="1">
      <c r="B224" s="43"/>
      <c r="C224" s="44"/>
      <c r="D224" s="335"/>
      <c r="E224" s="336"/>
      <c r="F224" s="336"/>
      <c r="G224" s="336"/>
      <c r="H224" s="336"/>
      <c r="I224" s="336"/>
      <c r="J224" s="336"/>
      <c r="K224" s="337"/>
      <c r="L224" s="1096"/>
      <c r="M224" s="1097"/>
      <c r="N224" s="1097"/>
      <c r="O224" s="1097"/>
      <c r="P224" s="1097"/>
      <c r="Q224" s="1097"/>
      <c r="R224" s="1097"/>
      <c r="S224" s="1097"/>
      <c r="T224" s="1097"/>
      <c r="U224" s="1097"/>
      <c r="V224" s="1097"/>
      <c r="W224" s="1097"/>
      <c r="X224" s="1097"/>
      <c r="Y224" s="1097"/>
      <c r="Z224" s="1098"/>
      <c r="AA224" s="1090"/>
      <c r="AB224" s="1091"/>
      <c r="AC224" s="1091"/>
      <c r="AD224" s="1092"/>
      <c r="AE224" s="335"/>
      <c r="AF224" s="336"/>
      <c r="AG224" s="336"/>
      <c r="AH224" s="336"/>
      <c r="AI224" s="336"/>
      <c r="AJ224" s="336"/>
      <c r="AK224" s="336"/>
      <c r="AL224" s="336"/>
      <c r="AM224" s="337"/>
      <c r="AN224" s="1096"/>
      <c r="AO224" s="1097"/>
      <c r="AP224" s="1097"/>
      <c r="AQ224" s="1097"/>
      <c r="AR224" s="1097"/>
      <c r="AS224" s="1097"/>
      <c r="AT224" s="1097"/>
      <c r="AU224" s="1097"/>
      <c r="AV224" s="1097"/>
      <c r="AW224" s="1097"/>
      <c r="AX224" s="1097"/>
      <c r="AY224" s="1097"/>
      <c r="AZ224" s="1097"/>
      <c r="BA224" s="1097"/>
      <c r="BB224" s="1098"/>
      <c r="BC224" s="1090"/>
      <c r="BD224" s="1091"/>
      <c r="BE224" s="1091"/>
      <c r="BF224" s="1092"/>
    </row>
    <row r="225" spans="2:58" s="48" customFormat="1" ht="13.5" customHeight="1">
      <c r="B225" s="43"/>
      <c r="C225" s="44"/>
      <c r="D225" s="338" t="s">
        <v>147</v>
      </c>
      <c r="E225" s="339"/>
      <c r="F225" s="339"/>
      <c r="G225" s="339"/>
      <c r="H225" s="339"/>
      <c r="I225" s="339"/>
      <c r="J225" s="339"/>
      <c r="K225" s="340"/>
      <c r="L225" s="1099"/>
      <c r="M225" s="1100"/>
      <c r="N225" s="1100"/>
      <c r="O225" s="1100"/>
      <c r="P225" s="1100"/>
      <c r="Q225" s="1100"/>
      <c r="R225" s="1100"/>
      <c r="S225" s="1100"/>
      <c r="T225" s="1100"/>
      <c r="U225" s="1100"/>
      <c r="V225" s="1100"/>
      <c r="W225" s="1100"/>
      <c r="X225" s="1100"/>
      <c r="Y225" s="1100"/>
      <c r="Z225" s="1101"/>
      <c r="AA225" s="1093"/>
      <c r="AB225" s="1094"/>
      <c r="AC225" s="1094"/>
      <c r="AD225" s="1095"/>
      <c r="AE225" s="338" t="s">
        <v>147</v>
      </c>
      <c r="AF225" s="339"/>
      <c r="AG225" s="339"/>
      <c r="AH225" s="339"/>
      <c r="AI225" s="339"/>
      <c r="AJ225" s="339"/>
      <c r="AK225" s="339"/>
      <c r="AL225" s="339"/>
      <c r="AM225" s="340"/>
      <c r="AN225" s="1099"/>
      <c r="AO225" s="1100"/>
      <c r="AP225" s="1100"/>
      <c r="AQ225" s="1100"/>
      <c r="AR225" s="1100"/>
      <c r="AS225" s="1100"/>
      <c r="AT225" s="1100"/>
      <c r="AU225" s="1100"/>
      <c r="AV225" s="1100"/>
      <c r="AW225" s="1100"/>
      <c r="AX225" s="1100"/>
      <c r="AY225" s="1100"/>
      <c r="AZ225" s="1100"/>
      <c r="BA225" s="1100"/>
      <c r="BB225" s="1101"/>
      <c r="BC225" s="1093"/>
      <c r="BD225" s="1094"/>
      <c r="BE225" s="1094"/>
      <c r="BF225" s="1095"/>
    </row>
    <row r="226" spans="2:58" s="48" customFormat="1" ht="13.5" customHeight="1">
      <c r="B226" s="43"/>
      <c r="C226" s="44"/>
      <c r="D226" s="332"/>
      <c r="E226" s="333"/>
      <c r="F226" s="333"/>
      <c r="G226" s="333"/>
      <c r="H226" s="333"/>
      <c r="I226" s="333"/>
      <c r="J226" s="333"/>
      <c r="K226" s="334"/>
      <c r="L226" s="1102"/>
      <c r="M226" s="1103"/>
      <c r="N226" s="1103"/>
      <c r="O226" s="1103"/>
      <c r="P226" s="1103"/>
      <c r="Q226" s="1103"/>
      <c r="R226" s="1103"/>
      <c r="S226" s="1103"/>
      <c r="T226" s="1103"/>
      <c r="U226" s="1103"/>
      <c r="V226" s="1103"/>
      <c r="W226" s="1103"/>
      <c r="X226" s="1103"/>
      <c r="Y226" s="1103"/>
      <c r="Z226" s="1104"/>
      <c r="AA226" s="1087"/>
      <c r="AB226" s="1088"/>
      <c r="AC226" s="1088"/>
      <c r="AD226" s="1089"/>
      <c r="AE226" s="332"/>
      <c r="AF226" s="333"/>
      <c r="AG226" s="333"/>
      <c r="AH226" s="333"/>
      <c r="AI226" s="333"/>
      <c r="AJ226" s="333"/>
      <c r="AK226" s="333"/>
      <c r="AL226" s="333"/>
      <c r="AM226" s="334"/>
      <c r="AN226" s="1102"/>
      <c r="AO226" s="1103"/>
      <c r="AP226" s="1103"/>
      <c r="AQ226" s="1103"/>
      <c r="AR226" s="1103"/>
      <c r="AS226" s="1103"/>
      <c r="AT226" s="1103"/>
      <c r="AU226" s="1103"/>
      <c r="AV226" s="1103"/>
      <c r="AW226" s="1103"/>
      <c r="AX226" s="1103"/>
      <c r="AY226" s="1103"/>
      <c r="AZ226" s="1103"/>
      <c r="BA226" s="1103"/>
      <c r="BB226" s="1104"/>
      <c r="BC226" s="1087"/>
      <c r="BD226" s="1088"/>
      <c r="BE226" s="1088"/>
      <c r="BF226" s="1089"/>
    </row>
    <row r="227" spans="2:58" s="48" customFormat="1" ht="13.5" customHeight="1">
      <c r="B227" s="43"/>
      <c r="C227" s="44"/>
      <c r="D227" s="335"/>
      <c r="E227" s="336"/>
      <c r="F227" s="336"/>
      <c r="G227" s="336"/>
      <c r="H227" s="336"/>
      <c r="I227" s="336"/>
      <c r="J227" s="336"/>
      <c r="K227" s="337"/>
      <c r="L227" s="1105"/>
      <c r="M227" s="1106"/>
      <c r="N227" s="1106"/>
      <c r="O227" s="1106"/>
      <c r="P227" s="1106"/>
      <c r="Q227" s="1106"/>
      <c r="R227" s="1106"/>
      <c r="S227" s="1106"/>
      <c r="T227" s="1106"/>
      <c r="U227" s="1106"/>
      <c r="V227" s="1106"/>
      <c r="W227" s="1106"/>
      <c r="X227" s="1106"/>
      <c r="Y227" s="1106"/>
      <c r="Z227" s="1107"/>
      <c r="AA227" s="1090"/>
      <c r="AB227" s="1091"/>
      <c r="AC227" s="1091"/>
      <c r="AD227" s="1092"/>
      <c r="AE227" s="335"/>
      <c r="AF227" s="336"/>
      <c r="AG227" s="336"/>
      <c r="AH227" s="336"/>
      <c r="AI227" s="336"/>
      <c r="AJ227" s="336"/>
      <c r="AK227" s="336"/>
      <c r="AL227" s="336"/>
      <c r="AM227" s="337"/>
      <c r="AN227" s="1105"/>
      <c r="AO227" s="1106"/>
      <c r="AP227" s="1106"/>
      <c r="AQ227" s="1106"/>
      <c r="AR227" s="1106"/>
      <c r="AS227" s="1106"/>
      <c r="AT227" s="1106"/>
      <c r="AU227" s="1106"/>
      <c r="AV227" s="1106"/>
      <c r="AW227" s="1106"/>
      <c r="AX227" s="1106"/>
      <c r="AY227" s="1106"/>
      <c r="AZ227" s="1106"/>
      <c r="BA227" s="1106"/>
      <c r="BB227" s="1107"/>
      <c r="BC227" s="1090"/>
      <c r="BD227" s="1091"/>
      <c r="BE227" s="1091"/>
      <c r="BF227" s="1092"/>
    </row>
    <row r="228" spans="2:58" s="48" customFormat="1" ht="13.5" customHeight="1">
      <c r="B228" s="43"/>
      <c r="C228" s="44"/>
      <c r="D228" s="335"/>
      <c r="E228" s="336"/>
      <c r="F228" s="336"/>
      <c r="G228" s="336"/>
      <c r="H228" s="336"/>
      <c r="I228" s="336"/>
      <c r="J228" s="336"/>
      <c r="K228" s="337"/>
      <c r="L228" s="1096"/>
      <c r="M228" s="1097"/>
      <c r="N228" s="1097"/>
      <c r="O228" s="1097"/>
      <c r="P228" s="1097"/>
      <c r="Q228" s="1097"/>
      <c r="R228" s="1097"/>
      <c r="S228" s="1097"/>
      <c r="T228" s="1097"/>
      <c r="U228" s="1097"/>
      <c r="V228" s="1097"/>
      <c r="W228" s="1097"/>
      <c r="X228" s="1097"/>
      <c r="Y228" s="1097"/>
      <c r="Z228" s="1098"/>
      <c r="AA228" s="1090"/>
      <c r="AB228" s="1091"/>
      <c r="AC228" s="1091"/>
      <c r="AD228" s="1092"/>
      <c r="AE228" s="335"/>
      <c r="AF228" s="336"/>
      <c r="AG228" s="336"/>
      <c r="AH228" s="336"/>
      <c r="AI228" s="336"/>
      <c r="AJ228" s="336"/>
      <c r="AK228" s="336"/>
      <c r="AL228" s="336"/>
      <c r="AM228" s="337"/>
      <c r="AN228" s="1096"/>
      <c r="AO228" s="1097"/>
      <c r="AP228" s="1097"/>
      <c r="AQ228" s="1097"/>
      <c r="AR228" s="1097"/>
      <c r="AS228" s="1097"/>
      <c r="AT228" s="1097"/>
      <c r="AU228" s="1097"/>
      <c r="AV228" s="1097"/>
      <c r="AW228" s="1097"/>
      <c r="AX228" s="1097"/>
      <c r="AY228" s="1097"/>
      <c r="AZ228" s="1097"/>
      <c r="BA228" s="1097"/>
      <c r="BB228" s="1098"/>
      <c r="BC228" s="1090"/>
      <c r="BD228" s="1091"/>
      <c r="BE228" s="1091"/>
      <c r="BF228" s="1092"/>
    </row>
    <row r="229" spans="2:58" s="48" customFormat="1" ht="13.5" customHeight="1">
      <c r="B229" s="43"/>
      <c r="C229" s="44"/>
      <c r="D229" s="338" t="s">
        <v>147</v>
      </c>
      <c r="E229" s="339"/>
      <c r="F229" s="339"/>
      <c r="G229" s="339"/>
      <c r="H229" s="339"/>
      <c r="I229" s="339"/>
      <c r="J229" s="339"/>
      <c r="K229" s="340"/>
      <c r="L229" s="1099"/>
      <c r="M229" s="1100"/>
      <c r="N229" s="1100"/>
      <c r="O229" s="1100"/>
      <c r="P229" s="1100"/>
      <c r="Q229" s="1100"/>
      <c r="R229" s="1100"/>
      <c r="S229" s="1100"/>
      <c r="T229" s="1100"/>
      <c r="U229" s="1100"/>
      <c r="V229" s="1100"/>
      <c r="W229" s="1100"/>
      <c r="X229" s="1100"/>
      <c r="Y229" s="1100"/>
      <c r="Z229" s="1101"/>
      <c r="AA229" s="1093"/>
      <c r="AB229" s="1094"/>
      <c r="AC229" s="1094"/>
      <c r="AD229" s="1095"/>
      <c r="AE229" s="338" t="s">
        <v>147</v>
      </c>
      <c r="AF229" s="339"/>
      <c r="AG229" s="339"/>
      <c r="AH229" s="339"/>
      <c r="AI229" s="339"/>
      <c r="AJ229" s="339"/>
      <c r="AK229" s="339"/>
      <c r="AL229" s="339"/>
      <c r="AM229" s="340"/>
      <c r="AN229" s="1099"/>
      <c r="AO229" s="1100"/>
      <c r="AP229" s="1100"/>
      <c r="AQ229" s="1100"/>
      <c r="AR229" s="1100"/>
      <c r="AS229" s="1100"/>
      <c r="AT229" s="1100"/>
      <c r="AU229" s="1100"/>
      <c r="AV229" s="1100"/>
      <c r="AW229" s="1100"/>
      <c r="AX229" s="1100"/>
      <c r="AY229" s="1100"/>
      <c r="AZ229" s="1100"/>
      <c r="BA229" s="1100"/>
      <c r="BB229" s="1101"/>
      <c r="BC229" s="1093"/>
      <c r="BD229" s="1094"/>
      <c r="BE229" s="1094"/>
      <c r="BF229" s="1095"/>
    </row>
    <row r="230" spans="2:58" s="48" customFormat="1" ht="13.5" customHeight="1">
      <c r="B230" s="43"/>
      <c r="C230" s="44"/>
      <c r="D230" s="332"/>
      <c r="E230" s="333"/>
      <c r="F230" s="333"/>
      <c r="G230" s="333"/>
      <c r="H230" s="333"/>
      <c r="I230" s="333"/>
      <c r="J230" s="333"/>
      <c r="K230" s="334"/>
      <c r="L230" s="1102"/>
      <c r="M230" s="1103"/>
      <c r="N230" s="1103"/>
      <c r="O230" s="1103"/>
      <c r="P230" s="1103"/>
      <c r="Q230" s="1103"/>
      <c r="R230" s="1103"/>
      <c r="S230" s="1103"/>
      <c r="T230" s="1103"/>
      <c r="U230" s="1103"/>
      <c r="V230" s="1103"/>
      <c r="W230" s="1103"/>
      <c r="X230" s="1103"/>
      <c r="Y230" s="1103"/>
      <c r="Z230" s="1104"/>
      <c r="AA230" s="1087"/>
      <c r="AB230" s="1088"/>
      <c r="AC230" s="1088"/>
      <c r="AD230" s="1089"/>
      <c r="AE230" s="332"/>
      <c r="AF230" s="333"/>
      <c r="AG230" s="333"/>
      <c r="AH230" s="333"/>
      <c r="AI230" s="333"/>
      <c r="AJ230" s="333"/>
      <c r="AK230" s="333"/>
      <c r="AL230" s="333"/>
      <c r="AM230" s="334"/>
      <c r="AN230" s="1102"/>
      <c r="AO230" s="1103"/>
      <c r="AP230" s="1103"/>
      <c r="AQ230" s="1103"/>
      <c r="AR230" s="1103"/>
      <c r="AS230" s="1103"/>
      <c r="AT230" s="1103"/>
      <c r="AU230" s="1103"/>
      <c r="AV230" s="1103"/>
      <c r="AW230" s="1103"/>
      <c r="AX230" s="1103"/>
      <c r="AY230" s="1103"/>
      <c r="AZ230" s="1103"/>
      <c r="BA230" s="1103"/>
      <c r="BB230" s="1104"/>
      <c r="BC230" s="1087"/>
      <c r="BD230" s="1088"/>
      <c r="BE230" s="1088"/>
      <c r="BF230" s="1089"/>
    </row>
    <row r="231" spans="2:58" s="48" customFormat="1" ht="13.5" customHeight="1">
      <c r="B231" s="43"/>
      <c r="C231" s="44"/>
      <c r="D231" s="335"/>
      <c r="E231" s="336"/>
      <c r="F231" s="336"/>
      <c r="G231" s="336"/>
      <c r="H231" s="336"/>
      <c r="I231" s="336"/>
      <c r="J231" s="336"/>
      <c r="K231" s="337"/>
      <c r="L231" s="1105"/>
      <c r="M231" s="1106"/>
      <c r="N231" s="1106"/>
      <c r="O231" s="1106"/>
      <c r="P231" s="1106"/>
      <c r="Q231" s="1106"/>
      <c r="R231" s="1106"/>
      <c r="S231" s="1106"/>
      <c r="T231" s="1106"/>
      <c r="U231" s="1106"/>
      <c r="V231" s="1106"/>
      <c r="W231" s="1106"/>
      <c r="X231" s="1106"/>
      <c r="Y231" s="1106"/>
      <c r="Z231" s="1107"/>
      <c r="AA231" s="1090"/>
      <c r="AB231" s="1091"/>
      <c r="AC231" s="1091"/>
      <c r="AD231" s="1092"/>
      <c r="AE231" s="335"/>
      <c r="AF231" s="336"/>
      <c r="AG231" s="336"/>
      <c r="AH231" s="336"/>
      <c r="AI231" s="336"/>
      <c r="AJ231" s="336"/>
      <c r="AK231" s="336"/>
      <c r="AL231" s="336"/>
      <c r="AM231" s="337"/>
      <c r="AN231" s="1105"/>
      <c r="AO231" s="1106"/>
      <c r="AP231" s="1106"/>
      <c r="AQ231" s="1106"/>
      <c r="AR231" s="1106"/>
      <c r="AS231" s="1106"/>
      <c r="AT231" s="1106"/>
      <c r="AU231" s="1106"/>
      <c r="AV231" s="1106"/>
      <c r="AW231" s="1106"/>
      <c r="AX231" s="1106"/>
      <c r="AY231" s="1106"/>
      <c r="AZ231" s="1106"/>
      <c r="BA231" s="1106"/>
      <c r="BB231" s="1107"/>
      <c r="BC231" s="1090"/>
      <c r="BD231" s="1091"/>
      <c r="BE231" s="1091"/>
      <c r="BF231" s="1092"/>
    </row>
    <row r="232" spans="2:58" s="48" customFormat="1" ht="13.5" customHeight="1">
      <c r="B232" s="43"/>
      <c r="C232" s="44"/>
      <c r="D232" s="335"/>
      <c r="E232" s="336"/>
      <c r="F232" s="336"/>
      <c r="G232" s="336"/>
      <c r="H232" s="336"/>
      <c r="I232" s="336"/>
      <c r="J232" s="336"/>
      <c r="K232" s="337"/>
      <c r="L232" s="1096"/>
      <c r="M232" s="1097"/>
      <c r="N232" s="1097"/>
      <c r="O232" s="1097"/>
      <c r="P232" s="1097"/>
      <c r="Q232" s="1097"/>
      <c r="R232" s="1097"/>
      <c r="S232" s="1097"/>
      <c r="T232" s="1097"/>
      <c r="U232" s="1097"/>
      <c r="V232" s="1097"/>
      <c r="W232" s="1097"/>
      <c r="X232" s="1097"/>
      <c r="Y232" s="1097"/>
      <c r="Z232" s="1098"/>
      <c r="AA232" s="1090"/>
      <c r="AB232" s="1091"/>
      <c r="AC232" s="1091"/>
      <c r="AD232" s="1092"/>
      <c r="AE232" s="335"/>
      <c r="AF232" s="336"/>
      <c r="AG232" s="336"/>
      <c r="AH232" s="336"/>
      <c r="AI232" s="336"/>
      <c r="AJ232" s="336"/>
      <c r="AK232" s="336"/>
      <c r="AL232" s="336"/>
      <c r="AM232" s="337"/>
      <c r="AN232" s="1096"/>
      <c r="AO232" s="1097"/>
      <c r="AP232" s="1097"/>
      <c r="AQ232" s="1097"/>
      <c r="AR232" s="1097"/>
      <c r="AS232" s="1097"/>
      <c r="AT232" s="1097"/>
      <c r="AU232" s="1097"/>
      <c r="AV232" s="1097"/>
      <c r="AW232" s="1097"/>
      <c r="AX232" s="1097"/>
      <c r="AY232" s="1097"/>
      <c r="AZ232" s="1097"/>
      <c r="BA232" s="1097"/>
      <c r="BB232" s="1098"/>
      <c r="BC232" s="1090"/>
      <c r="BD232" s="1091"/>
      <c r="BE232" s="1091"/>
      <c r="BF232" s="1092"/>
    </row>
    <row r="233" spans="2:58" s="48" customFormat="1" ht="13.5" customHeight="1">
      <c r="B233" s="43"/>
      <c r="C233" s="44"/>
      <c r="D233" s="338" t="s">
        <v>147</v>
      </c>
      <c r="E233" s="339"/>
      <c r="F233" s="339"/>
      <c r="G233" s="339"/>
      <c r="H233" s="339"/>
      <c r="I233" s="339"/>
      <c r="J233" s="339"/>
      <c r="K233" s="340"/>
      <c r="L233" s="1099"/>
      <c r="M233" s="1100"/>
      <c r="N233" s="1100"/>
      <c r="O233" s="1100"/>
      <c r="P233" s="1100"/>
      <c r="Q233" s="1100"/>
      <c r="R233" s="1100"/>
      <c r="S233" s="1100"/>
      <c r="T233" s="1100"/>
      <c r="U233" s="1100"/>
      <c r="V233" s="1100"/>
      <c r="W233" s="1100"/>
      <c r="X233" s="1100"/>
      <c r="Y233" s="1100"/>
      <c r="Z233" s="1101"/>
      <c r="AA233" s="1093"/>
      <c r="AB233" s="1094"/>
      <c r="AC233" s="1094"/>
      <c r="AD233" s="1095"/>
      <c r="AE233" s="338" t="s">
        <v>147</v>
      </c>
      <c r="AF233" s="339"/>
      <c r="AG233" s="339"/>
      <c r="AH233" s="339"/>
      <c r="AI233" s="339"/>
      <c r="AJ233" s="339"/>
      <c r="AK233" s="339"/>
      <c r="AL233" s="339"/>
      <c r="AM233" s="340"/>
      <c r="AN233" s="1099"/>
      <c r="AO233" s="1100"/>
      <c r="AP233" s="1100"/>
      <c r="AQ233" s="1100"/>
      <c r="AR233" s="1100"/>
      <c r="AS233" s="1100"/>
      <c r="AT233" s="1100"/>
      <c r="AU233" s="1100"/>
      <c r="AV233" s="1100"/>
      <c r="AW233" s="1100"/>
      <c r="AX233" s="1100"/>
      <c r="AY233" s="1100"/>
      <c r="AZ233" s="1100"/>
      <c r="BA233" s="1100"/>
      <c r="BB233" s="1101"/>
      <c r="BC233" s="1093"/>
      <c r="BD233" s="1094"/>
      <c r="BE233" s="1094"/>
      <c r="BF233" s="1095"/>
    </row>
    <row r="234" spans="2:58" s="48" customFormat="1" ht="13.5" customHeight="1">
      <c r="B234" s="43"/>
      <c r="C234" s="44"/>
      <c r="D234" s="332"/>
      <c r="E234" s="333"/>
      <c r="F234" s="333"/>
      <c r="G234" s="333"/>
      <c r="H234" s="333"/>
      <c r="I234" s="333"/>
      <c r="J234" s="333"/>
      <c r="K234" s="334"/>
      <c r="L234" s="1102"/>
      <c r="M234" s="1103"/>
      <c r="N234" s="1103"/>
      <c r="O234" s="1103"/>
      <c r="P234" s="1103"/>
      <c r="Q234" s="1103"/>
      <c r="R234" s="1103"/>
      <c r="S234" s="1103"/>
      <c r="T234" s="1103"/>
      <c r="U234" s="1103"/>
      <c r="V234" s="1103"/>
      <c r="W234" s="1103"/>
      <c r="X234" s="1103"/>
      <c r="Y234" s="1103"/>
      <c r="Z234" s="1104"/>
      <c r="AA234" s="1087"/>
      <c r="AB234" s="1088"/>
      <c r="AC234" s="1088"/>
      <c r="AD234" s="1089"/>
      <c r="AE234" s="332"/>
      <c r="AF234" s="333"/>
      <c r="AG234" s="333"/>
      <c r="AH234" s="333"/>
      <c r="AI234" s="333"/>
      <c r="AJ234" s="333"/>
      <c r="AK234" s="333"/>
      <c r="AL234" s="333"/>
      <c r="AM234" s="334"/>
      <c r="AN234" s="1102"/>
      <c r="AO234" s="1103"/>
      <c r="AP234" s="1103"/>
      <c r="AQ234" s="1103"/>
      <c r="AR234" s="1103"/>
      <c r="AS234" s="1103"/>
      <c r="AT234" s="1103"/>
      <c r="AU234" s="1103"/>
      <c r="AV234" s="1103"/>
      <c r="AW234" s="1103"/>
      <c r="AX234" s="1103"/>
      <c r="AY234" s="1103"/>
      <c r="AZ234" s="1103"/>
      <c r="BA234" s="1103"/>
      <c r="BB234" s="1104"/>
      <c r="BC234" s="1087"/>
      <c r="BD234" s="1088"/>
      <c r="BE234" s="1088"/>
      <c r="BF234" s="1089"/>
    </row>
    <row r="235" spans="2:58" s="48" customFormat="1" ht="13.5" customHeight="1">
      <c r="B235" s="43"/>
      <c r="C235" s="44"/>
      <c r="D235" s="335"/>
      <c r="E235" s="336"/>
      <c r="F235" s="336"/>
      <c r="G235" s="336"/>
      <c r="H235" s="336"/>
      <c r="I235" s="336"/>
      <c r="J235" s="336"/>
      <c r="K235" s="337"/>
      <c r="L235" s="1105"/>
      <c r="M235" s="1106"/>
      <c r="N235" s="1106"/>
      <c r="O235" s="1106"/>
      <c r="P235" s="1106"/>
      <c r="Q235" s="1106"/>
      <c r="R235" s="1106"/>
      <c r="S235" s="1106"/>
      <c r="T235" s="1106"/>
      <c r="U235" s="1106"/>
      <c r="V235" s="1106"/>
      <c r="W235" s="1106"/>
      <c r="X235" s="1106"/>
      <c r="Y235" s="1106"/>
      <c r="Z235" s="1107"/>
      <c r="AA235" s="1090"/>
      <c r="AB235" s="1091"/>
      <c r="AC235" s="1091"/>
      <c r="AD235" s="1092"/>
      <c r="AE235" s="335"/>
      <c r="AF235" s="336"/>
      <c r="AG235" s="336"/>
      <c r="AH235" s="336"/>
      <c r="AI235" s="336"/>
      <c r="AJ235" s="336"/>
      <c r="AK235" s="336"/>
      <c r="AL235" s="336"/>
      <c r="AM235" s="337"/>
      <c r="AN235" s="1105"/>
      <c r="AO235" s="1106"/>
      <c r="AP235" s="1106"/>
      <c r="AQ235" s="1106"/>
      <c r="AR235" s="1106"/>
      <c r="AS235" s="1106"/>
      <c r="AT235" s="1106"/>
      <c r="AU235" s="1106"/>
      <c r="AV235" s="1106"/>
      <c r="AW235" s="1106"/>
      <c r="AX235" s="1106"/>
      <c r="AY235" s="1106"/>
      <c r="AZ235" s="1106"/>
      <c r="BA235" s="1106"/>
      <c r="BB235" s="1107"/>
      <c r="BC235" s="1090"/>
      <c r="BD235" s="1091"/>
      <c r="BE235" s="1091"/>
      <c r="BF235" s="1092"/>
    </row>
    <row r="236" spans="2:58" s="48" customFormat="1" ht="13.5" customHeight="1">
      <c r="B236" s="43"/>
      <c r="C236" s="44"/>
      <c r="D236" s="335"/>
      <c r="E236" s="336"/>
      <c r="F236" s="336"/>
      <c r="G236" s="336"/>
      <c r="H236" s="336"/>
      <c r="I236" s="336"/>
      <c r="J236" s="336"/>
      <c r="K236" s="337"/>
      <c r="L236" s="1096"/>
      <c r="M236" s="1097"/>
      <c r="N236" s="1097"/>
      <c r="O236" s="1097"/>
      <c r="P236" s="1097"/>
      <c r="Q236" s="1097"/>
      <c r="R236" s="1097"/>
      <c r="S236" s="1097"/>
      <c r="T236" s="1097"/>
      <c r="U236" s="1097"/>
      <c r="V236" s="1097"/>
      <c r="W236" s="1097"/>
      <c r="X236" s="1097"/>
      <c r="Y236" s="1097"/>
      <c r="Z236" s="1098"/>
      <c r="AA236" s="1090"/>
      <c r="AB236" s="1091"/>
      <c r="AC236" s="1091"/>
      <c r="AD236" s="1092"/>
      <c r="AE236" s="335"/>
      <c r="AF236" s="336"/>
      <c r="AG236" s="336"/>
      <c r="AH236" s="336"/>
      <c r="AI236" s="336"/>
      <c r="AJ236" s="336"/>
      <c r="AK236" s="336"/>
      <c r="AL236" s="336"/>
      <c r="AM236" s="337"/>
      <c r="AN236" s="1096"/>
      <c r="AO236" s="1097"/>
      <c r="AP236" s="1097"/>
      <c r="AQ236" s="1097"/>
      <c r="AR236" s="1097"/>
      <c r="AS236" s="1097"/>
      <c r="AT236" s="1097"/>
      <c r="AU236" s="1097"/>
      <c r="AV236" s="1097"/>
      <c r="AW236" s="1097"/>
      <c r="AX236" s="1097"/>
      <c r="AY236" s="1097"/>
      <c r="AZ236" s="1097"/>
      <c r="BA236" s="1097"/>
      <c r="BB236" s="1098"/>
      <c r="BC236" s="1090"/>
      <c r="BD236" s="1091"/>
      <c r="BE236" s="1091"/>
      <c r="BF236" s="1092"/>
    </row>
    <row r="237" spans="2:58" s="48" customFormat="1" ht="13.5" customHeight="1">
      <c r="B237" s="43"/>
      <c r="C237" s="44"/>
      <c r="D237" s="338" t="s">
        <v>147</v>
      </c>
      <c r="E237" s="339"/>
      <c r="F237" s="339"/>
      <c r="G237" s="339"/>
      <c r="H237" s="339"/>
      <c r="I237" s="339"/>
      <c r="J237" s="339"/>
      <c r="K237" s="340"/>
      <c r="L237" s="1099"/>
      <c r="M237" s="1100"/>
      <c r="N237" s="1100"/>
      <c r="O237" s="1100"/>
      <c r="P237" s="1100"/>
      <c r="Q237" s="1100"/>
      <c r="R237" s="1100"/>
      <c r="S237" s="1100"/>
      <c r="T237" s="1100"/>
      <c r="U237" s="1100"/>
      <c r="V237" s="1100"/>
      <c r="W237" s="1100"/>
      <c r="X237" s="1100"/>
      <c r="Y237" s="1100"/>
      <c r="Z237" s="1101"/>
      <c r="AA237" s="1093"/>
      <c r="AB237" s="1094"/>
      <c r="AC237" s="1094"/>
      <c r="AD237" s="1095"/>
      <c r="AE237" s="338" t="s">
        <v>147</v>
      </c>
      <c r="AF237" s="339"/>
      <c r="AG237" s="339"/>
      <c r="AH237" s="339"/>
      <c r="AI237" s="339"/>
      <c r="AJ237" s="339"/>
      <c r="AK237" s="339"/>
      <c r="AL237" s="339"/>
      <c r="AM237" s="340"/>
      <c r="AN237" s="1099"/>
      <c r="AO237" s="1100"/>
      <c r="AP237" s="1100"/>
      <c r="AQ237" s="1100"/>
      <c r="AR237" s="1100"/>
      <c r="AS237" s="1100"/>
      <c r="AT237" s="1100"/>
      <c r="AU237" s="1100"/>
      <c r="AV237" s="1100"/>
      <c r="AW237" s="1100"/>
      <c r="AX237" s="1100"/>
      <c r="AY237" s="1100"/>
      <c r="AZ237" s="1100"/>
      <c r="BA237" s="1100"/>
      <c r="BB237" s="1101"/>
      <c r="BC237" s="1093"/>
      <c r="BD237" s="1094"/>
      <c r="BE237" s="1094"/>
      <c r="BF237" s="1095"/>
    </row>
    <row r="238" spans="2:58" s="48" customFormat="1" ht="13.5" customHeight="1">
      <c r="B238" s="43"/>
      <c r="C238" s="44"/>
      <c r="D238" s="332"/>
      <c r="E238" s="333"/>
      <c r="F238" s="333"/>
      <c r="G238" s="333"/>
      <c r="H238" s="333"/>
      <c r="I238" s="333"/>
      <c r="J238" s="333"/>
      <c r="K238" s="334"/>
      <c r="L238" s="1102"/>
      <c r="M238" s="1103"/>
      <c r="N238" s="1103"/>
      <c r="O238" s="1103"/>
      <c r="P238" s="1103"/>
      <c r="Q238" s="1103"/>
      <c r="R238" s="1103"/>
      <c r="S238" s="1103"/>
      <c r="T238" s="1103"/>
      <c r="U238" s="1103"/>
      <c r="V238" s="1103"/>
      <c r="W238" s="1103"/>
      <c r="X238" s="1103"/>
      <c r="Y238" s="1103"/>
      <c r="Z238" s="1104"/>
      <c r="AA238" s="1087"/>
      <c r="AB238" s="1088"/>
      <c r="AC238" s="1088"/>
      <c r="AD238" s="1089"/>
      <c r="AE238" s="332"/>
      <c r="AF238" s="333"/>
      <c r="AG238" s="333"/>
      <c r="AH238" s="333"/>
      <c r="AI238" s="333"/>
      <c r="AJ238" s="333"/>
      <c r="AK238" s="333"/>
      <c r="AL238" s="333"/>
      <c r="AM238" s="334"/>
      <c r="AN238" s="1102"/>
      <c r="AO238" s="1103"/>
      <c r="AP238" s="1103"/>
      <c r="AQ238" s="1103"/>
      <c r="AR238" s="1103"/>
      <c r="AS238" s="1103"/>
      <c r="AT238" s="1103"/>
      <c r="AU238" s="1103"/>
      <c r="AV238" s="1103"/>
      <c r="AW238" s="1103"/>
      <c r="AX238" s="1103"/>
      <c r="AY238" s="1103"/>
      <c r="AZ238" s="1103"/>
      <c r="BA238" s="1103"/>
      <c r="BB238" s="1104"/>
      <c r="BC238" s="1087"/>
      <c r="BD238" s="1088"/>
      <c r="BE238" s="1088"/>
      <c r="BF238" s="1089"/>
    </row>
    <row r="239" spans="2:58" s="48" customFormat="1" ht="13.5" customHeight="1">
      <c r="B239" s="43"/>
      <c r="C239" s="44"/>
      <c r="D239" s="335"/>
      <c r="E239" s="336"/>
      <c r="F239" s="336"/>
      <c r="G239" s="336"/>
      <c r="H239" s="336"/>
      <c r="I239" s="336"/>
      <c r="J239" s="336"/>
      <c r="K239" s="337"/>
      <c r="L239" s="1105"/>
      <c r="M239" s="1106"/>
      <c r="N239" s="1106"/>
      <c r="O239" s="1106"/>
      <c r="P239" s="1106"/>
      <c r="Q239" s="1106"/>
      <c r="R239" s="1106"/>
      <c r="S239" s="1106"/>
      <c r="T239" s="1106"/>
      <c r="U239" s="1106"/>
      <c r="V239" s="1106"/>
      <c r="W239" s="1106"/>
      <c r="X239" s="1106"/>
      <c r="Y239" s="1106"/>
      <c r="Z239" s="1107"/>
      <c r="AA239" s="1090"/>
      <c r="AB239" s="1091"/>
      <c r="AC239" s="1091"/>
      <c r="AD239" s="1092"/>
      <c r="AE239" s="335"/>
      <c r="AF239" s="336"/>
      <c r="AG239" s="336"/>
      <c r="AH239" s="336"/>
      <c r="AI239" s="336"/>
      <c r="AJ239" s="336"/>
      <c r="AK239" s="336"/>
      <c r="AL239" s="336"/>
      <c r="AM239" s="337"/>
      <c r="AN239" s="1105"/>
      <c r="AO239" s="1106"/>
      <c r="AP239" s="1106"/>
      <c r="AQ239" s="1106"/>
      <c r="AR239" s="1106"/>
      <c r="AS239" s="1106"/>
      <c r="AT239" s="1106"/>
      <c r="AU239" s="1106"/>
      <c r="AV239" s="1106"/>
      <c r="AW239" s="1106"/>
      <c r="AX239" s="1106"/>
      <c r="AY239" s="1106"/>
      <c r="AZ239" s="1106"/>
      <c r="BA239" s="1106"/>
      <c r="BB239" s="1107"/>
      <c r="BC239" s="1090"/>
      <c r="BD239" s="1091"/>
      <c r="BE239" s="1091"/>
      <c r="BF239" s="1092"/>
    </row>
    <row r="240" spans="2:58" s="48" customFormat="1" ht="13.5" customHeight="1">
      <c r="B240" s="43"/>
      <c r="C240" s="44"/>
      <c r="D240" s="335"/>
      <c r="E240" s="336"/>
      <c r="F240" s="336"/>
      <c r="G240" s="336"/>
      <c r="H240" s="336"/>
      <c r="I240" s="336"/>
      <c r="J240" s="336"/>
      <c r="K240" s="337"/>
      <c r="L240" s="1096"/>
      <c r="M240" s="1097"/>
      <c r="N240" s="1097"/>
      <c r="O240" s="1097"/>
      <c r="P240" s="1097"/>
      <c r="Q240" s="1097"/>
      <c r="R240" s="1097"/>
      <c r="S240" s="1097"/>
      <c r="T240" s="1097"/>
      <c r="U240" s="1097"/>
      <c r="V240" s="1097"/>
      <c r="W240" s="1097"/>
      <c r="X240" s="1097"/>
      <c r="Y240" s="1097"/>
      <c r="Z240" s="1098"/>
      <c r="AA240" s="1090"/>
      <c r="AB240" s="1091"/>
      <c r="AC240" s="1091"/>
      <c r="AD240" s="1092"/>
      <c r="AE240" s="335"/>
      <c r="AF240" s="336"/>
      <c r="AG240" s="336"/>
      <c r="AH240" s="336"/>
      <c r="AI240" s="336"/>
      <c r="AJ240" s="336"/>
      <c r="AK240" s="336"/>
      <c r="AL240" s="336"/>
      <c r="AM240" s="337"/>
      <c r="AN240" s="1096"/>
      <c r="AO240" s="1097"/>
      <c r="AP240" s="1097"/>
      <c r="AQ240" s="1097"/>
      <c r="AR240" s="1097"/>
      <c r="AS240" s="1097"/>
      <c r="AT240" s="1097"/>
      <c r="AU240" s="1097"/>
      <c r="AV240" s="1097"/>
      <c r="AW240" s="1097"/>
      <c r="AX240" s="1097"/>
      <c r="AY240" s="1097"/>
      <c r="AZ240" s="1097"/>
      <c r="BA240" s="1097"/>
      <c r="BB240" s="1098"/>
      <c r="BC240" s="1090"/>
      <c r="BD240" s="1091"/>
      <c r="BE240" s="1091"/>
      <c r="BF240" s="1092"/>
    </row>
    <row r="241" spans="2:58" s="48" customFormat="1" ht="13.5" customHeight="1">
      <c r="B241" s="43"/>
      <c r="C241" s="44"/>
      <c r="D241" s="338" t="s">
        <v>147</v>
      </c>
      <c r="E241" s="339"/>
      <c r="F241" s="339"/>
      <c r="G241" s="339"/>
      <c r="H241" s="339"/>
      <c r="I241" s="339"/>
      <c r="J241" s="339"/>
      <c r="K241" s="340"/>
      <c r="L241" s="1099"/>
      <c r="M241" s="1100"/>
      <c r="N241" s="1100"/>
      <c r="O241" s="1100"/>
      <c r="P241" s="1100"/>
      <c r="Q241" s="1100"/>
      <c r="R241" s="1100"/>
      <c r="S241" s="1100"/>
      <c r="T241" s="1100"/>
      <c r="U241" s="1100"/>
      <c r="V241" s="1100"/>
      <c r="W241" s="1100"/>
      <c r="X241" s="1100"/>
      <c r="Y241" s="1100"/>
      <c r="Z241" s="1101"/>
      <c r="AA241" s="1093"/>
      <c r="AB241" s="1094"/>
      <c r="AC241" s="1094"/>
      <c r="AD241" s="1095"/>
      <c r="AE241" s="338" t="s">
        <v>147</v>
      </c>
      <c r="AF241" s="339"/>
      <c r="AG241" s="339"/>
      <c r="AH241" s="339"/>
      <c r="AI241" s="339"/>
      <c r="AJ241" s="339"/>
      <c r="AK241" s="339"/>
      <c r="AL241" s="339"/>
      <c r="AM241" s="340"/>
      <c r="AN241" s="1099"/>
      <c r="AO241" s="1100"/>
      <c r="AP241" s="1100"/>
      <c r="AQ241" s="1100"/>
      <c r="AR241" s="1100"/>
      <c r="AS241" s="1100"/>
      <c r="AT241" s="1100"/>
      <c r="AU241" s="1100"/>
      <c r="AV241" s="1100"/>
      <c r="AW241" s="1100"/>
      <c r="AX241" s="1100"/>
      <c r="AY241" s="1100"/>
      <c r="AZ241" s="1100"/>
      <c r="BA241" s="1100"/>
      <c r="BB241" s="1101"/>
      <c r="BC241" s="1093"/>
      <c r="BD241" s="1094"/>
      <c r="BE241" s="1094"/>
      <c r="BF241" s="1095"/>
    </row>
    <row r="242" spans="2:58" s="48" customFormat="1" ht="13.5" customHeight="1">
      <c r="B242" s="43"/>
      <c r="C242" s="44"/>
      <c r="D242" s="332"/>
      <c r="E242" s="333"/>
      <c r="F242" s="333"/>
      <c r="G242" s="333"/>
      <c r="H242" s="333"/>
      <c r="I242" s="333"/>
      <c r="J242" s="333"/>
      <c r="K242" s="334"/>
      <c r="L242" s="1102"/>
      <c r="M242" s="1103"/>
      <c r="N242" s="1103"/>
      <c r="O242" s="1103"/>
      <c r="P242" s="1103"/>
      <c r="Q242" s="1103"/>
      <c r="R242" s="1103"/>
      <c r="S242" s="1103"/>
      <c r="T242" s="1103"/>
      <c r="U242" s="1103"/>
      <c r="V242" s="1103"/>
      <c r="W242" s="1103"/>
      <c r="X242" s="1103"/>
      <c r="Y242" s="1103"/>
      <c r="Z242" s="1104"/>
      <c r="AA242" s="1087"/>
      <c r="AB242" s="1088"/>
      <c r="AC242" s="1088"/>
      <c r="AD242" s="1089"/>
      <c r="AE242" s="332"/>
      <c r="AF242" s="333"/>
      <c r="AG242" s="333"/>
      <c r="AH242" s="333"/>
      <c r="AI242" s="333"/>
      <c r="AJ242" s="333"/>
      <c r="AK242" s="333"/>
      <c r="AL242" s="333"/>
      <c r="AM242" s="334"/>
      <c r="AN242" s="1102"/>
      <c r="AO242" s="1103"/>
      <c r="AP242" s="1103"/>
      <c r="AQ242" s="1103"/>
      <c r="AR242" s="1103"/>
      <c r="AS242" s="1103"/>
      <c r="AT242" s="1103"/>
      <c r="AU242" s="1103"/>
      <c r="AV242" s="1103"/>
      <c r="AW242" s="1103"/>
      <c r="AX242" s="1103"/>
      <c r="AY242" s="1103"/>
      <c r="AZ242" s="1103"/>
      <c r="BA242" s="1103"/>
      <c r="BB242" s="1104"/>
      <c r="BC242" s="1087"/>
      <c r="BD242" s="1088"/>
      <c r="BE242" s="1088"/>
      <c r="BF242" s="1089"/>
    </row>
    <row r="243" spans="2:58" s="48" customFormat="1" ht="13.5" customHeight="1">
      <c r="B243" s="43"/>
      <c r="C243" s="44"/>
      <c r="D243" s="335"/>
      <c r="E243" s="336"/>
      <c r="F243" s="336"/>
      <c r="G243" s="336"/>
      <c r="H243" s="336"/>
      <c r="I243" s="336"/>
      <c r="J243" s="336"/>
      <c r="K243" s="337"/>
      <c r="L243" s="1105"/>
      <c r="M243" s="1106"/>
      <c r="N243" s="1106"/>
      <c r="O243" s="1106"/>
      <c r="P243" s="1106"/>
      <c r="Q243" s="1106"/>
      <c r="R243" s="1106"/>
      <c r="S243" s="1106"/>
      <c r="T243" s="1106"/>
      <c r="U243" s="1106"/>
      <c r="V243" s="1106"/>
      <c r="W243" s="1106"/>
      <c r="X243" s="1106"/>
      <c r="Y243" s="1106"/>
      <c r="Z243" s="1107"/>
      <c r="AA243" s="1090"/>
      <c r="AB243" s="1091"/>
      <c r="AC243" s="1091"/>
      <c r="AD243" s="1092"/>
      <c r="AE243" s="335"/>
      <c r="AF243" s="336"/>
      <c r="AG243" s="336"/>
      <c r="AH243" s="336"/>
      <c r="AI243" s="336"/>
      <c r="AJ243" s="336"/>
      <c r="AK243" s="336"/>
      <c r="AL243" s="336"/>
      <c r="AM243" s="337"/>
      <c r="AN243" s="1105"/>
      <c r="AO243" s="1106"/>
      <c r="AP243" s="1106"/>
      <c r="AQ243" s="1106"/>
      <c r="AR243" s="1106"/>
      <c r="AS243" s="1106"/>
      <c r="AT243" s="1106"/>
      <c r="AU243" s="1106"/>
      <c r="AV243" s="1106"/>
      <c r="AW243" s="1106"/>
      <c r="AX243" s="1106"/>
      <c r="AY243" s="1106"/>
      <c r="AZ243" s="1106"/>
      <c r="BA243" s="1106"/>
      <c r="BB243" s="1107"/>
      <c r="BC243" s="1090"/>
      <c r="BD243" s="1091"/>
      <c r="BE243" s="1091"/>
      <c r="BF243" s="1092"/>
    </row>
    <row r="244" spans="2:58" s="48" customFormat="1" ht="13.5" customHeight="1">
      <c r="B244" s="43"/>
      <c r="C244" s="44"/>
      <c r="D244" s="335"/>
      <c r="E244" s="336"/>
      <c r="F244" s="336"/>
      <c r="G244" s="336"/>
      <c r="H244" s="336"/>
      <c r="I244" s="336"/>
      <c r="J244" s="336"/>
      <c r="K244" s="337"/>
      <c r="L244" s="1096"/>
      <c r="M244" s="1097"/>
      <c r="N244" s="1097"/>
      <c r="O244" s="1097"/>
      <c r="P244" s="1097"/>
      <c r="Q244" s="1097"/>
      <c r="R244" s="1097"/>
      <c r="S244" s="1097"/>
      <c r="T244" s="1097"/>
      <c r="U244" s="1097"/>
      <c r="V244" s="1097"/>
      <c r="W244" s="1097"/>
      <c r="X244" s="1097"/>
      <c r="Y244" s="1097"/>
      <c r="Z244" s="1098"/>
      <c r="AA244" s="1090"/>
      <c r="AB244" s="1091"/>
      <c r="AC244" s="1091"/>
      <c r="AD244" s="1092"/>
      <c r="AE244" s="335"/>
      <c r="AF244" s="336"/>
      <c r="AG244" s="336"/>
      <c r="AH244" s="336"/>
      <c r="AI244" s="336"/>
      <c r="AJ244" s="336"/>
      <c r="AK244" s="336"/>
      <c r="AL244" s="336"/>
      <c r="AM244" s="337"/>
      <c r="AN244" s="1096"/>
      <c r="AO244" s="1097"/>
      <c r="AP244" s="1097"/>
      <c r="AQ244" s="1097"/>
      <c r="AR244" s="1097"/>
      <c r="AS244" s="1097"/>
      <c r="AT244" s="1097"/>
      <c r="AU244" s="1097"/>
      <c r="AV244" s="1097"/>
      <c r="AW244" s="1097"/>
      <c r="AX244" s="1097"/>
      <c r="AY244" s="1097"/>
      <c r="AZ244" s="1097"/>
      <c r="BA244" s="1097"/>
      <c r="BB244" s="1098"/>
      <c r="BC244" s="1090"/>
      <c r="BD244" s="1091"/>
      <c r="BE244" s="1091"/>
      <c r="BF244" s="1092"/>
    </row>
    <row r="245" spans="2:58" s="48" customFormat="1" ht="13.5" customHeight="1">
      <c r="B245" s="43"/>
      <c r="C245" s="44"/>
      <c r="D245" s="338" t="s">
        <v>147</v>
      </c>
      <c r="E245" s="339"/>
      <c r="F245" s="339"/>
      <c r="G245" s="339"/>
      <c r="H245" s="339"/>
      <c r="I245" s="339"/>
      <c r="J245" s="339"/>
      <c r="K245" s="340"/>
      <c r="L245" s="1099"/>
      <c r="M245" s="1100"/>
      <c r="N245" s="1100"/>
      <c r="O245" s="1100"/>
      <c r="P245" s="1100"/>
      <c r="Q245" s="1100"/>
      <c r="R245" s="1100"/>
      <c r="S245" s="1100"/>
      <c r="T245" s="1100"/>
      <c r="U245" s="1100"/>
      <c r="V245" s="1100"/>
      <c r="W245" s="1100"/>
      <c r="X245" s="1100"/>
      <c r="Y245" s="1100"/>
      <c r="Z245" s="1101"/>
      <c r="AA245" s="1093"/>
      <c r="AB245" s="1094"/>
      <c r="AC245" s="1094"/>
      <c r="AD245" s="1095"/>
      <c r="AE245" s="338" t="s">
        <v>147</v>
      </c>
      <c r="AF245" s="339"/>
      <c r="AG245" s="339"/>
      <c r="AH245" s="339"/>
      <c r="AI245" s="339"/>
      <c r="AJ245" s="339"/>
      <c r="AK245" s="339"/>
      <c r="AL245" s="339"/>
      <c r="AM245" s="340"/>
      <c r="AN245" s="1099"/>
      <c r="AO245" s="1100"/>
      <c r="AP245" s="1100"/>
      <c r="AQ245" s="1100"/>
      <c r="AR245" s="1100"/>
      <c r="AS245" s="1100"/>
      <c r="AT245" s="1100"/>
      <c r="AU245" s="1100"/>
      <c r="AV245" s="1100"/>
      <c r="AW245" s="1100"/>
      <c r="AX245" s="1100"/>
      <c r="AY245" s="1100"/>
      <c r="AZ245" s="1100"/>
      <c r="BA245" s="1100"/>
      <c r="BB245" s="1101"/>
      <c r="BC245" s="1093"/>
      <c r="BD245" s="1094"/>
      <c r="BE245" s="1094"/>
      <c r="BF245" s="1095"/>
    </row>
    <row r="246" spans="2:58" s="48" customFormat="1" ht="13.5" customHeight="1">
      <c r="B246" s="43"/>
      <c r="C246" s="44"/>
      <c r="D246" s="332"/>
      <c r="E246" s="333"/>
      <c r="F246" s="333"/>
      <c r="G246" s="333"/>
      <c r="H246" s="333"/>
      <c r="I246" s="333"/>
      <c r="J246" s="333"/>
      <c r="K246" s="334"/>
      <c r="L246" s="1102"/>
      <c r="M246" s="1103"/>
      <c r="N246" s="1103"/>
      <c r="O246" s="1103"/>
      <c r="P246" s="1103"/>
      <c r="Q246" s="1103"/>
      <c r="R246" s="1103"/>
      <c r="S246" s="1103"/>
      <c r="T246" s="1103"/>
      <c r="U246" s="1103"/>
      <c r="V246" s="1103"/>
      <c r="W246" s="1103"/>
      <c r="X246" s="1103"/>
      <c r="Y246" s="1103"/>
      <c r="Z246" s="1104"/>
      <c r="AA246" s="1087"/>
      <c r="AB246" s="1088"/>
      <c r="AC246" s="1088"/>
      <c r="AD246" s="1089"/>
      <c r="AE246" s="332"/>
      <c r="AF246" s="333"/>
      <c r="AG246" s="333"/>
      <c r="AH246" s="333"/>
      <c r="AI246" s="333"/>
      <c r="AJ246" s="333"/>
      <c r="AK246" s="333"/>
      <c r="AL246" s="333"/>
      <c r="AM246" s="334"/>
      <c r="AN246" s="1102"/>
      <c r="AO246" s="1103"/>
      <c r="AP246" s="1103"/>
      <c r="AQ246" s="1103"/>
      <c r="AR246" s="1103"/>
      <c r="AS246" s="1103"/>
      <c r="AT246" s="1103"/>
      <c r="AU246" s="1103"/>
      <c r="AV246" s="1103"/>
      <c r="AW246" s="1103"/>
      <c r="AX246" s="1103"/>
      <c r="AY246" s="1103"/>
      <c r="AZ246" s="1103"/>
      <c r="BA246" s="1103"/>
      <c r="BB246" s="1104"/>
      <c r="BC246" s="1087"/>
      <c r="BD246" s="1088"/>
      <c r="BE246" s="1088"/>
      <c r="BF246" s="1089"/>
    </row>
    <row r="247" spans="2:58" s="48" customFormat="1" ht="13.5" customHeight="1">
      <c r="B247" s="43"/>
      <c r="C247" s="44"/>
      <c r="D247" s="335"/>
      <c r="E247" s="336"/>
      <c r="F247" s="336"/>
      <c r="G247" s="336"/>
      <c r="H247" s="336"/>
      <c r="I247" s="336"/>
      <c r="J247" s="336"/>
      <c r="K247" s="337"/>
      <c r="L247" s="1105"/>
      <c r="M247" s="1106"/>
      <c r="N247" s="1106"/>
      <c r="O247" s="1106"/>
      <c r="P247" s="1106"/>
      <c r="Q247" s="1106"/>
      <c r="R247" s="1106"/>
      <c r="S247" s="1106"/>
      <c r="T247" s="1106"/>
      <c r="U247" s="1106"/>
      <c r="V247" s="1106"/>
      <c r="W247" s="1106"/>
      <c r="X247" s="1106"/>
      <c r="Y247" s="1106"/>
      <c r="Z247" s="1107"/>
      <c r="AA247" s="1090"/>
      <c r="AB247" s="1091"/>
      <c r="AC247" s="1091"/>
      <c r="AD247" s="1092"/>
      <c r="AE247" s="335"/>
      <c r="AF247" s="336"/>
      <c r="AG247" s="336"/>
      <c r="AH247" s="336"/>
      <c r="AI247" s="336"/>
      <c r="AJ247" s="336"/>
      <c r="AK247" s="336"/>
      <c r="AL247" s="336"/>
      <c r="AM247" s="337"/>
      <c r="AN247" s="1105"/>
      <c r="AO247" s="1106"/>
      <c r="AP247" s="1106"/>
      <c r="AQ247" s="1106"/>
      <c r="AR247" s="1106"/>
      <c r="AS247" s="1106"/>
      <c r="AT247" s="1106"/>
      <c r="AU247" s="1106"/>
      <c r="AV247" s="1106"/>
      <c r="AW247" s="1106"/>
      <c r="AX247" s="1106"/>
      <c r="AY247" s="1106"/>
      <c r="AZ247" s="1106"/>
      <c r="BA247" s="1106"/>
      <c r="BB247" s="1107"/>
      <c r="BC247" s="1090"/>
      <c r="BD247" s="1091"/>
      <c r="BE247" s="1091"/>
      <c r="BF247" s="1092"/>
    </row>
    <row r="248" spans="2:58" s="48" customFormat="1" ht="13.5" customHeight="1">
      <c r="B248" s="43"/>
      <c r="C248" s="44"/>
      <c r="D248" s="335"/>
      <c r="E248" s="336"/>
      <c r="F248" s="336"/>
      <c r="G248" s="336"/>
      <c r="H248" s="336"/>
      <c r="I248" s="336"/>
      <c r="J248" s="336"/>
      <c r="K248" s="337"/>
      <c r="L248" s="1096"/>
      <c r="M248" s="1097"/>
      <c r="N248" s="1097"/>
      <c r="O248" s="1097"/>
      <c r="P248" s="1097"/>
      <c r="Q248" s="1097"/>
      <c r="R248" s="1097"/>
      <c r="S248" s="1097"/>
      <c r="T248" s="1097"/>
      <c r="U248" s="1097"/>
      <c r="V248" s="1097"/>
      <c r="W248" s="1097"/>
      <c r="X248" s="1097"/>
      <c r="Y248" s="1097"/>
      <c r="Z248" s="1098"/>
      <c r="AA248" s="1090"/>
      <c r="AB248" s="1091"/>
      <c r="AC248" s="1091"/>
      <c r="AD248" s="1092"/>
      <c r="AE248" s="335"/>
      <c r="AF248" s="336"/>
      <c r="AG248" s="336"/>
      <c r="AH248" s="336"/>
      <c r="AI248" s="336"/>
      <c r="AJ248" s="336"/>
      <c r="AK248" s="336"/>
      <c r="AL248" s="336"/>
      <c r="AM248" s="337"/>
      <c r="AN248" s="1096"/>
      <c r="AO248" s="1097"/>
      <c r="AP248" s="1097"/>
      <c r="AQ248" s="1097"/>
      <c r="AR248" s="1097"/>
      <c r="AS248" s="1097"/>
      <c r="AT248" s="1097"/>
      <c r="AU248" s="1097"/>
      <c r="AV248" s="1097"/>
      <c r="AW248" s="1097"/>
      <c r="AX248" s="1097"/>
      <c r="AY248" s="1097"/>
      <c r="AZ248" s="1097"/>
      <c r="BA248" s="1097"/>
      <c r="BB248" s="1098"/>
      <c r="BC248" s="1090"/>
      <c r="BD248" s="1091"/>
      <c r="BE248" s="1091"/>
      <c r="BF248" s="1092"/>
    </row>
    <row r="249" spans="2:58" s="48" customFormat="1" ht="13.5" customHeight="1">
      <c r="B249" s="43"/>
      <c r="C249" s="44"/>
      <c r="D249" s="338" t="s">
        <v>147</v>
      </c>
      <c r="E249" s="339"/>
      <c r="F249" s="339"/>
      <c r="G249" s="339"/>
      <c r="H249" s="339"/>
      <c r="I249" s="339"/>
      <c r="J249" s="339"/>
      <c r="K249" s="340"/>
      <c r="L249" s="1099"/>
      <c r="M249" s="1100"/>
      <c r="N249" s="1100"/>
      <c r="O249" s="1100"/>
      <c r="P249" s="1100"/>
      <c r="Q249" s="1100"/>
      <c r="R249" s="1100"/>
      <c r="S249" s="1100"/>
      <c r="T249" s="1100"/>
      <c r="U249" s="1100"/>
      <c r="V249" s="1100"/>
      <c r="W249" s="1100"/>
      <c r="X249" s="1100"/>
      <c r="Y249" s="1100"/>
      <c r="Z249" s="1101"/>
      <c r="AA249" s="1093"/>
      <c r="AB249" s="1094"/>
      <c r="AC249" s="1094"/>
      <c r="AD249" s="1095"/>
      <c r="AE249" s="338" t="s">
        <v>147</v>
      </c>
      <c r="AF249" s="339"/>
      <c r="AG249" s="339"/>
      <c r="AH249" s="339"/>
      <c r="AI249" s="339"/>
      <c r="AJ249" s="339"/>
      <c r="AK249" s="339"/>
      <c r="AL249" s="339"/>
      <c r="AM249" s="340"/>
      <c r="AN249" s="1099"/>
      <c r="AO249" s="1100"/>
      <c r="AP249" s="1100"/>
      <c r="AQ249" s="1100"/>
      <c r="AR249" s="1100"/>
      <c r="AS249" s="1100"/>
      <c r="AT249" s="1100"/>
      <c r="AU249" s="1100"/>
      <c r="AV249" s="1100"/>
      <c r="AW249" s="1100"/>
      <c r="AX249" s="1100"/>
      <c r="AY249" s="1100"/>
      <c r="AZ249" s="1100"/>
      <c r="BA249" s="1100"/>
      <c r="BB249" s="1101"/>
      <c r="BC249" s="1093"/>
      <c r="BD249" s="1094"/>
      <c r="BE249" s="1094"/>
      <c r="BF249" s="1095"/>
    </row>
    <row r="250" spans="2:58" s="48" customFormat="1" ht="13.5" customHeight="1">
      <c r="B250" s="43"/>
      <c r="C250" s="44"/>
      <c r="D250" s="332"/>
      <c r="E250" s="333"/>
      <c r="F250" s="333"/>
      <c r="G250" s="333"/>
      <c r="H250" s="333"/>
      <c r="I250" s="333"/>
      <c r="J250" s="333"/>
      <c r="K250" s="334"/>
      <c r="L250" s="1102"/>
      <c r="M250" s="1103"/>
      <c r="N250" s="1103"/>
      <c r="O250" s="1103"/>
      <c r="P250" s="1103"/>
      <c r="Q250" s="1103"/>
      <c r="R250" s="1103"/>
      <c r="S250" s="1103"/>
      <c r="T250" s="1103"/>
      <c r="U250" s="1103"/>
      <c r="V250" s="1103"/>
      <c r="W250" s="1103"/>
      <c r="X250" s="1103"/>
      <c r="Y250" s="1103"/>
      <c r="Z250" s="1104"/>
      <c r="AA250" s="1087"/>
      <c r="AB250" s="1088"/>
      <c r="AC250" s="1088"/>
      <c r="AD250" s="1089"/>
      <c r="AE250" s="332"/>
      <c r="AF250" s="333"/>
      <c r="AG250" s="333"/>
      <c r="AH250" s="333"/>
      <c r="AI250" s="333"/>
      <c r="AJ250" s="333"/>
      <c r="AK250" s="333"/>
      <c r="AL250" s="333"/>
      <c r="AM250" s="334"/>
      <c r="AN250" s="1102"/>
      <c r="AO250" s="1103"/>
      <c r="AP250" s="1103"/>
      <c r="AQ250" s="1103"/>
      <c r="AR250" s="1103"/>
      <c r="AS250" s="1103"/>
      <c r="AT250" s="1103"/>
      <c r="AU250" s="1103"/>
      <c r="AV250" s="1103"/>
      <c r="AW250" s="1103"/>
      <c r="AX250" s="1103"/>
      <c r="AY250" s="1103"/>
      <c r="AZ250" s="1103"/>
      <c r="BA250" s="1103"/>
      <c r="BB250" s="1104"/>
      <c r="BC250" s="1087"/>
      <c r="BD250" s="1088"/>
      <c r="BE250" s="1088"/>
      <c r="BF250" s="1089"/>
    </row>
    <row r="251" spans="2:58" s="48" customFormat="1" ht="13.5" customHeight="1">
      <c r="B251" s="43"/>
      <c r="C251" s="44"/>
      <c r="D251" s="335"/>
      <c r="E251" s="336"/>
      <c r="F251" s="336"/>
      <c r="G251" s="336"/>
      <c r="H251" s="336"/>
      <c r="I251" s="336"/>
      <c r="J251" s="336"/>
      <c r="K251" s="337"/>
      <c r="L251" s="1105"/>
      <c r="M251" s="1106"/>
      <c r="N251" s="1106"/>
      <c r="O251" s="1106"/>
      <c r="P251" s="1106"/>
      <c r="Q251" s="1106"/>
      <c r="R251" s="1106"/>
      <c r="S251" s="1106"/>
      <c r="T251" s="1106"/>
      <c r="U251" s="1106"/>
      <c r="V251" s="1106"/>
      <c r="W251" s="1106"/>
      <c r="X251" s="1106"/>
      <c r="Y251" s="1106"/>
      <c r="Z251" s="1107"/>
      <c r="AA251" s="1090"/>
      <c r="AB251" s="1091"/>
      <c r="AC251" s="1091"/>
      <c r="AD251" s="1092"/>
      <c r="AE251" s="335"/>
      <c r="AF251" s="336"/>
      <c r="AG251" s="336"/>
      <c r="AH251" s="336"/>
      <c r="AI251" s="336"/>
      <c r="AJ251" s="336"/>
      <c r="AK251" s="336"/>
      <c r="AL251" s="336"/>
      <c r="AM251" s="337"/>
      <c r="AN251" s="1105"/>
      <c r="AO251" s="1106"/>
      <c r="AP251" s="1106"/>
      <c r="AQ251" s="1106"/>
      <c r="AR251" s="1106"/>
      <c r="AS251" s="1106"/>
      <c r="AT251" s="1106"/>
      <c r="AU251" s="1106"/>
      <c r="AV251" s="1106"/>
      <c r="AW251" s="1106"/>
      <c r="AX251" s="1106"/>
      <c r="AY251" s="1106"/>
      <c r="AZ251" s="1106"/>
      <c r="BA251" s="1106"/>
      <c r="BB251" s="1107"/>
      <c r="BC251" s="1090"/>
      <c r="BD251" s="1091"/>
      <c r="BE251" s="1091"/>
      <c r="BF251" s="1092"/>
    </row>
    <row r="252" spans="2:58" s="48" customFormat="1" ht="13.5" customHeight="1">
      <c r="B252" s="43"/>
      <c r="C252" s="44"/>
      <c r="D252" s="335"/>
      <c r="E252" s="336"/>
      <c r="F252" s="336"/>
      <c r="G252" s="336"/>
      <c r="H252" s="336"/>
      <c r="I252" s="336"/>
      <c r="J252" s="336"/>
      <c r="K252" s="337"/>
      <c r="L252" s="1096"/>
      <c r="M252" s="1097"/>
      <c r="N252" s="1097"/>
      <c r="O252" s="1097"/>
      <c r="P252" s="1097"/>
      <c r="Q252" s="1097"/>
      <c r="R252" s="1097"/>
      <c r="S252" s="1097"/>
      <c r="T252" s="1097"/>
      <c r="U252" s="1097"/>
      <c r="V252" s="1097"/>
      <c r="W252" s="1097"/>
      <c r="X252" s="1097"/>
      <c r="Y252" s="1097"/>
      <c r="Z252" s="1098"/>
      <c r="AA252" s="1090"/>
      <c r="AB252" s="1091"/>
      <c r="AC252" s="1091"/>
      <c r="AD252" s="1092"/>
      <c r="AE252" s="335"/>
      <c r="AF252" s="336"/>
      <c r="AG252" s="336"/>
      <c r="AH252" s="336"/>
      <c r="AI252" s="336"/>
      <c r="AJ252" s="336"/>
      <c r="AK252" s="336"/>
      <c r="AL252" s="336"/>
      <c r="AM252" s="337"/>
      <c r="AN252" s="1096"/>
      <c r="AO252" s="1097"/>
      <c r="AP252" s="1097"/>
      <c r="AQ252" s="1097"/>
      <c r="AR252" s="1097"/>
      <c r="AS252" s="1097"/>
      <c r="AT252" s="1097"/>
      <c r="AU252" s="1097"/>
      <c r="AV252" s="1097"/>
      <c r="AW252" s="1097"/>
      <c r="AX252" s="1097"/>
      <c r="AY252" s="1097"/>
      <c r="AZ252" s="1097"/>
      <c r="BA252" s="1097"/>
      <c r="BB252" s="1098"/>
      <c r="BC252" s="1090"/>
      <c r="BD252" s="1091"/>
      <c r="BE252" s="1091"/>
      <c r="BF252" s="1092"/>
    </row>
    <row r="253" spans="2:58" s="48" customFormat="1" ht="13.5" customHeight="1">
      <c r="B253" s="43"/>
      <c r="C253" s="44"/>
      <c r="D253" s="338" t="s">
        <v>147</v>
      </c>
      <c r="E253" s="339"/>
      <c r="F253" s="339"/>
      <c r="G253" s="339"/>
      <c r="H253" s="339"/>
      <c r="I253" s="339"/>
      <c r="J253" s="339"/>
      <c r="K253" s="340"/>
      <c r="L253" s="1099"/>
      <c r="M253" s="1100"/>
      <c r="N253" s="1100"/>
      <c r="O253" s="1100"/>
      <c r="P253" s="1100"/>
      <c r="Q253" s="1100"/>
      <c r="R253" s="1100"/>
      <c r="S253" s="1100"/>
      <c r="T253" s="1100"/>
      <c r="U253" s="1100"/>
      <c r="V253" s="1100"/>
      <c r="W253" s="1100"/>
      <c r="X253" s="1100"/>
      <c r="Y253" s="1100"/>
      <c r="Z253" s="1101"/>
      <c r="AA253" s="1093"/>
      <c r="AB253" s="1094"/>
      <c r="AC253" s="1094"/>
      <c r="AD253" s="1095"/>
      <c r="AE253" s="338" t="s">
        <v>147</v>
      </c>
      <c r="AF253" s="339"/>
      <c r="AG253" s="339"/>
      <c r="AH253" s="339"/>
      <c r="AI253" s="339"/>
      <c r="AJ253" s="339"/>
      <c r="AK253" s="339"/>
      <c r="AL253" s="339"/>
      <c r="AM253" s="340"/>
      <c r="AN253" s="1099"/>
      <c r="AO253" s="1100"/>
      <c r="AP253" s="1100"/>
      <c r="AQ253" s="1100"/>
      <c r="AR253" s="1100"/>
      <c r="AS253" s="1100"/>
      <c r="AT253" s="1100"/>
      <c r="AU253" s="1100"/>
      <c r="AV253" s="1100"/>
      <c r="AW253" s="1100"/>
      <c r="AX253" s="1100"/>
      <c r="AY253" s="1100"/>
      <c r="AZ253" s="1100"/>
      <c r="BA253" s="1100"/>
      <c r="BB253" s="1101"/>
      <c r="BC253" s="1093"/>
      <c r="BD253" s="1094"/>
      <c r="BE253" s="1094"/>
      <c r="BF253" s="1095"/>
    </row>
    <row r="254" spans="2:58" s="48" customFormat="1" ht="13.5" customHeight="1">
      <c r="B254" s="43"/>
      <c r="C254" s="44"/>
      <c r="D254" s="332"/>
      <c r="E254" s="333"/>
      <c r="F254" s="333"/>
      <c r="G254" s="333"/>
      <c r="H254" s="333"/>
      <c r="I254" s="333"/>
      <c r="J254" s="333"/>
      <c r="K254" s="334"/>
      <c r="L254" s="1102"/>
      <c r="M254" s="1103"/>
      <c r="N254" s="1103"/>
      <c r="O254" s="1103"/>
      <c r="P254" s="1103"/>
      <c r="Q254" s="1103"/>
      <c r="R254" s="1103"/>
      <c r="S254" s="1103"/>
      <c r="T254" s="1103"/>
      <c r="U254" s="1103"/>
      <c r="V254" s="1103"/>
      <c r="W254" s="1103"/>
      <c r="X254" s="1103"/>
      <c r="Y254" s="1103"/>
      <c r="Z254" s="1104"/>
      <c r="AA254" s="1087"/>
      <c r="AB254" s="1088"/>
      <c r="AC254" s="1088"/>
      <c r="AD254" s="1089"/>
      <c r="AE254" s="332"/>
      <c r="AF254" s="333"/>
      <c r="AG254" s="333"/>
      <c r="AH254" s="333"/>
      <c r="AI254" s="333"/>
      <c r="AJ254" s="333"/>
      <c r="AK254" s="333"/>
      <c r="AL254" s="333"/>
      <c r="AM254" s="334"/>
      <c r="AN254" s="1102"/>
      <c r="AO254" s="1103"/>
      <c r="AP254" s="1103"/>
      <c r="AQ254" s="1103"/>
      <c r="AR254" s="1103"/>
      <c r="AS254" s="1103"/>
      <c r="AT254" s="1103"/>
      <c r="AU254" s="1103"/>
      <c r="AV254" s="1103"/>
      <c r="AW254" s="1103"/>
      <c r="AX254" s="1103"/>
      <c r="AY254" s="1103"/>
      <c r="AZ254" s="1103"/>
      <c r="BA254" s="1103"/>
      <c r="BB254" s="1104"/>
      <c r="BC254" s="1087"/>
      <c r="BD254" s="1088"/>
      <c r="BE254" s="1088"/>
      <c r="BF254" s="1089"/>
    </row>
    <row r="255" spans="2:58" s="48" customFormat="1" ht="13.5" customHeight="1">
      <c r="B255" s="43"/>
      <c r="C255" s="44"/>
      <c r="D255" s="335"/>
      <c r="E255" s="336"/>
      <c r="F255" s="336"/>
      <c r="G255" s="336"/>
      <c r="H255" s="336"/>
      <c r="I255" s="336"/>
      <c r="J255" s="336"/>
      <c r="K255" s="337"/>
      <c r="L255" s="1105"/>
      <c r="M255" s="1106"/>
      <c r="N255" s="1106"/>
      <c r="O255" s="1106"/>
      <c r="P255" s="1106"/>
      <c r="Q255" s="1106"/>
      <c r="R255" s="1106"/>
      <c r="S255" s="1106"/>
      <c r="T255" s="1106"/>
      <c r="U255" s="1106"/>
      <c r="V255" s="1106"/>
      <c r="W255" s="1106"/>
      <c r="X255" s="1106"/>
      <c r="Y255" s="1106"/>
      <c r="Z255" s="1107"/>
      <c r="AA255" s="1090"/>
      <c r="AB255" s="1091"/>
      <c r="AC255" s="1091"/>
      <c r="AD255" s="1092"/>
      <c r="AE255" s="335"/>
      <c r="AF255" s="336"/>
      <c r="AG255" s="336"/>
      <c r="AH255" s="336"/>
      <c r="AI255" s="336"/>
      <c r="AJ255" s="336"/>
      <c r="AK255" s="336"/>
      <c r="AL255" s="336"/>
      <c r="AM255" s="337"/>
      <c r="AN255" s="1105"/>
      <c r="AO255" s="1106"/>
      <c r="AP255" s="1106"/>
      <c r="AQ255" s="1106"/>
      <c r="AR255" s="1106"/>
      <c r="AS255" s="1106"/>
      <c r="AT255" s="1106"/>
      <c r="AU255" s="1106"/>
      <c r="AV255" s="1106"/>
      <c r="AW255" s="1106"/>
      <c r="AX255" s="1106"/>
      <c r="AY255" s="1106"/>
      <c r="AZ255" s="1106"/>
      <c r="BA255" s="1106"/>
      <c r="BB255" s="1107"/>
      <c r="BC255" s="1090"/>
      <c r="BD255" s="1091"/>
      <c r="BE255" s="1091"/>
      <c r="BF255" s="1092"/>
    </row>
    <row r="256" spans="2:58" s="48" customFormat="1" ht="13.5" customHeight="1">
      <c r="B256" s="43"/>
      <c r="C256" s="44"/>
      <c r="D256" s="335"/>
      <c r="E256" s="336"/>
      <c r="F256" s="336"/>
      <c r="G256" s="336"/>
      <c r="H256" s="336"/>
      <c r="I256" s="336"/>
      <c r="J256" s="336"/>
      <c r="K256" s="337"/>
      <c r="L256" s="1096"/>
      <c r="M256" s="1097"/>
      <c r="N256" s="1097"/>
      <c r="O256" s="1097"/>
      <c r="P256" s="1097"/>
      <c r="Q256" s="1097"/>
      <c r="R256" s="1097"/>
      <c r="S256" s="1097"/>
      <c r="T256" s="1097"/>
      <c r="U256" s="1097"/>
      <c r="V256" s="1097"/>
      <c r="W256" s="1097"/>
      <c r="X256" s="1097"/>
      <c r="Y256" s="1097"/>
      <c r="Z256" s="1098"/>
      <c r="AA256" s="1090"/>
      <c r="AB256" s="1091"/>
      <c r="AC256" s="1091"/>
      <c r="AD256" s="1092"/>
      <c r="AE256" s="335"/>
      <c r="AF256" s="336"/>
      <c r="AG256" s="336"/>
      <c r="AH256" s="336"/>
      <c r="AI256" s="336"/>
      <c r="AJ256" s="336"/>
      <c r="AK256" s="336"/>
      <c r="AL256" s="336"/>
      <c r="AM256" s="337"/>
      <c r="AN256" s="1096"/>
      <c r="AO256" s="1097"/>
      <c r="AP256" s="1097"/>
      <c r="AQ256" s="1097"/>
      <c r="AR256" s="1097"/>
      <c r="AS256" s="1097"/>
      <c r="AT256" s="1097"/>
      <c r="AU256" s="1097"/>
      <c r="AV256" s="1097"/>
      <c r="AW256" s="1097"/>
      <c r="AX256" s="1097"/>
      <c r="AY256" s="1097"/>
      <c r="AZ256" s="1097"/>
      <c r="BA256" s="1097"/>
      <c r="BB256" s="1098"/>
      <c r="BC256" s="1090"/>
      <c r="BD256" s="1091"/>
      <c r="BE256" s="1091"/>
      <c r="BF256" s="1092"/>
    </row>
    <row r="257" spans="1:63" s="48" customFormat="1" ht="13.5" customHeight="1">
      <c r="B257" s="43"/>
      <c r="C257" s="44"/>
      <c r="D257" s="338" t="s">
        <v>147</v>
      </c>
      <c r="E257" s="339"/>
      <c r="F257" s="339"/>
      <c r="G257" s="339"/>
      <c r="H257" s="339"/>
      <c r="I257" s="339"/>
      <c r="J257" s="339"/>
      <c r="K257" s="340"/>
      <c r="L257" s="1099"/>
      <c r="M257" s="1100"/>
      <c r="N257" s="1100"/>
      <c r="O257" s="1100"/>
      <c r="P257" s="1100"/>
      <c r="Q257" s="1100"/>
      <c r="R257" s="1100"/>
      <c r="S257" s="1100"/>
      <c r="T257" s="1100"/>
      <c r="U257" s="1100"/>
      <c r="V257" s="1100"/>
      <c r="W257" s="1100"/>
      <c r="X257" s="1100"/>
      <c r="Y257" s="1100"/>
      <c r="Z257" s="1101"/>
      <c r="AA257" s="1093"/>
      <c r="AB257" s="1094"/>
      <c r="AC257" s="1094"/>
      <c r="AD257" s="1095"/>
      <c r="AE257" s="338" t="s">
        <v>147</v>
      </c>
      <c r="AF257" s="339"/>
      <c r="AG257" s="339"/>
      <c r="AH257" s="339"/>
      <c r="AI257" s="339"/>
      <c r="AJ257" s="339"/>
      <c r="AK257" s="339"/>
      <c r="AL257" s="339"/>
      <c r="AM257" s="340"/>
      <c r="AN257" s="1099"/>
      <c r="AO257" s="1100"/>
      <c r="AP257" s="1100"/>
      <c r="AQ257" s="1100"/>
      <c r="AR257" s="1100"/>
      <c r="AS257" s="1100"/>
      <c r="AT257" s="1100"/>
      <c r="AU257" s="1100"/>
      <c r="AV257" s="1100"/>
      <c r="AW257" s="1100"/>
      <c r="AX257" s="1100"/>
      <c r="AY257" s="1100"/>
      <c r="AZ257" s="1100"/>
      <c r="BA257" s="1100"/>
      <c r="BB257" s="1101"/>
      <c r="BC257" s="1093"/>
      <c r="BD257" s="1094"/>
      <c r="BE257" s="1094"/>
      <c r="BF257" s="1095"/>
    </row>
    <row r="258" spans="1:63" ht="13.5" customHeight="1">
      <c r="D258" s="1139"/>
      <c r="E258" s="1139"/>
      <c r="F258" s="1139"/>
      <c r="G258" s="1139"/>
      <c r="H258" s="1139"/>
      <c r="I258" s="1139"/>
      <c r="J258" s="1139"/>
      <c r="K258" s="1139"/>
      <c r="L258" s="1139"/>
      <c r="M258" s="1139"/>
      <c r="N258" s="1139"/>
      <c r="O258" s="1139"/>
      <c r="P258" s="1139"/>
      <c r="Q258" s="1139"/>
      <c r="R258" s="1139"/>
      <c r="S258" s="1139"/>
      <c r="T258" s="1139"/>
      <c r="U258" s="1139"/>
      <c r="V258" s="1139"/>
      <c r="W258" s="1139"/>
      <c r="X258" s="1139"/>
      <c r="Y258" s="1139"/>
      <c r="Z258" s="1139"/>
      <c r="AA258" s="1139"/>
      <c r="AB258" s="1139"/>
      <c r="AC258" s="1139"/>
      <c r="AD258" s="1139"/>
      <c r="AE258" s="1139"/>
      <c r="AF258" s="1139"/>
      <c r="AG258" s="1139"/>
      <c r="AH258" s="1139"/>
      <c r="AI258" s="1139"/>
      <c r="AJ258" s="1139"/>
      <c r="AK258" s="1139"/>
      <c r="AL258" s="1139"/>
      <c r="AM258" s="1139"/>
      <c r="AN258" s="1139"/>
      <c r="AO258" s="1139"/>
      <c r="AP258" s="1139"/>
      <c r="AQ258" s="1139"/>
      <c r="AR258" s="1139"/>
      <c r="AS258" s="1140"/>
      <c r="AT258" s="1068" t="s">
        <v>43</v>
      </c>
      <c r="AU258" s="634"/>
      <c r="AV258" s="634"/>
      <c r="AW258" s="634"/>
      <c r="AX258" s="634"/>
      <c r="AY258" s="629"/>
      <c r="AZ258" s="1070"/>
      <c r="BA258" s="1071"/>
      <c r="BB258" s="1071"/>
      <c r="BC258" s="1071"/>
      <c r="BD258" s="1072"/>
      <c r="BE258" s="709" t="s">
        <v>19</v>
      </c>
      <c r="BF258" s="283"/>
    </row>
    <row r="259" spans="1:63" ht="13.5" customHeight="1">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6"/>
      <c r="AL259" s="576"/>
      <c r="AM259" s="576"/>
      <c r="AN259" s="576"/>
      <c r="AO259" s="576"/>
      <c r="AP259" s="576"/>
      <c r="AQ259" s="576"/>
      <c r="AR259" s="576"/>
      <c r="AS259" s="501"/>
      <c r="AT259" s="630"/>
      <c r="AU259" s="635"/>
      <c r="AV259" s="635"/>
      <c r="AW259" s="635"/>
      <c r="AX259" s="635"/>
      <c r="AY259" s="631"/>
      <c r="AZ259" s="1073"/>
      <c r="BA259" s="1074"/>
      <c r="BB259" s="1074"/>
      <c r="BC259" s="1074"/>
      <c r="BD259" s="1075"/>
      <c r="BE259" s="613"/>
      <c r="BF259" s="286"/>
    </row>
    <row r="260" spans="1:63" ht="13.5" customHeight="1">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6"/>
      <c r="AL260" s="576"/>
      <c r="AM260" s="576"/>
      <c r="AN260" s="576"/>
      <c r="AO260" s="576"/>
      <c r="AP260" s="576"/>
      <c r="AQ260" s="576"/>
      <c r="AR260" s="576"/>
      <c r="AS260" s="501"/>
      <c r="AT260" s="848"/>
      <c r="AU260" s="1069"/>
      <c r="AV260" s="1069"/>
      <c r="AW260" s="1069"/>
      <c r="AX260" s="1069"/>
      <c r="AY260" s="649"/>
      <c r="AZ260" s="1076"/>
      <c r="BA260" s="1077"/>
      <c r="BB260" s="1077"/>
      <c r="BC260" s="1077"/>
      <c r="BD260" s="1078"/>
      <c r="BE260" s="1079"/>
      <c r="BF260" s="289"/>
    </row>
    <row r="261" spans="1:63" ht="15" customHeight="1">
      <c r="B261" s="2" t="s">
        <v>148</v>
      </c>
      <c r="D261" s="16"/>
      <c r="E261" s="16"/>
      <c r="F261" s="16"/>
      <c r="G261" s="16"/>
      <c r="H261" s="16"/>
      <c r="I261" s="16"/>
      <c r="J261" s="16"/>
      <c r="K261" s="16"/>
      <c r="L261" s="16"/>
    </row>
    <row r="262" spans="1:63" ht="15" customHeight="1">
      <c r="B262" s="5"/>
      <c r="C262" s="38"/>
      <c r="D262" s="293" t="s">
        <v>123</v>
      </c>
      <c r="E262" s="282"/>
      <c r="F262" s="282"/>
      <c r="G262" s="282"/>
      <c r="H262" s="282"/>
      <c r="I262" s="282"/>
      <c r="J262" s="283"/>
      <c r="K262" s="281" t="s">
        <v>124</v>
      </c>
      <c r="L262" s="282"/>
      <c r="M262" s="282"/>
      <c r="N262" s="282"/>
      <c r="O262" s="282"/>
      <c r="P262" s="282"/>
      <c r="Q262" s="282"/>
      <c r="R262" s="282"/>
      <c r="S262" s="282"/>
      <c r="T262" s="282"/>
      <c r="U262" s="282"/>
      <c r="V262" s="282"/>
      <c r="W262" s="282"/>
      <c r="X262" s="282"/>
      <c r="Y262" s="282"/>
      <c r="Z262" s="283"/>
      <c r="AA262" s="975" t="s">
        <v>131</v>
      </c>
      <c r="AB262" s="976"/>
      <c r="AC262" s="976"/>
      <c r="AD262" s="976"/>
      <c r="AE262" s="976"/>
      <c r="AF262" s="977"/>
      <c r="AG262" s="486" t="s">
        <v>132</v>
      </c>
      <c r="AH262" s="487"/>
      <c r="AI262" s="487"/>
      <c r="AJ262" s="487"/>
      <c r="AK262" s="487"/>
      <c r="AL262" s="488"/>
      <c r="AM262" s="1122" t="s">
        <v>133</v>
      </c>
      <c r="AN262" s="1123"/>
      <c r="AO262" s="1123"/>
      <c r="AP262" s="1123"/>
      <c r="AQ262" s="1123"/>
      <c r="AR262" s="1124"/>
      <c r="AS262" s="486" t="s">
        <v>134</v>
      </c>
      <c r="AT262" s="1131"/>
      <c r="AU262" s="1131"/>
      <c r="AV262" s="1131"/>
      <c r="AW262" s="1131"/>
      <c r="AX262" s="1132"/>
    </row>
    <row r="263" spans="1:63" ht="15" customHeight="1">
      <c r="B263" s="5"/>
      <c r="C263" s="38"/>
      <c r="D263" s="284"/>
      <c r="E263" s="285"/>
      <c r="F263" s="285"/>
      <c r="G263" s="285"/>
      <c r="H263" s="285"/>
      <c r="I263" s="285"/>
      <c r="J263" s="286"/>
      <c r="K263" s="284"/>
      <c r="L263" s="285"/>
      <c r="M263" s="285"/>
      <c r="N263" s="285"/>
      <c r="O263" s="285"/>
      <c r="P263" s="285"/>
      <c r="Q263" s="285"/>
      <c r="R263" s="285"/>
      <c r="S263" s="285"/>
      <c r="T263" s="285"/>
      <c r="U263" s="285"/>
      <c r="V263" s="285"/>
      <c r="W263" s="285"/>
      <c r="X263" s="285"/>
      <c r="Y263" s="285"/>
      <c r="Z263" s="286"/>
      <c r="AA263" s="978"/>
      <c r="AB263" s="979"/>
      <c r="AC263" s="979"/>
      <c r="AD263" s="979"/>
      <c r="AE263" s="979"/>
      <c r="AF263" s="980"/>
      <c r="AG263" s="489"/>
      <c r="AH263" s="490"/>
      <c r="AI263" s="490"/>
      <c r="AJ263" s="490"/>
      <c r="AK263" s="490"/>
      <c r="AL263" s="491"/>
      <c r="AM263" s="1125"/>
      <c r="AN263" s="1126"/>
      <c r="AO263" s="1126"/>
      <c r="AP263" s="1126"/>
      <c r="AQ263" s="1126"/>
      <c r="AR263" s="1127"/>
      <c r="AS263" s="1133"/>
      <c r="AT263" s="1134"/>
      <c r="AU263" s="1134"/>
      <c r="AV263" s="1134"/>
      <c r="AW263" s="1134"/>
      <c r="AX263" s="1135"/>
    </row>
    <row r="264" spans="1:63" ht="6" customHeight="1">
      <c r="B264" s="5"/>
      <c r="C264" s="38"/>
      <c r="D264" s="287"/>
      <c r="E264" s="288"/>
      <c r="F264" s="288"/>
      <c r="G264" s="288"/>
      <c r="H264" s="288"/>
      <c r="I264" s="288"/>
      <c r="J264" s="289"/>
      <c r="K264" s="287"/>
      <c r="L264" s="288"/>
      <c r="M264" s="288"/>
      <c r="N264" s="288"/>
      <c r="O264" s="288"/>
      <c r="P264" s="288"/>
      <c r="Q264" s="288"/>
      <c r="R264" s="288"/>
      <c r="S264" s="288"/>
      <c r="T264" s="288"/>
      <c r="U264" s="288"/>
      <c r="V264" s="288"/>
      <c r="W264" s="288"/>
      <c r="X264" s="288"/>
      <c r="Y264" s="288"/>
      <c r="Z264" s="289"/>
      <c r="AA264" s="981"/>
      <c r="AB264" s="982"/>
      <c r="AC264" s="982"/>
      <c r="AD264" s="982"/>
      <c r="AE264" s="982"/>
      <c r="AF264" s="983"/>
      <c r="AG264" s="1044"/>
      <c r="AH264" s="1045"/>
      <c r="AI264" s="1045"/>
      <c r="AJ264" s="1045"/>
      <c r="AK264" s="1045"/>
      <c r="AL264" s="1046"/>
      <c r="AM264" s="1128"/>
      <c r="AN264" s="1129"/>
      <c r="AO264" s="1129"/>
      <c r="AP264" s="1129"/>
      <c r="AQ264" s="1129"/>
      <c r="AR264" s="1130"/>
      <c r="AS264" s="1136"/>
      <c r="AT264" s="1137"/>
      <c r="AU264" s="1137"/>
      <c r="AV264" s="1137"/>
      <c r="AW264" s="1137"/>
      <c r="AX264" s="1138"/>
    </row>
    <row r="265" spans="1:63" ht="12" customHeight="1">
      <c r="A265" s="48"/>
      <c r="B265" s="43"/>
      <c r="C265" s="44"/>
      <c r="D265" s="344"/>
      <c r="E265" s="345"/>
      <c r="F265" s="345"/>
      <c r="G265" s="345"/>
      <c r="H265" s="345"/>
      <c r="I265" s="345"/>
      <c r="J265" s="346"/>
      <c r="K265" s="1108"/>
      <c r="L265" s="1109"/>
      <c r="M265" s="1109"/>
      <c r="N265" s="1109"/>
      <c r="O265" s="1109"/>
      <c r="P265" s="1109"/>
      <c r="Q265" s="1109"/>
      <c r="R265" s="1109"/>
      <c r="S265" s="1109"/>
      <c r="T265" s="1109"/>
      <c r="U265" s="1109"/>
      <c r="V265" s="1109"/>
      <c r="W265" s="1109"/>
      <c r="X265" s="1109"/>
      <c r="Y265" s="1109"/>
      <c r="Z265" s="1110"/>
      <c r="AA265" s="947"/>
      <c r="AB265" s="1114"/>
      <c r="AC265" s="1114"/>
      <c r="AD265" s="1114"/>
      <c r="AE265" s="1114"/>
      <c r="AF265" s="1115"/>
      <c r="AG265" s="324"/>
      <c r="AH265" s="325"/>
      <c r="AI265" s="325"/>
      <c r="AJ265" s="325"/>
      <c r="AK265" s="325"/>
      <c r="AL265" s="326"/>
      <c r="AM265" s="260"/>
      <c r="AN265" s="261"/>
      <c r="AO265" s="261"/>
      <c r="AP265" s="261"/>
      <c r="AQ265" s="261"/>
      <c r="AR265" s="262"/>
      <c r="AS265" s="298">
        <f>AM265*AG265</f>
        <v>0</v>
      </c>
      <c r="AT265" s="299"/>
      <c r="AU265" s="299"/>
      <c r="AV265" s="299"/>
      <c r="AW265" s="299"/>
      <c r="AX265" s="300"/>
      <c r="AY265" s="48"/>
      <c r="AZ265" s="48"/>
      <c r="BA265" s="48"/>
      <c r="BB265" s="48"/>
      <c r="BC265" s="48"/>
      <c r="BD265" s="48"/>
      <c r="BE265" s="48"/>
      <c r="BF265" s="48"/>
      <c r="BG265" s="48"/>
    </row>
    <row r="266" spans="1:63" ht="12" customHeight="1">
      <c r="A266" s="48"/>
      <c r="B266" s="43"/>
      <c r="C266" s="44"/>
      <c r="D266" s="347"/>
      <c r="E266" s="348"/>
      <c r="F266" s="348"/>
      <c r="G266" s="348"/>
      <c r="H266" s="348"/>
      <c r="I266" s="348"/>
      <c r="J266" s="349"/>
      <c r="K266" s="1111"/>
      <c r="L266" s="1112"/>
      <c r="M266" s="1112"/>
      <c r="N266" s="1112"/>
      <c r="O266" s="1112"/>
      <c r="P266" s="1112"/>
      <c r="Q266" s="1112"/>
      <c r="R266" s="1112"/>
      <c r="S266" s="1112"/>
      <c r="T266" s="1112"/>
      <c r="U266" s="1112"/>
      <c r="V266" s="1112"/>
      <c r="W266" s="1112"/>
      <c r="X266" s="1112"/>
      <c r="Y266" s="1112"/>
      <c r="Z266" s="1113"/>
      <c r="AA266" s="1116"/>
      <c r="AB266" s="1117"/>
      <c r="AC266" s="1117"/>
      <c r="AD266" s="1117"/>
      <c r="AE266" s="1117"/>
      <c r="AF266" s="1118"/>
      <c r="AG266" s="394"/>
      <c r="AH266" s="395"/>
      <c r="AI266" s="395"/>
      <c r="AJ266" s="395"/>
      <c r="AK266" s="395"/>
      <c r="AL266" s="396"/>
      <c r="AM266" s="263"/>
      <c r="AN266" s="264"/>
      <c r="AO266" s="264"/>
      <c r="AP266" s="264"/>
      <c r="AQ266" s="264"/>
      <c r="AR266" s="265"/>
      <c r="AS266" s="301"/>
      <c r="AT266" s="302"/>
      <c r="AU266" s="302"/>
      <c r="AV266" s="302"/>
      <c r="AW266" s="302"/>
      <c r="AX266" s="303"/>
      <c r="AY266" s="48"/>
      <c r="AZ266" s="48"/>
      <c r="BA266" s="48"/>
      <c r="BB266" s="48"/>
      <c r="BC266" s="48"/>
      <c r="BD266" s="48"/>
      <c r="BE266" s="48"/>
      <c r="BF266" s="48"/>
      <c r="BG266" s="48"/>
    </row>
    <row r="267" spans="1:63" ht="12" customHeight="1">
      <c r="A267" s="48"/>
      <c r="B267" s="43"/>
      <c r="C267" s="44"/>
      <c r="D267" s="350"/>
      <c r="E267" s="351"/>
      <c r="F267" s="351"/>
      <c r="G267" s="351"/>
      <c r="H267" s="351"/>
      <c r="I267" s="351"/>
      <c r="J267" s="352"/>
      <c r="K267" s="1099" t="s">
        <v>149</v>
      </c>
      <c r="L267" s="1100"/>
      <c r="M267" s="1100"/>
      <c r="N267" s="1100"/>
      <c r="O267" s="1100"/>
      <c r="P267" s="1100"/>
      <c r="Q267" s="1100"/>
      <c r="R267" s="1100"/>
      <c r="S267" s="1100"/>
      <c r="T267" s="1100"/>
      <c r="U267" s="1100"/>
      <c r="V267" s="1100"/>
      <c r="W267" s="1100"/>
      <c r="X267" s="1100"/>
      <c r="Y267" s="1100"/>
      <c r="Z267" s="1101"/>
      <c r="AA267" s="1119"/>
      <c r="AB267" s="1120"/>
      <c r="AC267" s="1120"/>
      <c r="AD267" s="1120"/>
      <c r="AE267" s="1120"/>
      <c r="AF267" s="1121"/>
      <c r="AG267" s="327"/>
      <c r="AH267" s="328"/>
      <c r="AI267" s="328"/>
      <c r="AJ267" s="328"/>
      <c r="AK267" s="328"/>
      <c r="AL267" s="329"/>
      <c r="AM267" s="266"/>
      <c r="AN267" s="267"/>
      <c r="AO267" s="267"/>
      <c r="AP267" s="267"/>
      <c r="AQ267" s="267"/>
      <c r="AR267" s="268"/>
      <c r="AS267" s="304"/>
      <c r="AT267" s="305"/>
      <c r="AU267" s="305"/>
      <c r="AV267" s="305"/>
      <c r="AW267" s="305"/>
      <c r="AX267" s="306"/>
      <c r="AY267" s="48"/>
      <c r="AZ267" s="48"/>
      <c r="BA267" s="48"/>
      <c r="BB267" s="48"/>
      <c r="BC267" s="48"/>
      <c r="BD267" s="48"/>
      <c r="BE267" s="48"/>
      <c r="BF267" s="48"/>
      <c r="BG267" s="48"/>
    </row>
    <row r="268" spans="1:63" ht="19.5" customHeight="1">
      <c r="W268" s="138"/>
      <c r="X268" s="138"/>
      <c r="Y268" s="138"/>
      <c r="Z268" s="138"/>
      <c r="AA268" s="138"/>
      <c r="AB268" s="1157" t="s">
        <v>150</v>
      </c>
      <c r="AC268" s="1157"/>
      <c r="AD268" s="1157"/>
      <c r="AE268" s="1157"/>
      <c r="AF268" s="1157"/>
      <c r="AG268" s="1157"/>
      <c r="AH268" s="1157"/>
      <c r="AI268" s="1157"/>
      <c r="AJ268" s="1157"/>
      <c r="AK268" s="1157"/>
      <c r="AL268" s="1157"/>
      <c r="AM268" s="1157"/>
      <c r="AN268" s="1157"/>
      <c r="AO268" s="1157"/>
      <c r="AP268" s="1157"/>
      <c r="AQ268" s="1157"/>
      <c r="AR268" s="1158"/>
      <c r="AS268" s="1159">
        <f>ROUNDDOWN(AS265/160,1)</f>
        <v>0</v>
      </c>
      <c r="AT268" s="1160"/>
      <c r="AU268" s="1160"/>
      <c r="AV268" s="1160"/>
      <c r="AW268" s="1160"/>
      <c r="AX268" s="1160"/>
      <c r="AY268" s="1161" t="s">
        <v>19</v>
      </c>
      <c r="AZ268" s="891"/>
      <c r="BA268" s="684"/>
    </row>
    <row r="269" spans="1:63" ht="14.25" customHeight="1">
      <c r="A269" s="2" t="s">
        <v>151</v>
      </c>
    </row>
    <row r="270" spans="1:63" s="16" customFormat="1">
      <c r="A270" s="2"/>
      <c r="B270" s="137" t="s">
        <v>152</v>
      </c>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I270" s="2"/>
      <c r="BJ270" s="2"/>
      <c r="BK270" s="2"/>
    </row>
    <row r="271" spans="1:63" ht="15.75" customHeight="1">
      <c r="B271" s="5"/>
      <c r="C271" s="38"/>
      <c r="D271" s="293" t="s">
        <v>123</v>
      </c>
      <c r="E271" s="449"/>
      <c r="F271" s="449"/>
      <c r="G271" s="449"/>
      <c r="H271" s="449"/>
      <c r="I271" s="450"/>
      <c r="J271" s="1162" t="s">
        <v>144</v>
      </c>
      <c r="K271" s="1162"/>
      <c r="L271" s="1162"/>
      <c r="M271" s="1162"/>
      <c r="N271" s="1162"/>
      <c r="O271" s="1162"/>
      <c r="P271" s="1162"/>
      <c r="Q271" s="1162"/>
      <c r="R271" s="1162"/>
      <c r="S271" s="1162"/>
      <c r="T271" s="1162"/>
      <c r="U271" s="1162"/>
      <c r="V271" s="1162"/>
      <c r="W271" s="1162"/>
      <c r="X271" s="1162" t="s">
        <v>125</v>
      </c>
      <c r="Y271" s="1162"/>
      <c r="Z271" s="1162"/>
      <c r="AA271" s="1162"/>
      <c r="AB271" s="1162"/>
      <c r="AC271" s="1048" t="s">
        <v>153</v>
      </c>
      <c r="AD271" s="1048"/>
      <c r="AE271" s="1048"/>
      <c r="AF271" s="1048"/>
      <c r="AG271" s="1048"/>
      <c r="AH271" s="1048"/>
      <c r="AI271" s="1048"/>
      <c r="AJ271" s="1048"/>
      <c r="AK271" s="1048"/>
      <c r="AL271" s="1048" t="s">
        <v>132</v>
      </c>
      <c r="AM271" s="1048"/>
      <c r="AN271" s="1048"/>
      <c r="AO271" s="1048"/>
      <c r="AP271" s="1048"/>
      <c r="AQ271" s="1122" t="s">
        <v>133</v>
      </c>
      <c r="AR271" s="1164"/>
      <c r="AS271" s="1164"/>
      <c r="AT271" s="1164"/>
      <c r="AU271" s="1164"/>
      <c r="AV271" s="1048" t="s">
        <v>134</v>
      </c>
      <c r="AW271" s="1048"/>
      <c r="AX271" s="1048"/>
      <c r="AY271" s="1048"/>
      <c r="AZ271" s="1048"/>
      <c r="BA271" s="481" t="s">
        <v>154</v>
      </c>
      <c r="BB271" s="481"/>
      <c r="BC271" s="481"/>
      <c r="BD271" s="481"/>
      <c r="BE271" s="481"/>
      <c r="BF271" s="481"/>
    </row>
    <row r="272" spans="1:63" ht="15.75" customHeight="1">
      <c r="B272" s="5"/>
      <c r="C272" s="38"/>
      <c r="D272" s="451"/>
      <c r="E272" s="452"/>
      <c r="F272" s="452"/>
      <c r="G272" s="452"/>
      <c r="H272" s="452"/>
      <c r="I272" s="453"/>
      <c r="J272" s="1163"/>
      <c r="K272" s="1163"/>
      <c r="L272" s="1163"/>
      <c r="M272" s="1163"/>
      <c r="N272" s="1163"/>
      <c r="O272" s="1163"/>
      <c r="P272" s="1163"/>
      <c r="Q272" s="1163"/>
      <c r="R272" s="1163"/>
      <c r="S272" s="1163"/>
      <c r="T272" s="1163"/>
      <c r="U272" s="1163"/>
      <c r="V272" s="1163"/>
      <c r="W272" s="1163"/>
      <c r="X272" s="1162"/>
      <c r="Y272" s="1162"/>
      <c r="Z272" s="1162"/>
      <c r="AA272" s="1162"/>
      <c r="AB272" s="1162"/>
      <c r="AC272" s="1048"/>
      <c r="AD272" s="1048"/>
      <c r="AE272" s="1048"/>
      <c r="AF272" s="1048"/>
      <c r="AG272" s="1048"/>
      <c r="AH272" s="1048"/>
      <c r="AI272" s="1048"/>
      <c r="AJ272" s="1048"/>
      <c r="AK272" s="1048"/>
      <c r="AL272" s="1048"/>
      <c r="AM272" s="1048"/>
      <c r="AN272" s="1048"/>
      <c r="AO272" s="1048"/>
      <c r="AP272" s="1048"/>
      <c r="AQ272" s="502"/>
      <c r="AR272" s="503"/>
      <c r="AS272" s="503"/>
      <c r="AT272" s="503"/>
      <c r="AU272" s="503"/>
      <c r="AV272" s="1048"/>
      <c r="AW272" s="1048"/>
      <c r="AX272" s="1048"/>
      <c r="AY272" s="1048"/>
      <c r="AZ272" s="1048"/>
      <c r="BA272" s="481"/>
      <c r="BB272" s="481"/>
      <c r="BC272" s="481"/>
      <c r="BD272" s="481"/>
      <c r="BE272" s="481"/>
      <c r="BF272" s="481"/>
    </row>
    <row r="273" spans="1:63" ht="15.75" customHeight="1">
      <c r="B273" s="5"/>
      <c r="C273" s="38"/>
      <c r="D273" s="454"/>
      <c r="E273" s="455"/>
      <c r="F273" s="455"/>
      <c r="G273" s="455"/>
      <c r="H273" s="455"/>
      <c r="I273" s="456"/>
      <c r="J273" s="1055" t="s">
        <v>155</v>
      </c>
      <c r="K273" s="1056"/>
      <c r="L273" s="1056"/>
      <c r="M273" s="1056"/>
      <c r="N273" s="1056"/>
      <c r="O273" s="1056"/>
      <c r="P273" s="1056"/>
      <c r="Q273" s="1056"/>
      <c r="R273" s="1056"/>
      <c r="S273" s="1056"/>
      <c r="T273" s="1056"/>
      <c r="U273" s="1056"/>
      <c r="V273" s="1056"/>
      <c r="W273" s="1057"/>
      <c r="X273" s="1162"/>
      <c r="Y273" s="1162"/>
      <c r="Z273" s="1162"/>
      <c r="AA273" s="1162"/>
      <c r="AB273" s="1162"/>
      <c r="AC273" s="1048"/>
      <c r="AD273" s="1048"/>
      <c r="AE273" s="1048"/>
      <c r="AF273" s="1048"/>
      <c r="AG273" s="1048"/>
      <c r="AH273" s="1048"/>
      <c r="AI273" s="1048"/>
      <c r="AJ273" s="1048"/>
      <c r="AK273" s="1048"/>
      <c r="AL273" s="1048"/>
      <c r="AM273" s="1048"/>
      <c r="AN273" s="1048"/>
      <c r="AO273" s="1048"/>
      <c r="AP273" s="1048"/>
      <c r="AQ273" s="1165"/>
      <c r="AR273" s="1166"/>
      <c r="AS273" s="1166"/>
      <c r="AT273" s="1166"/>
      <c r="AU273" s="1166"/>
      <c r="AV273" s="1048"/>
      <c r="AW273" s="1048"/>
      <c r="AX273" s="1048"/>
      <c r="AY273" s="1048"/>
      <c r="AZ273" s="1048"/>
      <c r="BA273" s="481"/>
      <c r="BB273" s="481"/>
      <c r="BC273" s="481"/>
      <c r="BD273" s="481"/>
      <c r="BE273" s="481"/>
      <c r="BF273" s="481"/>
    </row>
    <row r="274" spans="1:63" ht="15.75" customHeight="1">
      <c r="A274" s="48"/>
      <c r="B274" s="43"/>
      <c r="C274" s="44"/>
      <c r="D274" s="332"/>
      <c r="E274" s="333"/>
      <c r="F274" s="333"/>
      <c r="G274" s="333"/>
      <c r="H274" s="333"/>
      <c r="I274" s="334"/>
      <c r="J274" s="1141"/>
      <c r="K274" s="1141"/>
      <c r="L274" s="1141"/>
      <c r="M274" s="1141"/>
      <c r="N274" s="1141"/>
      <c r="O274" s="1141"/>
      <c r="P274" s="1141"/>
      <c r="Q274" s="1141"/>
      <c r="R274" s="1141"/>
      <c r="S274" s="1141"/>
      <c r="T274" s="1141"/>
      <c r="U274" s="1141"/>
      <c r="V274" s="1141"/>
      <c r="W274" s="1141"/>
      <c r="X274" s="1143"/>
      <c r="Y274" s="1144"/>
      <c r="Z274" s="1144"/>
      <c r="AA274" s="1144"/>
      <c r="AB274" s="1145"/>
      <c r="AC274" s="1152" t="s">
        <v>156</v>
      </c>
      <c r="AD274" s="1153"/>
      <c r="AE274" s="1153"/>
      <c r="AF274" s="1153"/>
      <c r="AG274" s="1153"/>
      <c r="AH274" s="1154"/>
      <c r="AI274" s="1154"/>
      <c r="AJ274" s="1154"/>
      <c r="AK274" s="1155" t="s">
        <v>20</v>
      </c>
      <c r="AL274" s="1008"/>
      <c r="AM274" s="1009"/>
      <c r="AN274" s="1009"/>
      <c r="AO274" s="1009"/>
      <c r="AP274" s="1010"/>
      <c r="AQ274" s="1017"/>
      <c r="AR274" s="1018"/>
      <c r="AS274" s="1018"/>
      <c r="AT274" s="1018"/>
      <c r="AU274" s="1019"/>
      <c r="AV274" s="1167">
        <f>AL274*AQ274</f>
        <v>0</v>
      </c>
      <c r="AW274" s="1168"/>
      <c r="AX274" s="1168"/>
      <c r="AY274" s="1168"/>
      <c r="AZ274" s="1169"/>
      <c r="BA274" s="1176"/>
      <c r="BB274" s="1035"/>
      <c r="BC274" s="1035"/>
      <c r="BD274" s="1035"/>
      <c r="BE274" s="1035"/>
      <c r="BF274" s="1036"/>
      <c r="BG274" s="48"/>
    </row>
    <row r="275" spans="1:63" ht="15.75" customHeight="1">
      <c r="A275" s="48"/>
      <c r="B275" s="43"/>
      <c r="C275" s="44"/>
      <c r="D275" s="335"/>
      <c r="E275" s="336"/>
      <c r="F275" s="336"/>
      <c r="G275" s="336"/>
      <c r="H275" s="336"/>
      <c r="I275" s="337"/>
      <c r="J275" s="1142"/>
      <c r="K275" s="1142"/>
      <c r="L275" s="1142"/>
      <c r="M275" s="1142"/>
      <c r="N275" s="1142"/>
      <c r="O275" s="1142"/>
      <c r="P275" s="1142"/>
      <c r="Q275" s="1142"/>
      <c r="R275" s="1142"/>
      <c r="S275" s="1142"/>
      <c r="T275" s="1142"/>
      <c r="U275" s="1142"/>
      <c r="V275" s="1142"/>
      <c r="W275" s="1142"/>
      <c r="X275" s="1146"/>
      <c r="Y275" s="1147"/>
      <c r="Z275" s="1147"/>
      <c r="AA275" s="1147"/>
      <c r="AB275" s="1148"/>
      <c r="AC275" s="1178" t="s">
        <v>156</v>
      </c>
      <c r="AD275" s="1179"/>
      <c r="AE275" s="1179"/>
      <c r="AF275" s="1179"/>
      <c r="AG275" s="1179"/>
      <c r="AH275" s="1180"/>
      <c r="AI275" s="1180"/>
      <c r="AJ275" s="1180"/>
      <c r="AK275" s="1156"/>
      <c r="AL275" s="1011"/>
      <c r="AM275" s="1012"/>
      <c r="AN275" s="1012"/>
      <c r="AO275" s="1012"/>
      <c r="AP275" s="1013"/>
      <c r="AQ275" s="1020"/>
      <c r="AR275" s="1021"/>
      <c r="AS275" s="1021"/>
      <c r="AT275" s="1021"/>
      <c r="AU275" s="1022"/>
      <c r="AV275" s="1170"/>
      <c r="AW275" s="1171"/>
      <c r="AX275" s="1171"/>
      <c r="AY275" s="1171"/>
      <c r="AZ275" s="1172"/>
      <c r="BA275" s="1177"/>
      <c r="BB275" s="1037"/>
      <c r="BC275" s="1037"/>
      <c r="BD275" s="1037"/>
      <c r="BE275" s="1037"/>
      <c r="BF275" s="1038"/>
      <c r="BG275" s="48"/>
    </row>
    <row r="276" spans="1:63" ht="15.75" customHeight="1">
      <c r="A276" s="48"/>
      <c r="B276" s="43"/>
      <c r="C276" s="44"/>
      <c r="D276" s="338"/>
      <c r="E276" s="339"/>
      <c r="F276" s="339"/>
      <c r="G276" s="339"/>
      <c r="H276" s="339"/>
      <c r="I276" s="340"/>
      <c r="J276" s="1190"/>
      <c r="K276" s="1190"/>
      <c r="L276" s="1190"/>
      <c r="M276" s="1190"/>
      <c r="N276" s="1190"/>
      <c r="O276" s="1190"/>
      <c r="P276" s="1190"/>
      <c r="Q276" s="1190"/>
      <c r="R276" s="1190"/>
      <c r="S276" s="1190"/>
      <c r="T276" s="1190"/>
      <c r="U276" s="1190"/>
      <c r="V276" s="1190"/>
      <c r="W276" s="1190"/>
      <c r="X276" s="1149"/>
      <c r="Y276" s="1150"/>
      <c r="Z276" s="1150"/>
      <c r="AA276" s="1150"/>
      <c r="AB276" s="1151"/>
      <c r="AC276" s="1181" t="s">
        <v>156</v>
      </c>
      <c r="AD276" s="1182"/>
      <c r="AE276" s="1182"/>
      <c r="AF276" s="1182"/>
      <c r="AG276" s="1182"/>
      <c r="AH276" s="1183"/>
      <c r="AI276" s="1183"/>
      <c r="AJ276" s="1183"/>
      <c r="AK276" s="1156"/>
      <c r="AL276" s="1014"/>
      <c r="AM276" s="1015"/>
      <c r="AN276" s="1015"/>
      <c r="AO276" s="1015"/>
      <c r="AP276" s="1016"/>
      <c r="AQ276" s="1023"/>
      <c r="AR276" s="1024"/>
      <c r="AS276" s="1024"/>
      <c r="AT276" s="1024"/>
      <c r="AU276" s="1025"/>
      <c r="AV276" s="1173"/>
      <c r="AW276" s="1174"/>
      <c r="AX276" s="1174"/>
      <c r="AY276" s="1174"/>
      <c r="AZ276" s="1175"/>
      <c r="BA276" s="1184" t="s">
        <v>157</v>
      </c>
      <c r="BB276" s="1185"/>
      <c r="BC276" s="1185"/>
      <c r="BD276" s="1185"/>
      <c r="BE276" s="1185"/>
      <c r="BF276" s="1186"/>
      <c r="BG276" s="48"/>
    </row>
    <row r="277" spans="1:63" ht="15.75" customHeight="1">
      <c r="A277" s="48"/>
      <c r="B277" s="43"/>
      <c r="C277" s="44"/>
      <c r="D277" s="332"/>
      <c r="E277" s="333"/>
      <c r="F277" s="333"/>
      <c r="G277" s="333"/>
      <c r="H277" s="333"/>
      <c r="I277" s="334"/>
      <c r="J277" s="1141"/>
      <c r="K277" s="1141"/>
      <c r="L277" s="1141"/>
      <c r="M277" s="1141"/>
      <c r="N277" s="1141"/>
      <c r="O277" s="1141"/>
      <c r="P277" s="1141"/>
      <c r="Q277" s="1141"/>
      <c r="R277" s="1141"/>
      <c r="S277" s="1141"/>
      <c r="T277" s="1141"/>
      <c r="U277" s="1141"/>
      <c r="V277" s="1141"/>
      <c r="W277" s="1141"/>
      <c r="X277" s="1143"/>
      <c r="Y277" s="1144"/>
      <c r="Z277" s="1144"/>
      <c r="AA277" s="1144"/>
      <c r="AB277" s="1145"/>
      <c r="AC277" s="1152" t="s">
        <v>156</v>
      </c>
      <c r="AD277" s="1153"/>
      <c r="AE277" s="1153"/>
      <c r="AF277" s="1153"/>
      <c r="AG277" s="1153"/>
      <c r="AH277" s="1154"/>
      <c r="AI277" s="1154"/>
      <c r="AJ277" s="1154"/>
      <c r="AK277" s="1187" t="s">
        <v>20</v>
      </c>
      <c r="AL277" s="1008"/>
      <c r="AM277" s="1009"/>
      <c r="AN277" s="1009"/>
      <c r="AO277" s="1009"/>
      <c r="AP277" s="1010"/>
      <c r="AQ277" s="1017"/>
      <c r="AR277" s="1018"/>
      <c r="AS277" s="1018"/>
      <c r="AT277" s="1018"/>
      <c r="AU277" s="1019"/>
      <c r="AV277" s="1167">
        <f>AL277*AQ277</f>
        <v>0</v>
      </c>
      <c r="AW277" s="1168"/>
      <c r="AX277" s="1168"/>
      <c r="AY277" s="1168"/>
      <c r="AZ277" s="1169"/>
      <c r="BA277" s="1176"/>
      <c r="BB277" s="1035"/>
      <c r="BC277" s="1035"/>
      <c r="BD277" s="1035"/>
      <c r="BE277" s="1035"/>
      <c r="BF277" s="1036"/>
      <c r="BG277" s="58"/>
      <c r="BH277" s="14"/>
    </row>
    <row r="278" spans="1:63" ht="15.75" customHeight="1">
      <c r="A278" s="48"/>
      <c r="B278" s="43"/>
      <c r="C278" s="44"/>
      <c r="D278" s="335"/>
      <c r="E278" s="336"/>
      <c r="F278" s="336"/>
      <c r="G278" s="336"/>
      <c r="H278" s="336"/>
      <c r="I278" s="337"/>
      <c r="J278" s="1142"/>
      <c r="K278" s="1142"/>
      <c r="L278" s="1142"/>
      <c r="M278" s="1142"/>
      <c r="N278" s="1142"/>
      <c r="O278" s="1142"/>
      <c r="P278" s="1142"/>
      <c r="Q278" s="1142"/>
      <c r="R278" s="1142"/>
      <c r="S278" s="1142"/>
      <c r="T278" s="1142"/>
      <c r="U278" s="1142"/>
      <c r="V278" s="1142"/>
      <c r="W278" s="1142"/>
      <c r="X278" s="1146"/>
      <c r="Y278" s="1147"/>
      <c r="Z278" s="1147"/>
      <c r="AA278" s="1147"/>
      <c r="AB278" s="1148"/>
      <c r="AC278" s="1178" t="s">
        <v>156</v>
      </c>
      <c r="AD278" s="1179"/>
      <c r="AE278" s="1179"/>
      <c r="AF278" s="1179"/>
      <c r="AG278" s="1179"/>
      <c r="AH278" s="1180"/>
      <c r="AI278" s="1180"/>
      <c r="AJ278" s="1180"/>
      <c r="AK278" s="1188"/>
      <c r="AL278" s="1011"/>
      <c r="AM278" s="1012"/>
      <c r="AN278" s="1012"/>
      <c r="AO278" s="1012"/>
      <c r="AP278" s="1013"/>
      <c r="AQ278" s="1020"/>
      <c r="AR278" s="1021"/>
      <c r="AS278" s="1021"/>
      <c r="AT278" s="1021"/>
      <c r="AU278" s="1022"/>
      <c r="AV278" s="1170"/>
      <c r="AW278" s="1171"/>
      <c r="AX278" s="1171"/>
      <c r="AY278" s="1171"/>
      <c r="AZ278" s="1172"/>
      <c r="BA278" s="1177"/>
      <c r="BB278" s="1037"/>
      <c r="BC278" s="1037"/>
      <c r="BD278" s="1037"/>
      <c r="BE278" s="1037"/>
      <c r="BF278" s="1038"/>
      <c r="BG278" s="58"/>
      <c r="BH278" s="14"/>
    </row>
    <row r="279" spans="1:63" ht="15.75" customHeight="1">
      <c r="A279" s="48"/>
      <c r="B279" s="43"/>
      <c r="C279" s="44"/>
      <c r="D279" s="338"/>
      <c r="E279" s="339"/>
      <c r="F279" s="339"/>
      <c r="G279" s="339"/>
      <c r="H279" s="339"/>
      <c r="I279" s="340"/>
      <c r="J279" s="1190"/>
      <c r="K279" s="1190"/>
      <c r="L279" s="1190"/>
      <c r="M279" s="1190"/>
      <c r="N279" s="1190"/>
      <c r="O279" s="1190"/>
      <c r="P279" s="1190"/>
      <c r="Q279" s="1190"/>
      <c r="R279" s="1190"/>
      <c r="S279" s="1190"/>
      <c r="T279" s="1190"/>
      <c r="U279" s="1190"/>
      <c r="V279" s="1190"/>
      <c r="W279" s="1190"/>
      <c r="X279" s="1149"/>
      <c r="Y279" s="1150"/>
      <c r="Z279" s="1150"/>
      <c r="AA279" s="1150"/>
      <c r="AB279" s="1151"/>
      <c r="AC279" s="1181" t="s">
        <v>156</v>
      </c>
      <c r="AD279" s="1182"/>
      <c r="AE279" s="1182"/>
      <c r="AF279" s="1182"/>
      <c r="AG279" s="1182"/>
      <c r="AH279" s="1183"/>
      <c r="AI279" s="1183"/>
      <c r="AJ279" s="1183"/>
      <c r="AK279" s="1189"/>
      <c r="AL279" s="1014"/>
      <c r="AM279" s="1015"/>
      <c r="AN279" s="1015"/>
      <c r="AO279" s="1015"/>
      <c r="AP279" s="1016"/>
      <c r="AQ279" s="1023"/>
      <c r="AR279" s="1024"/>
      <c r="AS279" s="1024"/>
      <c r="AT279" s="1024"/>
      <c r="AU279" s="1025"/>
      <c r="AV279" s="1173"/>
      <c r="AW279" s="1174"/>
      <c r="AX279" s="1174"/>
      <c r="AY279" s="1174"/>
      <c r="AZ279" s="1175"/>
      <c r="BA279" s="1184" t="s">
        <v>157</v>
      </c>
      <c r="BB279" s="1185"/>
      <c r="BC279" s="1185"/>
      <c r="BD279" s="1185"/>
      <c r="BE279" s="1185"/>
      <c r="BF279" s="1186"/>
      <c r="BG279" s="59"/>
      <c r="BH279" s="5"/>
    </row>
    <row r="280" spans="1:63" ht="15.75" customHeight="1">
      <c r="A280" s="48"/>
      <c r="B280" s="43"/>
      <c r="C280" s="44"/>
      <c r="D280" s="332"/>
      <c r="E280" s="333"/>
      <c r="F280" s="333"/>
      <c r="G280" s="333"/>
      <c r="H280" s="333"/>
      <c r="I280" s="334"/>
      <c r="J280" s="312"/>
      <c r="K280" s="313"/>
      <c r="L280" s="313"/>
      <c r="M280" s="313"/>
      <c r="N280" s="313"/>
      <c r="O280" s="313"/>
      <c r="P280" s="313"/>
      <c r="Q280" s="313"/>
      <c r="R280" s="313"/>
      <c r="S280" s="313"/>
      <c r="T280" s="313"/>
      <c r="U280" s="313"/>
      <c r="V280" s="313"/>
      <c r="W280" s="314"/>
      <c r="X280" s="1201"/>
      <c r="Y280" s="1144"/>
      <c r="Z280" s="1144"/>
      <c r="AA280" s="1144"/>
      <c r="AB280" s="1145"/>
      <c r="AC280" s="1152" t="s">
        <v>156</v>
      </c>
      <c r="AD280" s="1153"/>
      <c r="AE280" s="1153"/>
      <c r="AF280" s="1153"/>
      <c r="AG280" s="1153"/>
      <c r="AH280" s="1154"/>
      <c r="AI280" s="1154"/>
      <c r="AJ280" s="1154"/>
      <c r="AK280" s="1187" t="s">
        <v>20</v>
      </c>
      <c r="AL280" s="1008"/>
      <c r="AM280" s="1009"/>
      <c r="AN280" s="1009"/>
      <c r="AO280" s="1009"/>
      <c r="AP280" s="1010"/>
      <c r="AQ280" s="1017"/>
      <c r="AR280" s="1018"/>
      <c r="AS280" s="1018"/>
      <c r="AT280" s="1018"/>
      <c r="AU280" s="1019"/>
      <c r="AV280" s="1167">
        <f>AL280*AQ280</f>
        <v>0</v>
      </c>
      <c r="AW280" s="1168"/>
      <c r="AX280" s="1168"/>
      <c r="AY280" s="1168"/>
      <c r="AZ280" s="1169"/>
      <c r="BA280" s="1176"/>
      <c r="BB280" s="1035"/>
      <c r="BC280" s="1035"/>
      <c r="BD280" s="1035"/>
      <c r="BE280" s="1035"/>
      <c r="BF280" s="1036"/>
      <c r="BG280" s="60"/>
      <c r="BH280" s="160"/>
    </row>
    <row r="281" spans="1:63" ht="15.75" customHeight="1">
      <c r="A281" s="48"/>
      <c r="B281" s="43"/>
      <c r="C281" s="44"/>
      <c r="D281" s="335"/>
      <c r="E281" s="336"/>
      <c r="F281" s="336"/>
      <c r="G281" s="336"/>
      <c r="H281" s="336"/>
      <c r="I281" s="337"/>
      <c r="J281" s="409"/>
      <c r="K281" s="410"/>
      <c r="L281" s="410"/>
      <c r="M281" s="410"/>
      <c r="N281" s="410"/>
      <c r="O281" s="410"/>
      <c r="P281" s="410"/>
      <c r="Q281" s="410"/>
      <c r="R281" s="410"/>
      <c r="S281" s="410"/>
      <c r="T281" s="410"/>
      <c r="U281" s="410"/>
      <c r="V281" s="410"/>
      <c r="W281" s="411"/>
      <c r="X281" s="1146"/>
      <c r="Y281" s="1147"/>
      <c r="Z281" s="1147"/>
      <c r="AA281" s="1147"/>
      <c r="AB281" s="1148"/>
      <c r="AC281" s="1178" t="s">
        <v>156</v>
      </c>
      <c r="AD281" s="1179"/>
      <c r="AE281" s="1179"/>
      <c r="AF281" s="1179"/>
      <c r="AG281" s="1179"/>
      <c r="AH281" s="1180"/>
      <c r="AI281" s="1180"/>
      <c r="AJ281" s="1180"/>
      <c r="AK281" s="1188"/>
      <c r="AL281" s="1011"/>
      <c r="AM281" s="1012"/>
      <c r="AN281" s="1012"/>
      <c r="AO281" s="1012"/>
      <c r="AP281" s="1013"/>
      <c r="AQ281" s="1020"/>
      <c r="AR281" s="1021"/>
      <c r="AS281" s="1021"/>
      <c r="AT281" s="1021"/>
      <c r="AU281" s="1022"/>
      <c r="AV281" s="1170"/>
      <c r="AW281" s="1171"/>
      <c r="AX281" s="1171"/>
      <c r="AY281" s="1171"/>
      <c r="AZ281" s="1172"/>
      <c r="BA281" s="1177"/>
      <c r="BB281" s="1037"/>
      <c r="BC281" s="1037"/>
      <c r="BD281" s="1037"/>
      <c r="BE281" s="1037"/>
      <c r="BF281" s="1038"/>
      <c r="BG281" s="60"/>
      <c r="BH281" s="160"/>
    </row>
    <row r="282" spans="1:63" ht="15.75" customHeight="1">
      <c r="A282" s="48"/>
      <c r="B282" s="43"/>
      <c r="C282" s="44"/>
      <c r="D282" s="338"/>
      <c r="E282" s="339"/>
      <c r="F282" s="339"/>
      <c r="G282" s="339"/>
      <c r="H282" s="339"/>
      <c r="I282" s="340"/>
      <c r="J282" s="1202"/>
      <c r="K282" s="1203"/>
      <c r="L282" s="1203"/>
      <c r="M282" s="1203"/>
      <c r="N282" s="1203"/>
      <c r="O282" s="1203"/>
      <c r="P282" s="1203"/>
      <c r="Q282" s="1203"/>
      <c r="R282" s="1203"/>
      <c r="S282" s="1203"/>
      <c r="T282" s="1203"/>
      <c r="U282" s="1203"/>
      <c r="V282" s="1203"/>
      <c r="W282" s="1204"/>
      <c r="X282" s="1149"/>
      <c r="Y282" s="1150"/>
      <c r="Z282" s="1150"/>
      <c r="AA282" s="1150"/>
      <c r="AB282" s="1151"/>
      <c r="AC282" s="1181" t="s">
        <v>156</v>
      </c>
      <c r="AD282" s="1182"/>
      <c r="AE282" s="1182"/>
      <c r="AF282" s="1182"/>
      <c r="AG282" s="1182"/>
      <c r="AH282" s="1183"/>
      <c r="AI282" s="1183"/>
      <c r="AJ282" s="1183"/>
      <c r="AK282" s="1189"/>
      <c r="AL282" s="1014"/>
      <c r="AM282" s="1015"/>
      <c r="AN282" s="1015"/>
      <c r="AO282" s="1015"/>
      <c r="AP282" s="1016"/>
      <c r="AQ282" s="1023"/>
      <c r="AR282" s="1024"/>
      <c r="AS282" s="1024"/>
      <c r="AT282" s="1024"/>
      <c r="AU282" s="1025"/>
      <c r="AV282" s="1173"/>
      <c r="AW282" s="1174"/>
      <c r="AX282" s="1174"/>
      <c r="AY282" s="1174"/>
      <c r="AZ282" s="1175"/>
      <c r="BA282" s="1184" t="s">
        <v>157</v>
      </c>
      <c r="BB282" s="1185"/>
      <c r="BC282" s="1185"/>
      <c r="BD282" s="1185"/>
      <c r="BE282" s="1185"/>
      <c r="BF282" s="1186"/>
      <c r="BG282" s="48"/>
    </row>
    <row r="283" spans="1:63" ht="15.75" customHeight="1">
      <c r="B283" s="5"/>
      <c r="C283" s="5"/>
      <c r="D283" s="9"/>
      <c r="E283" s="39"/>
      <c r="F283" s="39"/>
      <c r="G283" s="39"/>
      <c r="H283" s="39"/>
      <c r="I283" s="39"/>
      <c r="J283" s="33"/>
      <c r="K283" s="33"/>
      <c r="L283" s="33"/>
      <c r="M283" s="33"/>
      <c r="N283" s="33"/>
      <c r="O283" s="33"/>
      <c r="P283" s="33"/>
      <c r="Q283" s="33"/>
      <c r="R283" s="33"/>
      <c r="S283" s="33"/>
      <c r="T283" s="33"/>
      <c r="U283" s="33"/>
      <c r="V283" s="33"/>
      <c r="W283" s="33"/>
      <c r="X283" s="6"/>
      <c r="Y283" s="6"/>
      <c r="Z283" s="6"/>
      <c r="AA283" s="6"/>
      <c r="AB283" s="6"/>
      <c r="AC283" s="6"/>
      <c r="AD283" s="6"/>
      <c r="AE283" s="6"/>
      <c r="AF283" s="6"/>
      <c r="AG283" s="134"/>
      <c r="AH283" s="134"/>
      <c r="AI283" s="134"/>
      <c r="AJ283" s="134"/>
      <c r="AK283" s="134"/>
      <c r="AL283" s="134"/>
      <c r="AM283" s="134"/>
      <c r="AN283" s="41"/>
      <c r="AO283" s="138"/>
      <c r="AP283" s="61"/>
      <c r="AQ283" s="293" t="s">
        <v>158</v>
      </c>
      <c r="AR283" s="449"/>
      <c r="AS283" s="449"/>
      <c r="AT283" s="449"/>
      <c r="AU283" s="450"/>
      <c r="AV283" s="1194">
        <f>SUM(AV274:AZ282)</f>
        <v>0</v>
      </c>
      <c r="AW283" s="1195"/>
      <c r="AX283" s="1195"/>
      <c r="AY283" s="1195"/>
      <c r="AZ283" s="1195"/>
      <c r="BA283" s="1195"/>
      <c r="BB283" s="1195"/>
      <c r="BC283" s="1195"/>
      <c r="BD283" s="1195"/>
      <c r="BE283" s="1195"/>
      <c r="BF283" s="1196"/>
    </row>
    <row r="284" spans="1:63" ht="15.75" customHeight="1">
      <c r="B284" s="5"/>
      <c r="C284" s="5"/>
      <c r="D284" s="5"/>
      <c r="E284" s="39"/>
      <c r="F284" s="39"/>
      <c r="G284" s="39"/>
      <c r="H284" s="39"/>
      <c r="I284" s="39"/>
      <c r="J284" s="33"/>
      <c r="K284" s="33"/>
      <c r="L284" s="33"/>
      <c r="M284" s="33"/>
      <c r="N284" s="33"/>
      <c r="O284" s="33"/>
      <c r="P284" s="33"/>
      <c r="Q284" s="33"/>
      <c r="R284" s="33"/>
      <c r="S284" s="33"/>
      <c r="T284" s="33"/>
      <c r="U284" s="33"/>
      <c r="V284" s="33"/>
      <c r="W284" s="33"/>
      <c r="X284" s="6"/>
      <c r="Y284" s="6"/>
      <c r="Z284" s="6"/>
      <c r="AA284" s="6"/>
      <c r="AB284" s="6"/>
      <c r="AC284" s="6"/>
      <c r="AD284" s="6"/>
      <c r="AE284" s="6"/>
      <c r="AF284" s="6"/>
      <c r="AG284" s="134"/>
      <c r="AH284" s="134"/>
      <c r="AI284" s="134"/>
      <c r="AJ284" s="134"/>
      <c r="AK284" s="134"/>
      <c r="AL284" s="134"/>
      <c r="AM284" s="134"/>
      <c r="AN284" s="41"/>
      <c r="AO284" s="14"/>
      <c r="AP284" s="62"/>
      <c r="AQ284" s="454"/>
      <c r="AR284" s="455"/>
      <c r="AS284" s="455"/>
      <c r="AT284" s="455"/>
      <c r="AU284" s="456"/>
      <c r="AV284" s="1197"/>
      <c r="AW284" s="1198"/>
      <c r="AX284" s="1198"/>
      <c r="AY284" s="1198"/>
      <c r="AZ284" s="1198"/>
      <c r="BA284" s="1198"/>
      <c r="BB284" s="1198"/>
      <c r="BC284" s="1198"/>
      <c r="BD284" s="1198"/>
      <c r="BE284" s="1198"/>
      <c r="BF284" s="1199"/>
    </row>
    <row r="285" spans="1:63" ht="15" customHeight="1">
      <c r="B285" s="5"/>
      <c r="C285" s="5"/>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row>
    <row r="286" spans="1:63" ht="15" customHeight="1">
      <c r="B286" s="5"/>
      <c r="C286" s="5"/>
      <c r="D286" s="1200"/>
      <c r="E286" s="1200"/>
      <c r="F286" s="1200"/>
      <c r="G286" s="1200"/>
      <c r="H286" s="1200"/>
      <c r="I286" s="1200"/>
      <c r="J286" s="1200"/>
      <c r="K286" s="1200"/>
      <c r="L286" s="1200"/>
      <c r="M286" s="1200"/>
      <c r="N286" s="1200"/>
      <c r="O286" s="1200"/>
      <c r="P286" s="1200"/>
      <c r="Q286" s="1200"/>
      <c r="R286" s="1200"/>
      <c r="S286" s="1200"/>
      <c r="T286" s="1200"/>
      <c r="U286" s="1200"/>
      <c r="V286" s="1200"/>
      <c r="W286" s="1200"/>
      <c r="X286" s="1200"/>
      <c r="Y286" s="1200"/>
      <c r="Z286" s="1200"/>
      <c r="AA286" s="1200"/>
      <c r="AB286" s="1200"/>
      <c r="AC286" s="1200"/>
      <c r="AD286" s="1200"/>
      <c r="AE286" s="1200"/>
      <c r="AF286" s="1200"/>
      <c r="AG286" s="1200"/>
      <c r="AH286" s="1200"/>
      <c r="AI286" s="1200"/>
      <c r="AJ286" s="1200"/>
      <c r="AK286" s="1200"/>
      <c r="AL286" s="1200"/>
      <c r="AM286" s="1200"/>
      <c r="AN286" s="1200"/>
      <c r="AO286" s="1200"/>
      <c r="AP286" s="1200"/>
      <c r="AQ286" s="1200"/>
      <c r="AR286" s="1200"/>
      <c r="AS286" s="1200"/>
      <c r="AT286" s="1200"/>
      <c r="AU286" s="1200"/>
      <c r="AV286" s="1200"/>
      <c r="AW286" s="1200"/>
      <c r="AX286" s="1200"/>
      <c r="AY286" s="1200"/>
      <c r="AZ286" s="1200"/>
      <c r="BA286" s="1200"/>
      <c r="BB286" s="1200"/>
      <c r="BC286" s="1200"/>
      <c r="BD286" s="1200"/>
      <c r="BE286" s="1200"/>
      <c r="BF286" s="1200"/>
      <c r="BG286" s="1200"/>
      <c r="BH286" s="1200"/>
      <c r="BI286" s="1200"/>
      <c r="BJ286" s="1200"/>
      <c r="BK286" s="1200"/>
    </row>
    <row r="287" spans="1:63" s="48" customFormat="1" ht="15" customHeight="1">
      <c r="A287" s="2"/>
      <c r="B287" s="5"/>
      <c r="C287" s="5"/>
      <c r="D287" s="311"/>
      <c r="E287" s="311"/>
      <c r="F287" s="311"/>
      <c r="G287" s="311"/>
      <c r="H287" s="311"/>
      <c r="I287" s="311"/>
      <c r="J287" s="311"/>
      <c r="K287" s="311"/>
      <c r="L287" s="311"/>
      <c r="M287" s="311"/>
      <c r="N287" s="311"/>
      <c r="O287" s="311"/>
      <c r="P287" s="311"/>
      <c r="Q287" s="311"/>
      <c r="R287" s="311"/>
      <c r="S287" s="311"/>
      <c r="T287" s="311"/>
      <c r="U287" s="311"/>
      <c r="V287" s="311"/>
      <c r="W287" s="311"/>
      <c r="X287" s="311"/>
      <c r="Y287" s="311"/>
      <c r="Z287" s="311"/>
      <c r="AA287" s="311"/>
      <c r="AB287" s="311"/>
      <c r="AC287" s="311"/>
      <c r="AD287" s="311"/>
      <c r="AE287" s="311"/>
      <c r="AF287" s="311"/>
      <c r="AG287" s="311"/>
      <c r="AH287" s="311"/>
      <c r="AI287" s="311"/>
      <c r="AJ287" s="311"/>
      <c r="AK287" s="311"/>
      <c r="AL287" s="311"/>
      <c r="AM287" s="311"/>
      <c r="AN287" s="311"/>
      <c r="AO287" s="311"/>
      <c r="AP287" s="311"/>
      <c r="AQ287" s="311"/>
      <c r="AR287" s="311"/>
      <c r="AS287" s="311"/>
      <c r="AT287" s="311"/>
      <c r="AU287" s="311"/>
      <c r="AV287" s="311"/>
      <c r="AW287" s="311"/>
      <c r="AX287" s="311"/>
      <c r="AY287" s="311"/>
      <c r="AZ287" s="311"/>
      <c r="BA287" s="311"/>
      <c r="BB287" s="311"/>
      <c r="BC287" s="311"/>
      <c r="BD287" s="311"/>
      <c r="BE287" s="311"/>
      <c r="BF287" s="311"/>
      <c r="BG287" s="90"/>
      <c r="BH287" s="90"/>
      <c r="BI287" s="90"/>
      <c r="BJ287" s="90"/>
      <c r="BK287" s="90"/>
    </row>
    <row r="288" spans="1:63" s="48" customFormat="1" ht="15" customHeight="1">
      <c r="A288" s="2"/>
      <c r="B288" s="5"/>
      <c r="C288" s="5"/>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7"/>
      <c r="AL288" s="127"/>
      <c r="AM288" s="127"/>
      <c r="AN288" s="127"/>
      <c r="AO288" s="127"/>
      <c r="AP288" s="127"/>
      <c r="AQ288" s="127"/>
      <c r="AR288" s="127"/>
      <c r="AS288" s="127"/>
      <c r="AT288" s="127"/>
      <c r="AU288" s="127"/>
      <c r="AV288" s="127"/>
      <c r="AW288" s="127"/>
      <c r="AX288" s="127"/>
      <c r="AY288" s="127"/>
      <c r="AZ288" s="127"/>
      <c r="BA288" s="127"/>
      <c r="BB288" s="127"/>
      <c r="BC288" s="127"/>
      <c r="BD288" s="127"/>
      <c r="BE288" s="127"/>
      <c r="BF288" s="127"/>
      <c r="BG288" s="127"/>
      <c r="BH288" s="127"/>
      <c r="BI288" s="127"/>
      <c r="BJ288" s="127"/>
      <c r="BK288" s="127"/>
    </row>
    <row r="289" spans="1:63" ht="15" customHeight="1">
      <c r="A289" s="2" t="s">
        <v>159</v>
      </c>
    </row>
    <row r="290" spans="1:63" ht="15" customHeight="1">
      <c r="B290" s="2" t="s">
        <v>160</v>
      </c>
    </row>
    <row r="291" spans="1:63" ht="15" customHeight="1">
      <c r="B291" s="5"/>
      <c r="C291" s="38"/>
      <c r="D291" s="281" t="s">
        <v>124</v>
      </c>
      <c r="E291" s="282"/>
      <c r="F291" s="282"/>
      <c r="G291" s="282"/>
      <c r="H291" s="282"/>
      <c r="I291" s="282"/>
      <c r="J291" s="282"/>
      <c r="K291" s="282"/>
      <c r="L291" s="282"/>
      <c r="M291" s="282"/>
      <c r="N291" s="282"/>
      <c r="O291" s="282"/>
      <c r="P291" s="282"/>
      <c r="Q291" s="282"/>
      <c r="R291" s="282"/>
      <c r="S291" s="283"/>
      <c r="T291" s="975" t="s">
        <v>131</v>
      </c>
      <c r="U291" s="976"/>
      <c r="V291" s="976"/>
      <c r="W291" s="976"/>
      <c r="X291" s="976"/>
      <c r="Y291" s="977"/>
      <c r="Z291" s="486" t="s">
        <v>132</v>
      </c>
      <c r="AA291" s="487"/>
      <c r="AB291" s="487"/>
      <c r="AC291" s="487"/>
      <c r="AD291" s="487"/>
      <c r="AE291" s="488"/>
      <c r="AF291" s="1122" t="s">
        <v>133</v>
      </c>
      <c r="AG291" s="1123"/>
      <c r="AH291" s="1123"/>
      <c r="AI291" s="1123"/>
      <c r="AJ291" s="1123"/>
      <c r="AK291" s="1124"/>
      <c r="AL291" s="486" t="s">
        <v>134</v>
      </c>
      <c r="AM291" s="1131"/>
      <c r="AN291" s="1131"/>
      <c r="AO291" s="1131"/>
      <c r="AP291" s="1131"/>
      <c r="AQ291" s="1132"/>
    </row>
    <row r="292" spans="1:63" ht="15" customHeight="1">
      <c r="B292" s="5"/>
      <c r="C292" s="38"/>
      <c r="D292" s="284"/>
      <c r="E292" s="285"/>
      <c r="F292" s="285"/>
      <c r="G292" s="285"/>
      <c r="H292" s="285"/>
      <c r="I292" s="285"/>
      <c r="J292" s="285"/>
      <c r="K292" s="285"/>
      <c r="L292" s="285"/>
      <c r="M292" s="285"/>
      <c r="N292" s="285"/>
      <c r="O292" s="285"/>
      <c r="P292" s="285"/>
      <c r="Q292" s="285"/>
      <c r="R292" s="285"/>
      <c r="S292" s="286"/>
      <c r="T292" s="978"/>
      <c r="U292" s="979"/>
      <c r="V292" s="979"/>
      <c r="W292" s="979"/>
      <c r="X292" s="979"/>
      <c r="Y292" s="980"/>
      <c r="Z292" s="489"/>
      <c r="AA292" s="490"/>
      <c r="AB292" s="490"/>
      <c r="AC292" s="490"/>
      <c r="AD292" s="490"/>
      <c r="AE292" s="491"/>
      <c r="AF292" s="1125"/>
      <c r="AG292" s="1126"/>
      <c r="AH292" s="1126"/>
      <c r="AI292" s="1126"/>
      <c r="AJ292" s="1126"/>
      <c r="AK292" s="1127"/>
      <c r="AL292" s="1133"/>
      <c r="AM292" s="1134"/>
      <c r="AN292" s="1134"/>
      <c r="AO292" s="1134"/>
      <c r="AP292" s="1134"/>
      <c r="AQ292" s="1135"/>
    </row>
    <row r="293" spans="1:63" ht="15" customHeight="1">
      <c r="B293" s="5"/>
      <c r="C293" s="38"/>
      <c r="D293" s="287"/>
      <c r="E293" s="288"/>
      <c r="F293" s="288"/>
      <c r="G293" s="288"/>
      <c r="H293" s="288"/>
      <c r="I293" s="288"/>
      <c r="J293" s="288"/>
      <c r="K293" s="288"/>
      <c r="L293" s="288"/>
      <c r="M293" s="288"/>
      <c r="N293" s="288"/>
      <c r="O293" s="288"/>
      <c r="P293" s="288"/>
      <c r="Q293" s="288"/>
      <c r="R293" s="288"/>
      <c r="S293" s="289"/>
      <c r="T293" s="981"/>
      <c r="U293" s="982"/>
      <c r="V293" s="982"/>
      <c r="W293" s="982"/>
      <c r="X293" s="982"/>
      <c r="Y293" s="983"/>
      <c r="Z293" s="1044"/>
      <c r="AA293" s="1045"/>
      <c r="AB293" s="1045"/>
      <c r="AC293" s="1045"/>
      <c r="AD293" s="1045"/>
      <c r="AE293" s="1046"/>
      <c r="AF293" s="1128"/>
      <c r="AG293" s="1129"/>
      <c r="AH293" s="1129"/>
      <c r="AI293" s="1129"/>
      <c r="AJ293" s="1129"/>
      <c r="AK293" s="1130"/>
      <c r="AL293" s="1136"/>
      <c r="AM293" s="1137"/>
      <c r="AN293" s="1137"/>
      <c r="AO293" s="1137"/>
      <c r="AP293" s="1137"/>
      <c r="AQ293" s="1138"/>
    </row>
    <row r="294" spans="1:63" ht="15" customHeight="1">
      <c r="B294" s="5"/>
      <c r="C294" s="38"/>
      <c r="D294" s="1108"/>
      <c r="E294" s="1109"/>
      <c r="F294" s="1109"/>
      <c r="G294" s="1109"/>
      <c r="H294" s="1109"/>
      <c r="I294" s="1109"/>
      <c r="J294" s="1109"/>
      <c r="K294" s="1109"/>
      <c r="L294" s="1109"/>
      <c r="M294" s="1109"/>
      <c r="N294" s="1109"/>
      <c r="O294" s="1109"/>
      <c r="P294" s="1109"/>
      <c r="Q294" s="1109"/>
      <c r="R294" s="1109"/>
      <c r="S294" s="1110"/>
      <c r="T294" s="947"/>
      <c r="U294" s="948"/>
      <c r="V294" s="948"/>
      <c r="W294" s="948"/>
      <c r="X294" s="948"/>
      <c r="Y294" s="949"/>
      <c r="Z294" s="324"/>
      <c r="AA294" s="325"/>
      <c r="AB294" s="325"/>
      <c r="AC294" s="325"/>
      <c r="AD294" s="325"/>
      <c r="AE294" s="326"/>
      <c r="AF294" s="260"/>
      <c r="AG294" s="261"/>
      <c r="AH294" s="261"/>
      <c r="AI294" s="261"/>
      <c r="AJ294" s="261"/>
      <c r="AK294" s="262"/>
      <c r="AL294" s="298">
        <f>Z294*AF294</f>
        <v>0</v>
      </c>
      <c r="AM294" s="299"/>
      <c r="AN294" s="299"/>
      <c r="AO294" s="299"/>
      <c r="AP294" s="299"/>
      <c r="AQ294" s="300"/>
    </row>
    <row r="295" spans="1:63" ht="15" customHeight="1">
      <c r="B295" s="5"/>
      <c r="C295" s="38"/>
      <c r="D295" s="1111"/>
      <c r="E295" s="1112"/>
      <c r="F295" s="1112"/>
      <c r="G295" s="1112"/>
      <c r="H295" s="1112"/>
      <c r="I295" s="1112"/>
      <c r="J295" s="1112"/>
      <c r="K295" s="1112"/>
      <c r="L295" s="1112"/>
      <c r="M295" s="1112"/>
      <c r="N295" s="1112"/>
      <c r="O295" s="1112"/>
      <c r="P295" s="1112"/>
      <c r="Q295" s="1112"/>
      <c r="R295" s="1112"/>
      <c r="S295" s="1113"/>
      <c r="T295" s="950"/>
      <c r="U295" s="951"/>
      <c r="V295" s="951"/>
      <c r="W295" s="951"/>
      <c r="X295" s="951"/>
      <c r="Y295" s="952"/>
      <c r="Z295" s="394"/>
      <c r="AA295" s="395"/>
      <c r="AB295" s="395"/>
      <c r="AC295" s="395"/>
      <c r="AD295" s="395"/>
      <c r="AE295" s="396"/>
      <c r="AF295" s="263"/>
      <c r="AG295" s="264"/>
      <c r="AH295" s="264"/>
      <c r="AI295" s="264"/>
      <c r="AJ295" s="264"/>
      <c r="AK295" s="265"/>
      <c r="AL295" s="301"/>
      <c r="AM295" s="302"/>
      <c r="AN295" s="302"/>
      <c r="AO295" s="302"/>
      <c r="AP295" s="302"/>
      <c r="AQ295" s="303"/>
    </row>
    <row r="296" spans="1:63" ht="24" customHeight="1">
      <c r="B296" s="5"/>
      <c r="C296" s="38"/>
      <c r="D296" s="1191" t="s">
        <v>161</v>
      </c>
      <c r="E296" s="1192"/>
      <c r="F296" s="1192"/>
      <c r="G296" s="1192"/>
      <c r="H296" s="1192"/>
      <c r="I296" s="1192"/>
      <c r="J296" s="1192"/>
      <c r="K296" s="1192"/>
      <c r="L296" s="1192"/>
      <c r="M296" s="1192"/>
      <c r="N296" s="1192"/>
      <c r="O296" s="1192"/>
      <c r="P296" s="1192"/>
      <c r="Q296" s="1192"/>
      <c r="R296" s="1192"/>
      <c r="S296" s="1193"/>
      <c r="T296" s="953"/>
      <c r="U296" s="954"/>
      <c r="V296" s="954"/>
      <c r="W296" s="954"/>
      <c r="X296" s="954"/>
      <c r="Y296" s="955"/>
      <c r="Z296" s="327"/>
      <c r="AA296" s="328"/>
      <c r="AB296" s="328"/>
      <c r="AC296" s="328"/>
      <c r="AD296" s="328"/>
      <c r="AE296" s="329"/>
      <c r="AF296" s="266"/>
      <c r="AG296" s="267"/>
      <c r="AH296" s="267"/>
      <c r="AI296" s="267"/>
      <c r="AJ296" s="267"/>
      <c r="AK296" s="268"/>
      <c r="AL296" s="304"/>
      <c r="AM296" s="305"/>
      <c r="AN296" s="305"/>
      <c r="AO296" s="305"/>
      <c r="AP296" s="305"/>
      <c r="AQ296" s="306"/>
    </row>
    <row r="300" spans="1:63" ht="9" customHeight="1">
      <c r="B300" s="5"/>
      <c r="C300" s="5"/>
      <c r="D300" s="39"/>
      <c r="E300" s="39"/>
      <c r="F300" s="39"/>
      <c r="G300" s="39"/>
      <c r="H300" s="39"/>
      <c r="I300" s="39"/>
      <c r="J300" s="39"/>
      <c r="K300" s="39"/>
      <c r="L300" s="39"/>
      <c r="M300" s="40"/>
      <c r="N300" s="40"/>
      <c r="O300" s="40"/>
      <c r="P300" s="40"/>
      <c r="Q300" s="40"/>
      <c r="R300" s="40"/>
      <c r="S300" s="40"/>
      <c r="T300" s="40"/>
      <c r="U300" s="40"/>
      <c r="V300" s="40"/>
      <c r="W300" s="40"/>
      <c r="X300" s="40"/>
      <c r="Y300" s="40"/>
      <c r="Z300" s="40"/>
      <c r="AA300" s="40"/>
      <c r="AB300" s="40"/>
      <c r="AC300" s="40"/>
      <c r="AD300" s="40"/>
      <c r="AE300" s="40"/>
      <c r="AF300" s="40"/>
      <c r="AG300" s="63"/>
      <c r="AH300" s="63"/>
      <c r="AI300" s="63"/>
      <c r="AJ300" s="63"/>
      <c r="AK300" s="63"/>
      <c r="AL300" s="63"/>
      <c r="AM300" s="63"/>
      <c r="AN300" s="64"/>
      <c r="AO300" s="64"/>
      <c r="AP300" s="64"/>
      <c r="AQ300" s="64"/>
      <c r="AR300" s="64"/>
      <c r="AS300" s="64"/>
      <c r="AT300" s="64"/>
      <c r="AU300" s="64"/>
      <c r="AV300" s="64"/>
      <c r="AW300" s="64"/>
      <c r="AX300" s="64"/>
      <c r="AY300" s="64"/>
      <c r="AZ300" s="64"/>
      <c r="BA300" s="64"/>
      <c r="BB300" s="64"/>
      <c r="BC300" s="64"/>
      <c r="BD300" s="64"/>
      <c r="BE300" s="64"/>
    </row>
    <row r="301" spans="1:63" s="48" customFormat="1" ht="15" customHeight="1">
      <c r="A301" s="2" t="s">
        <v>162</v>
      </c>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row>
    <row r="302" spans="1:63" ht="15" customHeight="1" thickBot="1">
      <c r="C302" s="2" t="s">
        <v>163</v>
      </c>
      <c r="N302" s="5"/>
    </row>
    <row r="303" spans="1:63" s="9" customFormat="1" ht="18" customHeight="1" thickBot="1">
      <c r="D303" s="9" t="s">
        <v>164</v>
      </c>
      <c r="M303" s="65"/>
      <c r="N303" s="1221"/>
      <c r="O303" s="1222"/>
      <c r="P303" s="1223"/>
      <c r="Q303" s="66" t="s">
        <v>165</v>
      </c>
      <c r="R303" s="66"/>
      <c r="S303" s="66"/>
      <c r="V303" s="9" t="s">
        <v>166</v>
      </c>
    </row>
    <row r="304" spans="1:63" s="9" customFormat="1" ht="6" customHeight="1" thickBot="1">
      <c r="M304" s="65"/>
      <c r="N304" s="65"/>
      <c r="O304" s="65"/>
      <c r="P304" s="65"/>
      <c r="Q304" s="66"/>
      <c r="R304" s="66"/>
      <c r="S304" s="66"/>
    </row>
    <row r="305" spans="1:66" s="9" customFormat="1" ht="18" customHeight="1" thickBot="1">
      <c r="C305" s="9" t="s">
        <v>167</v>
      </c>
      <c r="T305" s="1221"/>
      <c r="U305" s="1222"/>
      <c r="V305" s="1223"/>
      <c r="W305" s="66" t="s">
        <v>168</v>
      </c>
      <c r="X305" s="66"/>
      <c r="Y305" s="66"/>
      <c r="Z305" s="9" t="s">
        <v>169</v>
      </c>
    </row>
    <row r="306" spans="1:66" s="9" customFormat="1" ht="8.25" customHeight="1">
      <c r="T306" s="141"/>
      <c r="U306" s="141"/>
      <c r="V306" s="141"/>
      <c r="W306" s="66"/>
      <c r="X306" s="66"/>
      <c r="Y306" s="66"/>
    </row>
    <row r="307" spans="1:66" ht="15" customHeight="1">
      <c r="C307" s="2" t="s">
        <v>170</v>
      </c>
      <c r="N307" s="5"/>
    </row>
    <row r="308" spans="1:66" ht="15" customHeight="1">
      <c r="D308" s="2" t="s">
        <v>171</v>
      </c>
    </row>
    <row r="309" spans="1:66" s="48" customFormat="1" ht="9"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row>
    <row r="310" spans="1:66" s="48" customFormat="1" ht="15" customHeight="1">
      <c r="A310" s="146" t="s">
        <v>172</v>
      </c>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67"/>
      <c r="BA310" s="67"/>
      <c r="BB310" s="67"/>
      <c r="BC310" s="67"/>
      <c r="BD310" s="67"/>
      <c r="BE310" s="67"/>
      <c r="BF310" s="67"/>
      <c r="BG310" s="67"/>
      <c r="BH310" s="67"/>
      <c r="BI310" s="67"/>
      <c r="BJ310" s="67"/>
      <c r="BK310" s="67"/>
      <c r="BL310" s="67"/>
      <c r="BM310" s="67"/>
      <c r="BN310" s="67"/>
    </row>
    <row r="311" spans="1:66" s="48" customFormat="1" ht="10.5" customHeight="1">
      <c r="A311" s="146"/>
      <c r="B311" s="14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67"/>
      <c r="BA311" s="67"/>
      <c r="BB311" s="67"/>
      <c r="BC311" s="67"/>
      <c r="BD311" s="67"/>
      <c r="BE311" s="67"/>
      <c r="BF311" s="67"/>
      <c r="BG311" s="67"/>
      <c r="BH311" s="67"/>
      <c r="BI311" s="67"/>
      <c r="BJ311" s="67"/>
      <c r="BK311" s="67"/>
      <c r="BL311" s="67"/>
      <c r="BM311" s="67"/>
      <c r="BN311" s="67"/>
    </row>
    <row r="312" spans="1:66" s="68" customFormat="1">
      <c r="A312" s="2"/>
      <c r="C312" s="137" t="s">
        <v>173</v>
      </c>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16"/>
      <c r="BI312" s="2"/>
      <c r="BJ312" s="2"/>
      <c r="BK312" s="2"/>
    </row>
    <row r="313" spans="1:66" ht="14.25" customHeight="1">
      <c r="B313" s="5"/>
      <c r="C313" s="38"/>
      <c r="D313" s="293" t="s">
        <v>123</v>
      </c>
      <c r="E313" s="449"/>
      <c r="F313" s="449"/>
      <c r="G313" s="449"/>
      <c r="H313" s="449"/>
      <c r="I313" s="449"/>
      <c r="J313" s="449"/>
      <c r="K313" s="449"/>
      <c r="L313" s="449"/>
      <c r="M313" s="449"/>
      <c r="N313" s="449"/>
      <c r="O313" s="450"/>
      <c r="P313" s="282" t="s">
        <v>174</v>
      </c>
      <c r="Q313" s="282"/>
      <c r="R313" s="282"/>
      <c r="S313" s="282"/>
      <c r="T313" s="282"/>
      <c r="U313" s="282"/>
      <c r="V313" s="282"/>
      <c r="W313" s="282"/>
      <c r="X313" s="282"/>
      <c r="Y313" s="282"/>
      <c r="Z313" s="282"/>
      <c r="AA313" s="282"/>
      <c r="AB313" s="282"/>
      <c r="AC313" s="282"/>
      <c r="AD313" s="282"/>
      <c r="AE313" s="282"/>
      <c r="AF313" s="283"/>
      <c r="AG313" s="1224" t="s">
        <v>131</v>
      </c>
      <c r="AH313" s="634"/>
      <c r="AI313" s="634"/>
      <c r="AJ313" s="634"/>
      <c r="AK313" s="634"/>
      <c r="AL313" s="634"/>
      <c r="AM313" s="629"/>
      <c r="AN313" s="486" t="s">
        <v>132</v>
      </c>
      <c r="AO313" s="487"/>
      <c r="AP313" s="487"/>
      <c r="AQ313" s="487"/>
      <c r="AR313" s="487"/>
      <c r="AS313" s="488"/>
      <c r="AT313" s="1122" t="s">
        <v>133</v>
      </c>
      <c r="AU313" s="1123"/>
      <c r="AV313" s="1123"/>
      <c r="AW313" s="1123"/>
      <c r="AX313" s="1123"/>
      <c r="AY313" s="1124"/>
      <c r="AZ313" s="486" t="s">
        <v>134</v>
      </c>
      <c r="BA313" s="1131"/>
      <c r="BB313" s="1131"/>
      <c r="BC313" s="1131"/>
      <c r="BD313" s="1131"/>
      <c r="BE313" s="1132"/>
    </row>
    <row r="314" spans="1:66" ht="14.25" customHeight="1">
      <c r="B314" s="5"/>
      <c r="C314" s="38"/>
      <c r="D314" s="451"/>
      <c r="E314" s="452"/>
      <c r="F314" s="452"/>
      <c r="G314" s="452"/>
      <c r="H314" s="452"/>
      <c r="I314" s="452"/>
      <c r="J314" s="452"/>
      <c r="K314" s="452"/>
      <c r="L314" s="452"/>
      <c r="M314" s="452"/>
      <c r="N314" s="452"/>
      <c r="O314" s="453"/>
      <c r="P314" s="285"/>
      <c r="Q314" s="285"/>
      <c r="R314" s="285"/>
      <c r="S314" s="285"/>
      <c r="T314" s="285"/>
      <c r="U314" s="285"/>
      <c r="V314" s="285"/>
      <c r="W314" s="285"/>
      <c r="X314" s="285"/>
      <c r="Y314" s="285"/>
      <c r="Z314" s="285"/>
      <c r="AA314" s="285"/>
      <c r="AB314" s="285"/>
      <c r="AC314" s="285"/>
      <c r="AD314" s="285"/>
      <c r="AE314" s="285"/>
      <c r="AF314" s="286"/>
      <c r="AG314" s="630"/>
      <c r="AH314" s="635"/>
      <c r="AI314" s="635"/>
      <c r="AJ314" s="635"/>
      <c r="AK314" s="635"/>
      <c r="AL314" s="635"/>
      <c r="AM314" s="631"/>
      <c r="AN314" s="489"/>
      <c r="AO314" s="490"/>
      <c r="AP314" s="490"/>
      <c r="AQ314" s="490"/>
      <c r="AR314" s="490"/>
      <c r="AS314" s="491"/>
      <c r="AT314" s="1125"/>
      <c r="AU314" s="1126"/>
      <c r="AV314" s="1126"/>
      <c r="AW314" s="1126"/>
      <c r="AX314" s="1126"/>
      <c r="AY314" s="1127"/>
      <c r="AZ314" s="1133"/>
      <c r="BA314" s="1134"/>
      <c r="BB314" s="1134"/>
      <c r="BC314" s="1134"/>
      <c r="BD314" s="1134"/>
      <c r="BE314" s="1135"/>
    </row>
    <row r="315" spans="1:66" ht="14.25" customHeight="1">
      <c r="B315" s="5"/>
      <c r="C315" s="38"/>
      <c r="D315" s="454"/>
      <c r="E315" s="455"/>
      <c r="F315" s="455"/>
      <c r="G315" s="455"/>
      <c r="H315" s="455"/>
      <c r="I315" s="455"/>
      <c r="J315" s="455"/>
      <c r="K315" s="455"/>
      <c r="L315" s="455"/>
      <c r="M315" s="455"/>
      <c r="N315" s="455"/>
      <c r="O315" s="456"/>
      <c r="P315" s="288"/>
      <c r="Q315" s="288"/>
      <c r="R315" s="288"/>
      <c r="S315" s="288"/>
      <c r="T315" s="288"/>
      <c r="U315" s="288"/>
      <c r="V315" s="288"/>
      <c r="W315" s="288"/>
      <c r="X315" s="288"/>
      <c r="Y315" s="288"/>
      <c r="Z315" s="288"/>
      <c r="AA315" s="288"/>
      <c r="AB315" s="288"/>
      <c r="AC315" s="288"/>
      <c r="AD315" s="288"/>
      <c r="AE315" s="288"/>
      <c r="AF315" s="289"/>
      <c r="AG315" s="848"/>
      <c r="AH315" s="1069"/>
      <c r="AI315" s="1069"/>
      <c r="AJ315" s="1069"/>
      <c r="AK315" s="1069"/>
      <c r="AL315" s="1069"/>
      <c r="AM315" s="649"/>
      <c r="AN315" s="1044"/>
      <c r="AO315" s="1045"/>
      <c r="AP315" s="1045"/>
      <c r="AQ315" s="1045"/>
      <c r="AR315" s="1045"/>
      <c r="AS315" s="1046"/>
      <c r="AT315" s="1128"/>
      <c r="AU315" s="1129"/>
      <c r="AV315" s="1129"/>
      <c r="AW315" s="1129"/>
      <c r="AX315" s="1129"/>
      <c r="AY315" s="1130"/>
      <c r="AZ315" s="1136"/>
      <c r="BA315" s="1137"/>
      <c r="BB315" s="1137"/>
      <c r="BC315" s="1137"/>
      <c r="BD315" s="1137"/>
      <c r="BE315" s="1138"/>
    </row>
    <row r="316" spans="1:66" s="48" customFormat="1" ht="14.25" customHeight="1">
      <c r="B316" s="43"/>
      <c r="C316" s="44"/>
      <c r="D316" s="332"/>
      <c r="E316" s="333"/>
      <c r="F316" s="333"/>
      <c r="G316" s="333"/>
      <c r="H316" s="333"/>
      <c r="I316" s="333"/>
      <c r="J316" s="333"/>
      <c r="K316" s="333"/>
      <c r="L316" s="333"/>
      <c r="M316" s="333"/>
      <c r="N316" s="333"/>
      <c r="O316" s="334"/>
      <c r="P316" s="1205"/>
      <c r="Q316" s="1206"/>
      <c r="R316" s="1206"/>
      <c r="S316" s="1206"/>
      <c r="T316" s="1206"/>
      <c r="U316" s="1206"/>
      <c r="V316" s="1206"/>
      <c r="W316" s="1206"/>
      <c r="X316" s="1206"/>
      <c r="Y316" s="1206"/>
      <c r="Z316" s="1206"/>
      <c r="AA316" s="1206"/>
      <c r="AB316" s="1206"/>
      <c r="AC316" s="1206"/>
      <c r="AD316" s="1206"/>
      <c r="AE316" s="1206"/>
      <c r="AF316" s="1207"/>
      <c r="AG316" s="1211"/>
      <c r="AH316" s="1212"/>
      <c r="AI316" s="1212"/>
      <c r="AJ316" s="1212"/>
      <c r="AK316" s="1212"/>
      <c r="AL316" s="1212"/>
      <c r="AM316" s="1213"/>
      <c r="AN316" s="956"/>
      <c r="AO316" s="957"/>
      <c r="AP316" s="957"/>
      <c r="AQ316" s="957"/>
      <c r="AR316" s="957"/>
      <c r="AS316" s="958"/>
      <c r="AT316" s="260"/>
      <c r="AU316" s="261"/>
      <c r="AV316" s="261"/>
      <c r="AW316" s="261"/>
      <c r="AX316" s="261"/>
      <c r="AY316" s="262"/>
      <c r="AZ316" s="298">
        <f>AN316*AT316</f>
        <v>0</v>
      </c>
      <c r="BA316" s="299"/>
      <c r="BB316" s="299"/>
      <c r="BC316" s="299"/>
      <c r="BD316" s="299"/>
      <c r="BE316" s="300"/>
      <c r="BJ316" s="180"/>
    </row>
    <row r="317" spans="1:66" s="48" customFormat="1" ht="14.25" customHeight="1">
      <c r="B317" s="43"/>
      <c r="C317" s="44"/>
      <c r="D317" s="335"/>
      <c r="E317" s="336"/>
      <c r="F317" s="336"/>
      <c r="G317" s="336"/>
      <c r="H317" s="336"/>
      <c r="I317" s="336"/>
      <c r="J317" s="336"/>
      <c r="K317" s="336"/>
      <c r="L317" s="336"/>
      <c r="M317" s="336"/>
      <c r="N317" s="336"/>
      <c r="O317" s="337"/>
      <c r="P317" s="1208"/>
      <c r="Q317" s="1209"/>
      <c r="R317" s="1209"/>
      <c r="S317" s="1209"/>
      <c r="T317" s="1209"/>
      <c r="U317" s="1209"/>
      <c r="V317" s="1209"/>
      <c r="W317" s="1209"/>
      <c r="X317" s="1209"/>
      <c r="Y317" s="1209"/>
      <c r="Z317" s="1209"/>
      <c r="AA317" s="1209"/>
      <c r="AB317" s="1209"/>
      <c r="AC317" s="1209"/>
      <c r="AD317" s="1209"/>
      <c r="AE317" s="1209"/>
      <c r="AF317" s="1210"/>
      <c r="AG317" s="1214"/>
      <c r="AH317" s="1215"/>
      <c r="AI317" s="1215"/>
      <c r="AJ317" s="1215"/>
      <c r="AK317" s="1215"/>
      <c r="AL317" s="1215"/>
      <c r="AM317" s="1216"/>
      <c r="AN317" s="959"/>
      <c r="AO317" s="395"/>
      <c r="AP317" s="395"/>
      <c r="AQ317" s="395"/>
      <c r="AR317" s="395"/>
      <c r="AS317" s="961"/>
      <c r="AT317" s="263"/>
      <c r="AU317" s="1220"/>
      <c r="AV317" s="1220"/>
      <c r="AW317" s="1220"/>
      <c r="AX317" s="1220"/>
      <c r="AY317" s="265"/>
      <c r="AZ317" s="301"/>
      <c r="BA317" s="302"/>
      <c r="BB317" s="302"/>
      <c r="BC317" s="302"/>
      <c r="BD317" s="302"/>
      <c r="BE317" s="303"/>
    </row>
    <row r="318" spans="1:66" s="48" customFormat="1" ht="14.25" customHeight="1">
      <c r="B318" s="43"/>
      <c r="C318" s="44"/>
      <c r="D318" s="338"/>
      <c r="E318" s="339"/>
      <c r="F318" s="339"/>
      <c r="G318" s="339"/>
      <c r="H318" s="339"/>
      <c r="I318" s="339"/>
      <c r="J318" s="339"/>
      <c r="K318" s="339"/>
      <c r="L318" s="339"/>
      <c r="M318" s="339"/>
      <c r="N318" s="339"/>
      <c r="O318" s="340"/>
      <c r="P318" s="1202" t="s">
        <v>274</v>
      </c>
      <c r="Q318" s="1203"/>
      <c r="R318" s="1203"/>
      <c r="S318" s="1203"/>
      <c r="T318" s="1203"/>
      <c r="U318" s="1203"/>
      <c r="V318" s="1203"/>
      <c r="W318" s="1203"/>
      <c r="X318" s="1203"/>
      <c r="Y318" s="1203"/>
      <c r="Z318" s="1203"/>
      <c r="AA318" s="1203"/>
      <c r="AB318" s="1203"/>
      <c r="AC318" s="1203"/>
      <c r="AD318" s="1203"/>
      <c r="AE318" s="1203"/>
      <c r="AF318" s="1204"/>
      <c r="AG318" s="1217"/>
      <c r="AH318" s="1218"/>
      <c r="AI318" s="1218"/>
      <c r="AJ318" s="1218"/>
      <c r="AK318" s="1218"/>
      <c r="AL318" s="1218"/>
      <c r="AM318" s="1219"/>
      <c r="AN318" s="959"/>
      <c r="AO318" s="395"/>
      <c r="AP318" s="395"/>
      <c r="AQ318" s="395"/>
      <c r="AR318" s="395"/>
      <c r="AS318" s="961"/>
      <c r="AT318" s="263"/>
      <c r="AU318" s="1220"/>
      <c r="AV318" s="1220"/>
      <c r="AW318" s="1220"/>
      <c r="AX318" s="1220"/>
      <c r="AY318" s="265"/>
      <c r="AZ318" s="301"/>
      <c r="BA318" s="302"/>
      <c r="BB318" s="302"/>
      <c r="BC318" s="302"/>
      <c r="BD318" s="302"/>
      <c r="BE318" s="303"/>
    </row>
    <row r="319" spans="1:66" s="48" customFormat="1" ht="14.25" customHeight="1">
      <c r="B319" s="43"/>
      <c r="C319" s="44"/>
      <c r="D319" s="332"/>
      <c r="E319" s="333"/>
      <c r="F319" s="333"/>
      <c r="G319" s="333"/>
      <c r="H319" s="333"/>
      <c r="I319" s="333"/>
      <c r="J319" s="333"/>
      <c r="K319" s="333"/>
      <c r="L319" s="333"/>
      <c r="M319" s="333"/>
      <c r="N319" s="333"/>
      <c r="O319" s="334"/>
      <c r="P319" s="1205"/>
      <c r="Q319" s="1206"/>
      <c r="R319" s="1206"/>
      <c r="S319" s="1206"/>
      <c r="T319" s="1206"/>
      <c r="U319" s="1206"/>
      <c r="V319" s="1206"/>
      <c r="W319" s="1206"/>
      <c r="X319" s="1206"/>
      <c r="Y319" s="1206"/>
      <c r="Z319" s="1206"/>
      <c r="AA319" s="1206"/>
      <c r="AB319" s="1206"/>
      <c r="AC319" s="1206"/>
      <c r="AD319" s="1206"/>
      <c r="AE319" s="1206"/>
      <c r="AF319" s="1207"/>
      <c r="AG319" s="1211"/>
      <c r="AH319" s="1212"/>
      <c r="AI319" s="1212"/>
      <c r="AJ319" s="1212"/>
      <c r="AK319" s="1212"/>
      <c r="AL319" s="1212"/>
      <c r="AM319" s="1213"/>
      <c r="AN319" s="956"/>
      <c r="AO319" s="957"/>
      <c r="AP319" s="957"/>
      <c r="AQ319" s="957"/>
      <c r="AR319" s="957"/>
      <c r="AS319" s="958"/>
      <c r="AT319" s="260"/>
      <c r="AU319" s="261"/>
      <c r="AV319" s="261"/>
      <c r="AW319" s="261"/>
      <c r="AX319" s="261"/>
      <c r="AY319" s="262"/>
      <c r="AZ319" s="298">
        <f>AN319*AT319</f>
        <v>0</v>
      </c>
      <c r="BA319" s="299"/>
      <c r="BB319" s="299"/>
      <c r="BC319" s="299"/>
      <c r="BD319" s="299"/>
      <c r="BE319" s="300"/>
    </row>
    <row r="320" spans="1:66" s="48" customFormat="1" ht="14.25" customHeight="1">
      <c r="B320" s="43"/>
      <c r="C320" s="44"/>
      <c r="D320" s="335"/>
      <c r="E320" s="336"/>
      <c r="F320" s="336"/>
      <c r="G320" s="336"/>
      <c r="H320" s="336"/>
      <c r="I320" s="336"/>
      <c r="J320" s="336"/>
      <c r="K320" s="336"/>
      <c r="L320" s="336"/>
      <c r="M320" s="336"/>
      <c r="N320" s="336"/>
      <c r="O320" s="337"/>
      <c r="P320" s="1208"/>
      <c r="Q320" s="1209"/>
      <c r="R320" s="1209"/>
      <c r="S320" s="1209"/>
      <c r="T320" s="1209"/>
      <c r="U320" s="1209"/>
      <c r="V320" s="1209"/>
      <c r="W320" s="1209"/>
      <c r="X320" s="1209"/>
      <c r="Y320" s="1209"/>
      <c r="Z320" s="1209"/>
      <c r="AA320" s="1209"/>
      <c r="AB320" s="1209"/>
      <c r="AC320" s="1209"/>
      <c r="AD320" s="1209"/>
      <c r="AE320" s="1209"/>
      <c r="AF320" s="1210"/>
      <c r="AG320" s="1214"/>
      <c r="AH320" s="1215"/>
      <c r="AI320" s="1215"/>
      <c r="AJ320" s="1215"/>
      <c r="AK320" s="1215"/>
      <c r="AL320" s="1215"/>
      <c r="AM320" s="1216"/>
      <c r="AN320" s="959"/>
      <c r="AO320" s="395"/>
      <c r="AP320" s="395"/>
      <c r="AQ320" s="395"/>
      <c r="AR320" s="395"/>
      <c r="AS320" s="961"/>
      <c r="AT320" s="263"/>
      <c r="AU320" s="1220"/>
      <c r="AV320" s="1220"/>
      <c r="AW320" s="1220"/>
      <c r="AX320" s="1220"/>
      <c r="AY320" s="265"/>
      <c r="AZ320" s="301"/>
      <c r="BA320" s="302"/>
      <c r="BB320" s="302"/>
      <c r="BC320" s="302"/>
      <c r="BD320" s="302"/>
      <c r="BE320" s="303"/>
    </row>
    <row r="321" spans="1:63" s="48" customFormat="1" ht="14.25" customHeight="1">
      <c r="B321" s="43"/>
      <c r="C321" s="44"/>
      <c r="D321" s="338"/>
      <c r="E321" s="339"/>
      <c r="F321" s="339"/>
      <c r="G321" s="339"/>
      <c r="H321" s="339"/>
      <c r="I321" s="339"/>
      <c r="J321" s="339"/>
      <c r="K321" s="339"/>
      <c r="L321" s="339"/>
      <c r="M321" s="339"/>
      <c r="N321" s="339"/>
      <c r="O321" s="340"/>
      <c r="P321" s="1202" t="s">
        <v>274</v>
      </c>
      <c r="Q321" s="1203"/>
      <c r="R321" s="1203"/>
      <c r="S321" s="1203"/>
      <c r="T321" s="1203"/>
      <c r="U321" s="1203"/>
      <c r="V321" s="1203"/>
      <c r="W321" s="1203"/>
      <c r="X321" s="1203"/>
      <c r="Y321" s="1203"/>
      <c r="Z321" s="1203"/>
      <c r="AA321" s="1203"/>
      <c r="AB321" s="1203"/>
      <c r="AC321" s="1203"/>
      <c r="AD321" s="1203"/>
      <c r="AE321" s="1203"/>
      <c r="AF321" s="1204"/>
      <c r="AG321" s="1217"/>
      <c r="AH321" s="1218"/>
      <c r="AI321" s="1218"/>
      <c r="AJ321" s="1218"/>
      <c r="AK321" s="1218"/>
      <c r="AL321" s="1218"/>
      <c r="AM321" s="1219"/>
      <c r="AN321" s="959"/>
      <c r="AO321" s="395"/>
      <c r="AP321" s="395"/>
      <c r="AQ321" s="395"/>
      <c r="AR321" s="395"/>
      <c r="AS321" s="961"/>
      <c r="AT321" s="263"/>
      <c r="AU321" s="1220"/>
      <c r="AV321" s="1220"/>
      <c r="AW321" s="1220"/>
      <c r="AX321" s="1220"/>
      <c r="AY321" s="265"/>
      <c r="AZ321" s="301"/>
      <c r="BA321" s="302"/>
      <c r="BB321" s="302"/>
      <c r="BC321" s="302"/>
      <c r="BD321" s="302"/>
      <c r="BE321" s="303"/>
    </row>
    <row r="322" spans="1:63" s="48" customFormat="1" ht="15" customHeight="1">
      <c r="D322" s="332"/>
      <c r="E322" s="333"/>
      <c r="F322" s="333"/>
      <c r="G322" s="333"/>
      <c r="H322" s="333"/>
      <c r="I322" s="333"/>
      <c r="J322" s="333"/>
      <c r="K322" s="333"/>
      <c r="L322" s="333"/>
      <c r="M322" s="333"/>
      <c r="N322" s="333"/>
      <c r="O322" s="334"/>
      <c r="P322" s="1205"/>
      <c r="Q322" s="1206"/>
      <c r="R322" s="1206"/>
      <c r="S322" s="1206"/>
      <c r="T322" s="1206"/>
      <c r="U322" s="1206"/>
      <c r="V322" s="1206"/>
      <c r="W322" s="1206"/>
      <c r="X322" s="1206"/>
      <c r="Y322" s="1206"/>
      <c r="Z322" s="1206"/>
      <c r="AA322" s="1206"/>
      <c r="AB322" s="1206"/>
      <c r="AC322" s="1206"/>
      <c r="AD322" s="1206"/>
      <c r="AE322" s="1206"/>
      <c r="AF322" s="1207"/>
      <c r="AG322" s="1211"/>
      <c r="AH322" s="1212"/>
      <c r="AI322" s="1212"/>
      <c r="AJ322" s="1212"/>
      <c r="AK322" s="1212"/>
      <c r="AL322" s="1212"/>
      <c r="AM322" s="1213"/>
      <c r="AN322" s="956"/>
      <c r="AO322" s="957"/>
      <c r="AP322" s="957"/>
      <c r="AQ322" s="957"/>
      <c r="AR322" s="957"/>
      <c r="AS322" s="958"/>
      <c r="AT322" s="260"/>
      <c r="AU322" s="261"/>
      <c r="AV322" s="261"/>
      <c r="AW322" s="261"/>
      <c r="AX322" s="261"/>
      <c r="AY322" s="262"/>
      <c r="AZ322" s="298">
        <f>AN322*AT322</f>
        <v>0</v>
      </c>
      <c r="BA322" s="299"/>
      <c r="BB322" s="299"/>
      <c r="BC322" s="299"/>
      <c r="BD322" s="299"/>
      <c r="BE322" s="300"/>
    </row>
    <row r="323" spans="1:63" s="48" customFormat="1" ht="15" customHeight="1">
      <c r="D323" s="335"/>
      <c r="E323" s="336"/>
      <c r="F323" s="336"/>
      <c r="G323" s="336"/>
      <c r="H323" s="336"/>
      <c r="I323" s="336"/>
      <c r="J323" s="336"/>
      <c r="K323" s="336"/>
      <c r="L323" s="336"/>
      <c r="M323" s="336"/>
      <c r="N323" s="336"/>
      <c r="O323" s="337"/>
      <c r="P323" s="1208"/>
      <c r="Q323" s="1209"/>
      <c r="R323" s="1209"/>
      <c r="S323" s="1209"/>
      <c r="T323" s="1209"/>
      <c r="U323" s="1209"/>
      <c r="V323" s="1209"/>
      <c r="W323" s="1209"/>
      <c r="X323" s="1209"/>
      <c r="Y323" s="1209"/>
      <c r="Z323" s="1209"/>
      <c r="AA323" s="1209"/>
      <c r="AB323" s="1209"/>
      <c r="AC323" s="1209"/>
      <c r="AD323" s="1209"/>
      <c r="AE323" s="1209"/>
      <c r="AF323" s="1210"/>
      <c r="AG323" s="1214"/>
      <c r="AH323" s="1215"/>
      <c r="AI323" s="1215"/>
      <c r="AJ323" s="1215"/>
      <c r="AK323" s="1215"/>
      <c r="AL323" s="1215"/>
      <c r="AM323" s="1216"/>
      <c r="AN323" s="959"/>
      <c r="AO323" s="395"/>
      <c r="AP323" s="395"/>
      <c r="AQ323" s="395"/>
      <c r="AR323" s="395"/>
      <c r="AS323" s="961"/>
      <c r="AT323" s="263"/>
      <c r="AU323" s="1220"/>
      <c r="AV323" s="1220"/>
      <c r="AW323" s="1220"/>
      <c r="AX323" s="1220"/>
      <c r="AY323" s="265"/>
      <c r="AZ323" s="301"/>
      <c r="BA323" s="302"/>
      <c r="BB323" s="302"/>
      <c r="BC323" s="302"/>
      <c r="BD323" s="302"/>
      <c r="BE323" s="303"/>
    </row>
    <row r="324" spans="1:63" s="48" customFormat="1" ht="15" customHeight="1">
      <c r="D324" s="338"/>
      <c r="E324" s="339"/>
      <c r="F324" s="339"/>
      <c r="G324" s="339"/>
      <c r="H324" s="339"/>
      <c r="I324" s="339"/>
      <c r="J324" s="339"/>
      <c r="K324" s="339"/>
      <c r="L324" s="339"/>
      <c r="M324" s="339"/>
      <c r="N324" s="339"/>
      <c r="O324" s="340"/>
      <c r="P324" s="1202" t="s">
        <v>274</v>
      </c>
      <c r="Q324" s="1203"/>
      <c r="R324" s="1203"/>
      <c r="S324" s="1203"/>
      <c r="T324" s="1203"/>
      <c r="U324" s="1203"/>
      <c r="V324" s="1203"/>
      <c r="W324" s="1203"/>
      <c r="X324" s="1203"/>
      <c r="Y324" s="1203"/>
      <c r="Z324" s="1203"/>
      <c r="AA324" s="1203"/>
      <c r="AB324" s="1203"/>
      <c r="AC324" s="1203"/>
      <c r="AD324" s="1203"/>
      <c r="AE324" s="1203"/>
      <c r="AF324" s="1204"/>
      <c r="AG324" s="1217"/>
      <c r="AH324" s="1218"/>
      <c r="AI324" s="1218"/>
      <c r="AJ324" s="1218"/>
      <c r="AK324" s="1218"/>
      <c r="AL324" s="1218"/>
      <c r="AM324" s="1219"/>
      <c r="AN324" s="959"/>
      <c r="AO324" s="395"/>
      <c r="AP324" s="395"/>
      <c r="AQ324" s="395"/>
      <c r="AR324" s="395"/>
      <c r="AS324" s="961"/>
      <c r="AT324" s="263"/>
      <c r="AU324" s="1220"/>
      <c r="AV324" s="1220"/>
      <c r="AW324" s="1220"/>
      <c r="AX324" s="1220"/>
      <c r="AY324" s="265"/>
      <c r="AZ324" s="301"/>
      <c r="BA324" s="302"/>
      <c r="BB324" s="302"/>
      <c r="BC324" s="302"/>
      <c r="BD324" s="302"/>
      <c r="BE324" s="303"/>
    </row>
    <row r="325" spans="1:63" s="48" customFormat="1" ht="15" customHeight="1">
      <c r="D325" s="332"/>
      <c r="E325" s="333"/>
      <c r="F325" s="333"/>
      <c r="G325" s="333"/>
      <c r="H325" s="333"/>
      <c r="I325" s="333"/>
      <c r="J325" s="333"/>
      <c r="K325" s="333"/>
      <c r="L325" s="333"/>
      <c r="M325" s="333"/>
      <c r="N325" s="333"/>
      <c r="O325" s="334"/>
      <c r="P325" s="1205"/>
      <c r="Q325" s="1206"/>
      <c r="R325" s="1206"/>
      <c r="S325" s="1206"/>
      <c r="T325" s="1206"/>
      <c r="U325" s="1206"/>
      <c r="V325" s="1206"/>
      <c r="W325" s="1206"/>
      <c r="X325" s="1206"/>
      <c r="Y325" s="1206"/>
      <c r="Z325" s="1206"/>
      <c r="AA325" s="1206"/>
      <c r="AB325" s="1206"/>
      <c r="AC325" s="1206"/>
      <c r="AD325" s="1206"/>
      <c r="AE325" s="1206"/>
      <c r="AF325" s="1207"/>
      <c r="AG325" s="1211"/>
      <c r="AH325" s="1212"/>
      <c r="AI325" s="1212"/>
      <c r="AJ325" s="1212"/>
      <c r="AK325" s="1212"/>
      <c r="AL325" s="1212"/>
      <c r="AM325" s="1213"/>
      <c r="AN325" s="956"/>
      <c r="AO325" s="957"/>
      <c r="AP325" s="957"/>
      <c r="AQ325" s="957"/>
      <c r="AR325" s="957"/>
      <c r="AS325" s="958"/>
      <c r="AT325" s="260"/>
      <c r="AU325" s="261"/>
      <c r="AV325" s="261"/>
      <c r="AW325" s="261"/>
      <c r="AX325" s="261"/>
      <c r="AY325" s="262"/>
      <c r="AZ325" s="298">
        <f>AN325*AT325</f>
        <v>0</v>
      </c>
      <c r="BA325" s="299"/>
      <c r="BB325" s="299"/>
      <c r="BC325" s="299"/>
      <c r="BD325" s="299"/>
      <c r="BE325" s="300"/>
    </row>
    <row r="326" spans="1:63" s="48" customFormat="1" ht="15" customHeight="1">
      <c r="D326" s="335"/>
      <c r="E326" s="336"/>
      <c r="F326" s="336"/>
      <c r="G326" s="336"/>
      <c r="H326" s="336"/>
      <c r="I326" s="336"/>
      <c r="J326" s="336"/>
      <c r="K326" s="336"/>
      <c r="L326" s="336"/>
      <c r="M326" s="336"/>
      <c r="N326" s="336"/>
      <c r="O326" s="337"/>
      <c r="P326" s="1208"/>
      <c r="Q326" s="1209"/>
      <c r="R326" s="1209"/>
      <c r="S326" s="1209"/>
      <c r="T326" s="1209"/>
      <c r="U326" s="1209"/>
      <c r="V326" s="1209"/>
      <c r="W326" s="1209"/>
      <c r="X326" s="1209"/>
      <c r="Y326" s="1209"/>
      <c r="Z326" s="1209"/>
      <c r="AA326" s="1209"/>
      <c r="AB326" s="1209"/>
      <c r="AC326" s="1209"/>
      <c r="AD326" s="1209"/>
      <c r="AE326" s="1209"/>
      <c r="AF326" s="1210"/>
      <c r="AG326" s="1214"/>
      <c r="AH326" s="1215"/>
      <c r="AI326" s="1215"/>
      <c r="AJ326" s="1215"/>
      <c r="AK326" s="1215"/>
      <c r="AL326" s="1215"/>
      <c r="AM326" s="1216"/>
      <c r="AN326" s="959"/>
      <c r="AO326" s="395"/>
      <c r="AP326" s="395"/>
      <c r="AQ326" s="395"/>
      <c r="AR326" s="395"/>
      <c r="AS326" s="961"/>
      <c r="AT326" s="263"/>
      <c r="AU326" s="1220"/>
      <c r="AV326" s="1220"/>
      <c r="AW326" s="1220"/>
      <c r="AX326" s="1220"/>
      <c r="AY326" s="265"/>
      <c r="AZ326" s="301"/>
      <c r="BA326" s="302"/>
      <c r="BB326" s="302"/>
      <c r="BC326" s="302"/>
      <c r="BD326" s="302"/>
      <c r="BE326" s="303"/>
    </row>
    <row r="327" spans="1:63" s="48" customFormat="1" ht="15" customHeight="1">
      <c r="D327" s="338"/>
      <c r="E327" s="339"/>
      <c r="F327" s="339"/>
      <c r="G327" s="339"/>
      <c r="H327" s="339"/>
      <c r="I327" s="339"/>
      <c r="J327" s="339"/>
      <c r="K327" s="339"/>
      <c r="L327" s="339"/>
      <c r="M327" s="339"/>
      <c r="N327" s="339"/>
      <c r="O327" s="340"/>
      <c r="P327" s="1202" t="s">
        <v>274</v>
      </c>
      <c r="Q327" s="1203"/>
      <c r="R327" s="1203"/>
      <c r="S327" s="1203"/>
      <c r="T327" s="1203"/>
      <c r="U327" s="1203"/>
      <c r="V327" s="1203"/>
      <c r="W327" s="1203"/>
      <c r="X327" s="1203"/>
      <c r="Y327" s="1203"/>
      <c r="Z327" s="1203"/>
      <c r="AA327" s="1203"/>
      <c r="AB327" s="1203"/>
      <c r="AC327" s="1203"/>
      <c r="AD327" s="1203"/>
      <c r="AE327" s="1203"/>
      <c r="AF327" s="1204"/>
      <c r="AG327" s="1217"/>
      <c r="AH327" s="1218"/>
      <c r="AI327" s="1218"/>
      <c r="AJ327" s="1218"/>
      <c r="AK327" s="1218"/>
      <c r="AL327" s="1218"/>
      <c r="AM327" s="1219"/>
      <c r="AN327" s="959"/>
      <c r="AO327" s="395"/>
      <c r="AP327" s="395"/>
      <c r="AQ327" s="395"/>
      <c r="AR327" s="395"/>
      <c r="AS327" s="961"/>
      <c r="AT327" s="263"/>
      <c r="AU327" s="1220"/>
      <c r="AV327" s="1220"/>
      <c r="AW327" s="1220"/>
      <c r="AX327" s="1220"/>
      <c r="AY327" s="265"/>
      <c r="AZ327" s="301"/>
      <c r="BA327" s="302"/>
      <c r="BB327" s="302"/>
      <c r="BC327" s="302"/>
      <c r="BD327" s="302"/>
      <c r="BE327" s="303"/>
    </row>
    <row r="328" spans="1:63" s="48" customFormat="1" ht="15" customHeight="1">
      <c r="D328" s="332"/>
      <c r="E328" s="333"/>
      <c r="F328" s="333"/>
      <c r="G328" s="333"/>
      <c r="H328" s="333"/>
      <c r="I328" s="333"/>
      <c r="J328" s="333"/>
      <c r="K328" s="333"/>
      <c r="L328" s="333"/>
      <c r="M328" s="333"/>
      <c r="N328" s="333"/>
      <c r="O328" s="334"/>
      <c r="P328" s="1205"/>
      <c r="Q328" s="1206"/>
      <c r="R328" s="1206"/>
      <c r="S328" s="1206"/>
      <c r="T328" s="1206"/>
      <c r="U328" s="1206"/>
      <c r="V328" s="1206"/>
      <c r="W328" s="1206"/>
      <c r="X328" s="1206"/>
      <c r="Y328" s="1206"/>
      <c r="Z328" s="1206"/>
      <c r="AA328" s="1206"/>
      <c r="AB328" s="1206"/>
      <c r="AC328" s="1206"/>
      <c r="AD328" s="1206"/>
      <c r="AE328" s="1206"/>
      <c r="AF328" s="1207"/>
      <c r="AG328" s="1211"/>
      <c r="AH328" s="1212"/>
      <c r="AI328" s="1212"/>
      <c r="AJ328" s="1212"/>
      <c r="AK328" s="1212"/>
      <c r="AL328" s="1212"/>
      <c r="AM328" s="1213"/>
      <c r="AN328" s="956"/>
      <c r="AO328" s="957"/>
      <c r="AP328" s="957"/>
      <c r="AQ328" s="957"/>
      <c r="AR328" s="957"/>
      <c r="AS328" s="958"/>
      <c r="AT328" s="260"/>
      <c r="AU328" s="261"/>
      <c r="AV328" s="261"/>
      <c r="AW328" s="261"/>
      <c r="AX328" s="261"/>
      <c r="AY328" s="262"/>
      <c r="AZ328" s="298">
        <f>AN328*AT328</f>
        <v>0</v>
      </c>
      <c r="BA328" s="299"/>
      <c r="BB328" s="299"/>
      <c r="BC328" s="299"/>
      <c r="BD328" s="299"/>
      <c r="BE328" s="300"/>
    </row>
    <row r="329" spans="1:63" s="48" customFormat="1" ht="15" customHeight="1">
      <c r="D329" s="335"/>
      <c r="E329" s="336"/>
      <c r="F329" s="336"/>
      <c r="G329" s="336"/>
      <c r="H329" s="336"/>
      <c r="I329" s="336"/>
      <c r="J329" s="336"/>
      <c r="K329" s="336"/>
      <c r="L329" s="336"/>
      <c r="M329" s="336"/>
      <c r="N329" s="336"/>
      <c r="O329" s="337"/>
      <c r="P329" s="1208"/>
      <c r="Q329" s="1209"/>
      <c r="R329" s="1209"/>
      <c r="S329" s="1209"/>
      <c r="T329" s="1209"/>
      <c r="U329" s="1209"/>
      <c r="V329" s="1209"/>
      <c r="W329" s="1209"/>
      <c r="X329" s="1209"/>
      <c r="Y329" s="1209"/>
      <c r="Z329" s="1209"/>
      <c r="AA329" s="1209"/>
      <c r="AB329" s="1209"/>
      <c r="AC329" s="1209"/>
      <c r="AD329" s="1209"/>
      <c r="AE329" s="1209"/>
      <c r="AF329" s="1210"/>
      <c r="AG329" s="1214"/>
      <c r="AH329" s="1215"/>
      <c r="AI329" s="1215"/>
      <c r="AJ329" s="1215"/>
      <c r="AK329" s="1215"/>
      <c r="AL329" s="1215"/>
      <c r="AM329" s="1216"/>
      <c r="AN329" s="959"/>
      <c r="AO329" s="395"/>
      <c r="AP329" s="395"/>
      <c r="AQ329" s="395"/>
      <c r="AR329" s="395"/>
      <c r="AS329" s="961"/>
      <c r="AT329" s="263"/>
      <c r="AU329" s="1220"/>
      <c r="AV329" s="1220"/>
      <c r="AW329" s="1220"/>
      <c r="AX329" s="1220"/>
      <c r="AY329" s="265"/>
      <c r="AZ329" s="301"/>
      <c r="BA329" s="302"/>
      <c r="BB329" s="302"/>
      <c r="BC329" s="302"/>
      <c r="BD329" s="302"/>
      <c r="BE329" s="303"/>
    </row>
    <row r="330" spans="1:63" s="48" customFormat="1" ht="15" customHeight="1">
      <c r="D330" s="338"/>
      <c r="E330" s="339"/>
      <c r="F330" s="339"/>
      <c r="G330" s="339"/>
      <c r="H330" s="339"/>
      <c r="I330" s="339"/>
      <c r="J330" s="339"/>
      <c r="K330" s="339"/>
      <c r="L330" s="339"/>
      <c r="M330" s="339"/>
      <c r="N330" s="339"/>
      <c r="O330" s="340"/>
      <c r="P330" s="1202" t="s">
        <v>274</v>
      </c>
      <c r="Q330" s="1203"/>
      <c r="R330" s="1203"/>
      <c r="S330" s="1203"/>
      <c r="T330" s="1203"/>
      <c r="U330" s="1203"/>
      <c r="V330" s="1203"/>
      <c r="W330" s="1203"/>
      <c r="X330" s="1203"/>
      <c r="Y330" s="1203"/>
      <c r="Z330" s="1203"/>
      <c r="AA330" s="1203"/>
      <c r="AB330" s="1203"/>
      <c r="AC330" s="1203"/>
      <c r="AD330" s="1203"/>
      <c r="AE330" s="1203"/>
      <c r="AF330" s="1204"/>
      <c r="AG330" s="1217"/>
      <c r="AH330" s="1218"/>
      <c r="AI330" s="1218"/>
      <c r="AJ330" s="1218"/>
      <c r="AK330" s="1218"/>
      <c r="AL330" s="1218"/>
      <c r="AM330" s="1219"/>
      <c r="AN330" s="959"/>
      <c r="AO330" s="395"/>
      <c r="AP330" s="395"/>
      <c r="AQ330" s="395"/>
      <c r="AR330" s="395"/>
      <c r="AS330" s="961"/>
      <c r="AT330" s="263"/>
      <c r="AU330" s="1220"/>
      <c r="AV330" s="1220"/>
      <c r="AW330" s="1220"/>
      <c r="AX330" s="1220"/>
      <c r="AY330" s="265"/>
      <c r="AZ330" s="301"/>
      <c r="BA330" s="302"/>
      <c r="BB330" s="302"/>
      <c r="BC330" s="302"/>
      <c r="BD330" s="302"/>
      <c r="BE330" s="303"/>
    </row>
    <row r="331" spans="1:63" s="48" customFormat="1" ht="15" customHeight="1">
      <c r="D331" s="128"/>
      <c r="E331" s="128"/>
      <c r="F331" s="128"/>
      <c r="G331" s="128"/>
      <c r="H331" s="128"/>
      <c r="I331" s="128"/>
      <c r="J331" s="128"/>
      <c r="K331" s="128"/>
      <c r="L331" s="128"/>
      <c r="M331" s="128"/>
      <c r="N331" s="128"/>
      <c r="O331" s="128"/>
      <c r="P331" s="69"/>
      <c r="Q331" s="69"/>
      <c r="R331" s="69"/>
      <c r="S331" s="69"/>
      <c r="T331" s="69"/>
      <c r="U331" s="69"/>
      <c r="V331" s="69"/>
      <c r="W331" s="281" t="s">
        <v>43</v>
      </c>
      <c r="X331" s="282"/>
      <c r="Y331" s="282"/>
      <c r="Z331" s="282"/>
      <c r="AA331" s="282"/>
      <c r="AB331" s="283"/>
      <c r="AC331" s="1070"/>
      <c r="AD331" s="1071"/>
      <c r="AE331" s="1071"/>
      <c r="AF331" s="1072"/>
      <c r="AG331" s="709" t="s">
        <v>19</v>
      </c>
      <c r="AH331" s="1225"/>
      <c r="AI331" s="281" t="s">
        <v>175</v>
      </c>
      <c r="AJ331" s="282"/>
      <c r="AK331" s="282"/>
      <c r="AL331" s="282"/>
      <c r="AM331" s="282"/>
      <c r="AN331" s="282"/>
      <c r="AO331" s="282"/>
      <c r="AP331" s="282"/>
      <c r="AQ331" s="282"/>
      <c r="AR331" s="282"/>
      <c r="AS331" s="282"/>
      <c r="AT331" s="283"/>
      <c r="AU331" s="1227">
        <f>SUM(AZ316:BE330)</f>
        <v>0</v>
      </c>
      <c r="AV331" s="1228"/>
      <c r="AW331" s="1228"/>
      <c r="AX331" s="1228"/>
      <c r="AY331" s="1228"/>
      <c r="AZ331" s="1228"/>
      <c r="BA331" s="1228"/>
      <c r="BB331" s="1228"/>
      <c r="BC331" s="1228"/>
      <c r="BD331" s="1228"/>
      <c r="BE331" s="1229"/>
    </row>
    <row r="332" spans="1:63" s="48" customFormat="1" ht="3.75" customHeight="1">
      <c r="D332" s="128"/>
      <c r="E332" s="128"/>
      <c r="F332" s="128"/>
      <c r="G332" s="128"/>
      <c r="H332" s="128"/>
      <c r="I332" s="128"/>
      <c r="J332" s="128"/>
      <c r="K332" s="128"/>
      <c r="L332" s="128"/>
      <c r="M332" s="128"/>
      <c r="N332" s="128"/>
      <c r="O332" s="128"/>
      <c r="P332" s="69"/>
      <c r="Q332" s="69"/>
      <c r="R332" s="69"/>
      <c r="S332" s="69"/>
      <c r="T332" s="69"/>
      <c r="U332" s="69"/>
      <c r="V332" s="69"/>
      <c r="W332" s="284"/>
      <c r="X332" s="285"/>
      <c r="Y332" s="285"/>
      <c r="Z332" s="285"/>
      <c r="AA332" s="285"/>
      <c r="AB332" s="286"/>
      <c r="AC332" s="1073"/>
      <c r="AD332" s="1074"/>
      <c r="AE332" s="1074"/>
      <c r="AF332" s="1075"/>
      <c r="AG332" s="613"/>
      <c r="AH332" s="574"/>
      <c r="AI332" s="284"/>
      <c r="AJ332" s="285"/>
      <c r="AK332" s="285"/>
      <c r="AL332" s="285"/>
      <c r="AM332" s="285"/>
      <c r="AN332" s="285"/>
      <c r="AO332" s="285"/>
      <c r="AP332" s="285"/>
      <c r="AQ332" s="285"/>
      <c r="AR332" s="285"/>
      <c r="AS332" s="285"/>
      <c r="AT332" s="286"/>
      <c r="AU332" s="1230"/>
      <c r="AV332" s="1231"/>
      <c r="AW332" s="1231"/>
      <c r="AX332" s="1231"/>
      <c r="AY332" s="1231"/>
      <c r="AZ332" s="1231"/>
      <c r="BA332" s="1231"/>
      <c r="BB332" s="1231"/>
      <c r="BC332" s="1231"/>
      <c r="BD332" s="1231"/>
      <c r="BE332" s="1232"/>
    </row>
    <row r="333" spans="1:63" ht="15" customHeight="1">
      <c r="D333" s="70"/>
      <c r="E333" s="70"/>
      <c r="F333" s="70"/>
      <c r="G333" s="70"/>
      <c r="H333" s="70"/>
      <c r="I333" s="70"/>
      <c r="J333" s="70"/>
      <c r="K333" s="70"/>
      <c r="L333" s="70"/>
      <c r="M333" s="70"/>
      <c r="N333" s="70"/>
      <c r="O333" s="70"/>
      <c r="P333" s="70"/>
      <c r="Q333" s="70"/>
      <c r="R333" s="70"/>
      <c r="S333" s="70"/>
      <c r="T333" s="70"/>
      <c r="U333" s="70"/>
      <c r="V333" s="70"/>
      <c r="W333" s="287"/>
      <c r="X333" s="288"/>
      <c r="Y333" s="288"/>
      <c r="Z333" s="288"/>
      <c r="AA333" s="288"/>
      <c r="AB333" s="289"/>
      <c r="AC333" s="1076"/>
      <c r="AD333" s="1077"/>
      <c r="AE333" s="1077"/>
      <c r="AF333" s="1078"/>
      <c r="AG333" s="1079"/>
      <c r="AH333" s="1226"/>
      <c r="AI333" s="287"/>
      <c r="AJ333" s="288"/>
      <c r="AK333" s="288"/>
      <c r="AL333" s="288"/>
      <c r="AM333" s="288"/>
      <c r="AN333" s="288"/>
      <c r="AO333" s="288"/>
      <c r="AP333" s="288"/>
      <c r="AQ333" s="288"/>
      <c r="AR333" s="288"/>
      <c r="AS333" s="288"/>
      <c r="AT333" s="289"/>
      <c r="AU333" s="1233"/>
      <c r="AV333" s="1234"/>
      <c r="AW333" s="1234"/>
      <c r="AX333" s="1234"/>
      <c r="AY333" s="1234"/>
      <c r="AZ333" s="1234"/>
      <c r="BA333" s="1234"/>
      <c r="BB333" s="1234"/>
      <c r="BC333" s="1234"/>
      <c r="BD333" s="1234"/>
      <c r="BE333" s="1235"/>
    </row>
    <row r="334" spans="1:63" s="48" customFormat="1" ht="12" customHeight="1">
      <c r="A334" s="2"/>
      <c r="C334" s="167" t="s">
        <v>176</v>
      </c>
      <c r="D334" s="16"/>
      <c r="E334" s="16"/>
      <c r="F334" s="16"/>
      <c r="G334" s="16"/>
      <c r="H334" s="16"/>
      <c r="I334" s="16"/>
      <c r="J334" s="16"/>
      <c r="K334" s="16"/>
      <c r="L334" s="16"/>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row>
    <row r="335" spans="1:63" s="48" customFormat="1" ht="14.25" customHeight="1">
      <c r="A335" s="2"/>
      <c r="B335" s="5"/>
      <c r="C335" s="38"/>
      <c r="D335" s="293" t="s">
        <v>123</v>
      </c>
      <c r="E335" s="449"/>
      <c r="F335" s="449"/>
      <c r="G335" s="449"/>
      <c r="H335" s="449"/>
      <c r="I335" s="450"/>
      <c r="J335" s="1162" t="s">
        <v>144</v>
      </c>
      <c r="K335" s="1162"/>
      <c r="L335" s="1162"/>
      <c r="M335" s="1162"/>
      <c r="N335" s="1162"/>
      <c r="O335" s="1162"/>
      <c r="P335" s="1162"/>
      <c r="Q335" s="1162"/>
      <c r="R335" s="1162"/>
      <c r="S335" s="1162"/>
      <c r="T335" s="1162"/>
      <c r="U335" s="1162"/>
      <c r="V335" s="1162"/>
      <c r="W335" s="1162"/>
      <c r="X335" s="1162"/>
      <c r="Y335" s="1162"/>
      <c r="Z335" s="1236"/>
      <c r="AA335" s="1237" t="s">
        <v>258</v>
      </c>
      <c r="AB335" s="1237"/>
      <c r="AC335" s="1237"/>
      <c r="AD335" s="1237"/>
      <c r="AE335" s="1237"/>
      <c r="AF335" s="1237"/>
      <c r="AG335" s="293" t="s">
        <v>123</v>
      </c>
      <c r="AH335" s="449"/>
      <c r="AI335" s="449"/>
      <c r="AJ335" s="449"/>
      <c r="AK335" s="449"/>
      <c r="AL335" s="450"/>
      <c r="AM335" s="1162" t="s">
        <v>144</v>
      </c>
      <c r="AN335" s="1162"/>
      <c r="AO335" s="1162"/>
      <c r="AP335" s="1162"/>
      <c r="AQ335" s="1162"/>
      <c r="AR335" s="1162"/>
      <c r="AS335" s="1162"/>
      <c r="AT335" s="1162"/>
      <c r="AU335" s="1162"/>
      <c r="AV335" s="1162"/>
      <c r="AW335" s="1162"/>
      <c r="AX335" s="1162"/>
      <c r="AY335" s="1162"/>
      <c r="AZ335" s="1162"/>
      <c r="BA335" s="1162"/>
      <c r="BB335" s="1162"/>
      <c r="BC335" s="1236"/>
      <c r="BD335" s="1237" t="s">
        <v>258</v>
      </c>
      <c r="BE335" s="1237"/>
      <c r="BF335" s="1237"/>
      <c r="BG335" s="1237"/>
      <c r="BH335" s="1237"/>
      <c r="BI335" s="1237"/>
      <c r="BJ335" s="2"/>
    </row>
    <row r="336" spans="1:63" s="48" customFormat="1" ht="14.25" customHeight="1">
      <c r="A336" s="2"/>
      <c r="B336" s="5"/>
      <c r="C336" s="38"/>
      <c r="D336" s="451"/>
      <c r="E336" s="452"/>
      <c r="F336" s="452"/>
      <c r="G336" s="452"/>
      <c r="H336" s="452"/>
      <c r="I336" s="453"/>
      <c r="J336" s="1162"/>
      <c r="K336" s="1162"/>
      <c r="L336" s="1162"/>
      <c r="M336" s="1162"/>
      <c r="N336" s="1162"/>
      <c r="O336" s="1162"/>
      <c r="P336" s="1162"/>
      <c r="Q336" s="1162"/>
      <c r="R336" s="1162"/>
      <c r="S336" s="1162"/>
      <c r="T336" s="1162"/>
      <c r="U336" s="1162"/>
      <c r="V336" s="1162"/>
      <c r="W336" s="1162"/>
      <c r="X336" s="1162"/>
      <c r="Y336" s="1162"/>
      <c r="Z336" s="1236"/>
      <c r="AA336" s="1237"/>
      <c r="AB336" s="1237"/>
      <c r="AC336" s="1237"/>
      <c r="AD336" s="1237"/>
      <c r="AE336" s="1237"/>
      <c r="AF336" s="1237"/>
      <c r="AG336" s="451"/>
      <c r="AH336" s="452"/>
      <c r="AI336" s="452"/>
      <c r="AJ336" s="452"/>
      <c r="AK336" s="452"/>
      <c r="AL336" s="453"/>
      <c r="AM336" s="1162"/>
      <c r="AN336" s="1162"/>
      <c r="AO336" s="1162"/>
      <c r="AP336" s="1162"/>
      <c r="AQ336" s="1162"/>
      <c r="AR336" s="1162"/>
      <c r="AS336" s="1162"/>
      <c r="AT336" s="1162"/>
      <c r="AU336" s="1162"/>
      <c r="AV336" s="1162"/>
      <c r="AW336" s="1162"/>
      <c r="AX336" s="1162"/>
      <c r="AY336" s="1162"/>
      <c r="AZ336" s="1162"/>
      <c r="BA336" s="1162"/>
      <c r="BB336" s="1162"/>
      <c r="BC336" s="1236"/>
      <c r="BD336" s="1237"/>
      <c r="BE336" s="1237"/>
      <c r="BF336" s="1237"/>
      <c r="BG336" s="1237"/>
      <c r="BH336" s="1237"/>
      <c r="BI336" s="1237"/>
      <c r="BJ336" s="2"/>
      <c r="BK336" s="2"/>
    </row>
    <row r="337" spans="1:63" s="48" customFormat="1" ht="14.25" customHeight="1">
      <c r="A337" s="2"/>
      <c r="B337" s="5"/>
      <c r="C337" s="38"/>
      <c r="D337" s="454"/>
      <c r="E337" s="455"/>
      <c r="F337" s="455"/>
      <c r="G337" s="455"/>
      <c r="H337" s="455"/>
      <c r="I337" s="456"/>
      <c r="J337" s="454" t="s">
        <v>259</v>
      </c>
      <c r="K337" s="455"/>
      <c r="L337" s="455"/>
      <c r="M337" s="455"/>
      <c r="N337" s="455"/>
      <c r="O337" s="455"/>
      <c r="P337" s="455"/>
      <c r="Q337" s="455"/>
      <c r="R337" s="455"/>
      <c r="S337" s="455"/>
      <c r="T337" s="455"/>
      <c r="U337" s="455"/>
      <c r="V337" s="455"/>
      <c r="W337" s="455"/>
      <c r="X337" s="455"/>
      <c r="Y337" s="455"/>
      <c r="Z337" s="455"/>
      <c r="AA337" s="1237"/>
      <c r="AB337" s="1237"/>
      <c r="AC337" s="1237"/>
      <c r="AD337" s="1237"/>
      <c r="AE337" s="1237"/>
      <c r="AF337" s="1237"/>
      <c r="AG337" s="454"/>
      <c r="AH337" s="455"/>
      <c r="AI337" s="455"/>
      <c r="AJ337" s="455"/>
      <c r="AK337" s="455"/>
      <c r="AL337" s="456"/>
      <c r="AM337" s="454" t="s">
        <v>259</v>
      </c>
      <c r="AN337" s="455"/>
      <c r="AO337" s="455"/>
      <c r="AP337" s="455"/>
      <c r="AQ337" s="455"/>
      <c r="AR337" s="455"/>
      <c r="AS337" s="455"/>
      <c r="AT337" s="455"/>
      <c r="AU337" s="455"/>
      <c r="AV337" s="455"/>
      <c r="AW337" s="455"/>
      <c r="AX337" s="455"/>
      <c r="AY337" s="455"/>
      <c r="AZ337" s="455"/>
      <c r="BA337" s="455"/>
      <c r="BB337" s="455"/>
      <c r="BC337" s="455"/>
      <c r="BD337" s="1237"/>
      <c r="BE337" s="1237"/>
      <c r="BF337" s="1237"/>
      <c r="BG337" s="1237"/>
      <c r="BH337" s="1237"/>
      <c r="BI337" s="1237"/>
      <c r="BJ337" s="2"/>
      <c r="BK337" s="2"/>
    </row>
    <row r="338" spans="1:63" s="48" customFormat="1" ht="14.25" customHeight="1">
      <c r="B338" s="43"/>
      <c r="C338" s="44"/>
      <c r="D338" s="332"/>
      <c r="E338" s="333"/>
      <c r="F338" s="333"/>
      <c r="G338" s="333"/>
      <c r="H338" s="333"/>
      <c r="I338" s="334"/>
      <c r="J338" s="312"/>
      <c r="K338" s="313"/>
      <c r="L338" s="313"/>
      <c r="M338" s="313"/>
      <c r="N338" s="313"/>
      <c r="O338" s="313"/>
      <c r="P338" s="313"/>
      <c r="Q338" s="313"/>
      <c r="R338" s="313"/>
      <c r="S338" s="313"/>
      <c r="T338" s="313"/>
      <c r="U338" s="313"/>
      <c r="V338" s="313"/>
      <c r="W338" s="313"/>
      <c r="X338" s="313"/>
      <c r="Y338" s="313"/>
      <c r="Z338" s="313"/>
      <c r="AA338" s="412"/>
      <c r="AB338" s="413"/>
      <c r="AC338" s="413"/>
      <c r="AD338" s="413"/>
      <c r="AE338" s="413"/>
      <c r="AF338" s="413"/>
      <c r="AG338" s="332"/>
      <c r="AH338" s="333"/>
      <c r="AI338" s="333"/>
      <c r="AJ338" s="333"/>
      <c r="AK338" s="333"/>
      <c r="AL338" s="334"/>
      <c r="AM338" s="312"/>
      <c r="AN338" s="313"/>
      <c r="AO338" s="313"/>
      <c r="AP338" s="313"/>
      <c r="AQ338" s="313"/>
      <c r="AR338" s="313"/>
      <c r="AS338" s="313"/>
      <c r="AT338" s="313"/>
      <c r="AU338" s="313"/>
      <c r="AV338" s="313"/>
      <c r="AW338" s="313"/>
      <c r="AX338" s="313"/>
      <c r="AY338" s="313"/>
      <c r="AZ338" s="313"/>
      <c r="BA338" s="313"/>
      <c r="BB338" s="313"/>
      <c r="BC338" s="313"/>
      <c r="BD338" s="413"/>
      <c r="BE338" s="413"/>
      <c r="BF338" s="413"/>
      <c r="BG338" s="413"/>
      <c r="BH338" s="413"/>
      <c r="BI338" s="413"/>
    </row>
    <row r="339" spans="1:63" s="48" customFormat="1" ht="14.25" customHeight="1">
      <c r="B339" s="43"/>
      <c r="C339" s="44"/>
      <c r="D339" s="335"/>
      <c r="E339" s="336"/>
      <c r="F339" s="336"/>
      <c r="G339" s="336"/>
      <c r="H339" s="336"/>
      <c r="I339" s="337"/>
      <c r="J339" s="409"/>
      <c r="K339" s="410"/>
      <c r="L339" s="410"/>
      <c r="M339" s="410"/>
      <c r="N339" s="410"/>
      <c r="O339" s="410"/>
      <c r="P339" s="410"/>
      <c r="Q339" s="410"/>
      <c r="R339" s="410"/>
      <c r="S339" s="410"/>
      <c r="T339" s="410"/>
      <c r="U339" s="410"/>
      <c r="V339" s="410"/>
      <c r="W339" s="410"/>
      <c r="X339" s="410"/>
      <c r="Y339" s="410"/>
      <c r="Z339" s="410"/>
      <c r="AA339" s="413"/>
      <c r="AB339" s="413"/>
      <c r="AC339" s="413"/>
      <c r="AD339" s="413"/>
      <c r="AE339" s="413"/>
      <c r="AF339" s="413"/>
      <c r="AG339" s="335"/>
      <c r="AH339" s="336"/>
      <c r="AI339" s="336"/>
      <c r="AJ339" s="336"/>
      <c r="AK339" s="336"/>
      <c r="AL339" s="337"/>
      <c r="AM339" s="409"/>
      <c r="AN339" s="410"/>
      <c r="AO339" s="410"/>
      <c r="AP339" s="410"/>
      <c r="AQ339" s="410"/>
      <c r="AR339" s="410"/>
      <c r="AS339" s="410"/>
      <c r="AT339" s="410"/>
      <c r="AU339" s="410"/>
      <c r="AV339" s="410"/>
      <c r="AW339" s="410"/>
      <c r="AX339" s="410"/>
      <c r="AY339" s="410"/>
      <c r="AZ339" s="410"/>
      <c r="BA339" s="410"/>
      <c r="BB339" s="410"/>
      <c r="BC339" s="410"/>
      <c r="BD339" s="413"/>
      <c r="BE339" s="413"/>
      <c r="BF339" s="413"/>
      <c r="BG339" s="413"/>
      <c r="BH339" s="413"/>
      <c r="BI339" s="413"/>
    </row>
    <row r="340" spans="1:63" s="48" customFormat="1" ht="14.25" customHeight="1">
      <c r="B340" s="43"/>
      <c r="C340" s="44"/>
      <c r="D340" s="338"/>
      <c r="E340" s="339"/>
      <c r="F340" s="339"/>
      <c r="G340" s="339"/>
      <c r="H340" s="339"/>
      <c r="I340" s="340"/>
      <c r="J340" s="414" t="s">
        <v>275</v>
      </c>
      <c r="K340" s="415"/>
      <c r="L340" s="415"/>
      <c r="M340" s="415"/>
      <c r="N340" s="415"/>
      <c r="O340" s="415"/>
      <c r="P340" s="415"/>
      <c r="Q340" s="415"/>
      <c r="R340" s="415"/>
      <c r="S340" s="415"/>
      <c r="T340" s="415"/>
      <c r="U340" s="415"/>
      <c r="V340" s="415"/>
      <c r="W340" s="415"/>
      <c r="X340" s="415"/>
      <c r="Y340" s="415"/>
      <c r="Z340" s="415"/>
      <c r="AA340" s="413"/>
      <c r="AB340" s="413"/>
      <c r="AC340" s="413"/>
      <c r="AD340" s="413"/>
      <c r="AE340" s="413"/>
      <c r="AF340" s="413"/>
      <c r="AG340" s="338"/>
      <c r="AH340" s="339"/>
      <c r="AI340" s="339"/>
      <c r="AJ340" s="339"/>
      <c r="AK340" s="339"/>
      <c r="AL340" s="340"/>
      <c r="AM340" s="414" t="s">
        <v>275</v>
      </c>
      <c r="AN340" s="415"/>
      <c r="AO340" s="415"/>
      <c r="AP340" s="415"/>
      <c r="AQ340" s="415"/>
      <c r="AR340" s="415"/>
      <c r="AS340" s="415"/>
      <c r="AT340" s="415"/>
      <c r="AU340" s="415"/>
      <c r="AV340" s="415"/>
      <c r="AW340" s="415"/>
      <c r="AX340" s="415"/>
      <c r="AY340" s="415"/>
      <c r="AZ340" s="415"/>
      <c r="BA340" s="415"/>
      <c r="BB340" s="415"/>
      <c r="BC340" s="415"/>
      <c r="BD340" s="413"/>
      <c r="BE340" s="413"/>
      <c r="BF340" s="413"/>
      <c r="BG340" s="413"/>
      <c r="BH340" s="413"/>
      <c r="BI340" s="413"/>
    </row>
    <row r="341" spans="1:63" s="48" customFormat="1" ht="14.25" customHeight="1">
      <c r="B341" s="43"/>
      <c r="C341" s="44"/>
      <c r="D341" s="332"/>
      <c r="E341" s="333"/>
      <c r="F341" s="333"/>
      <c r="G341" s="333"/>
      <c r="H341" s="333"/>
      <c r="I341" s="334"/>
      <c r="J341" s="312"/>
      <c r="K341" s="313"/>
      <c r="L341" s="313"/>
      <c r="M341" s="313"/>
      <c r="N341" s="313"/>
      <c r="O341" s="313"/>
      <c r="P341" s="313"/>
      <c r="Q341" s="313"/>
      <c r="R341" s="313"/>
      <c r="S341" s="313"/>
      <c r="T341" s="313"/>
      <c r="U341" s="313"/>
      <c r="V341" s="313"/>
      <c r="W341" s="313"/>
      <c r="X341" s="313"/>
      <c r="Y341" s="313"/>
      <c r="Z341" s="313"/>
      <c r="AA341" s="412"/>
      <c r="AB341" s="413"/>
      <c r="AC341" s="413"/>
      <c r="AD341" s="413"/>
      <c r="AE341" s="413"/>
      <c r="AF341" s="413"/>
      <c r="AG341" s="332"/>
      <c r="AH341" s="333"/>
      <c r="AI341" s="333"/>
      <c r="AJ341" s="333"/>
      <c r="AK341" s="333"/>
      <c r="AL341" s="334"/>
      <c r="AM341" s="312"/>
      <c r="AN341" s="313"/>
      <c r="AO341" s="313"/>
      <c r="AP341" s="313"/>
      <c r="AQ341" s="313"/>
      <c r="AR341" s="313"/>
      <c r="AS341" s="313"/>
      <c r="AT341" s="313"/>
      <c r="AU341" s="313"/>
      <c r="AV341" s="313"/>
      <c r="AW341" s="313"/>
      <c r="AX341" s="313"/>
      <c r="AY341" s="313"/>
      <c r="AZ341" s="313"/>
      <c r="BA341" s="313"/>
      <c r="BB341" s="313"/>
      <c r="BC341" s="313"/>
      <c r="BD341" s="413"/>
      <c r="BE341" s="413"/>
      <c r="BF341" s="413"/>
      <c r="BG341" s="413"/>
      <c r="BH341" s="413"/>
      <c r="BI341" s="413"/>
    </row>
    <row r="342" spans="1:63" s="48" customFormat="1" ht="14.25" customHeight="1">
      <c r="B342" s="43"/>
      <c r="C342" s="44"/>
      <c r="D342" s="335"/>
      <c r="E342" s="336"/>
      <c r="F342" s="336"/>
      <c r="G342" s="336"/>
      <c r="H342" s="336"/>
      <c r="I342" s="337"/>
      <c r="J342" s="409"/>
      <c r="K342" s="410"/>
      <c r="L342" s="410"/>
      <c r="M342" s="410"/>
      <c r="N342" s="410"/>
      <c r="O342" s="410"/>
      <c r="P342" s="410"/>
      <c r="Q342" s="410"/>
      <c r="R342" s="410"/>
      <c r="S342" s="410"/>
      <c r="T342" s="410"/>
      <c r="U342" s="410"/>
      <c r="V342" s="410"/>
      <c r="W342" s="410"/>
      <c r="X342" s="410"/>
      <c r="Y342" s="410"/>
      <c r="Z342" s="410"/>
      <c r="AA342" s="413"/>
      <c r="AB342" s="413"/>
      <c r="AC342" s="413"/>
      <c r="AD342" s="413"/>
      <c r="AE342" s="413"/>
      <c r="AF342" s="413"/>
      <c r="AG342" s="335"/>
      <c r="AH342" s="336"/>
      <c r="AI342" s="336"/>
      <c r="AJ342" s="336"/>
      <c r="AK342" s="336"/>
      <c r="AL342" s="337"/>
      <c r="AM342" s="409"/>
      <c r="AN342" s="410"/>
      <c r="AO342" s="410"/>
      <c r="AP342" s="410"/>
      <c r="AQ342" s="410"/>
      <c r="AR342" s="410"/>
      <c r="AS342" s="410"/>
      <c r="AT342" s="410"/>
      <c r="AU342" s="410"/>
      <c r="AV342" s="410"/>
      <c r="AW342" s="410"/>
      <c r="AX342" s="410"/>
      <c r="AY342" s="410"/>
      <c r="AZ342" s="410"/>
      <c r="BA342" s="410"/>
      <c r="BB342" s="410"/>
      <c r="BC342" s="410"/>
      <c r="BD342" s="413"/>
      <c r="BE342" s="413"/>
      <c r="BF342" s="413"/>
      <c r="BG342" s="413"/>
      <c r="BH342" s="413"/>
      <c r="BI342" s="413"/>
    </row>
    <row r="343" spans="1:63" s="48" customFormat="1" ht="14.25" customHeight="1">
      <c r="B343" s="43"/>
      <c r="C343" s="44"/>
      <c r="D343" s="338"/>
      <c r="E343" s="339"/>
      <c r="F343" s="339"/>
      <c r="G343" s="339"/>
      <c r="H343" s="339"/>
      <c r="I343" s="340"/>
      <c r="J343" s="414" t="s">
        <v>275</v>
      </c>
      <c r="K343" s="415"/>
      <c r="L343" s="415"/>
      <c r="M343" s="415"/>
      <c r="N343" s="415"/>
      <c r="O343" s="415"/>
      <c r="P343" s="415"/>
      <c r="Q343" s="415"/>
      <c r="R343" s="415"/>
      <c r="S343" s="415"/>
      <c r="T343" s="415"/>
      <c r="U343" s="415"/>
      <c r="V343" s="415"/>
      <c r="W343" s="415"/>
      <c r="X343" s="415"/>
      <c r="Y343" s="415"/>
      <c r="Z343" s="415"/>
      <c r="AA343" s="413"/>
      <c r="AB343" s="413"/>
      <c r="AC343" s="413"/>
      <c r="AD343" s="413"/>
      <c r="AE343" s="413"/>
      <c r="AF343" s="413"/>
      <c r="AG343" s="338"/>
      <c r="AH343" s="339"/>
      <c r="AI343" s="339"/>
      <c r="AJ343" s="339"/>
      <c r="AK343" s="339"/>
      <c r="AL343" s="340"/>
      <c r="AM343" s="414" t="s">
        <v>275</v>
      </c>
      <c r="AN343" s="415"/>
      <c r="AO343" s="415"/>
      <c r="AP343" s="415"/>
      <c r="AQ343" s="415"/>
      <c r="AR343" s="415"/>
      <c r="AS343" s="415"/>
      <c r="AT343" s="415"/>
      <c r="AU343" s="415"/>
      <c r="AV343" s="415"/>
      <c r="AW343" s="415"/>
      <c r="AX343" s="415"/>
      <c r="AY343" s="415"/>
      <c r="AZ343" s="415"/>
      <c r="BA343" s="415"/>
      <c r="BB343" s="415"/>
      <c r="BC343" s="415"/>
      <c r="BD343" s="413"/>
      <c r="BE343" s="413"/>
      <c r="BF343" s="413"/>
      <c r="BG343" s="413"/>
      <c r="BH343" s="413"/>
      <c r="BI343" s="413"/>
    </row>
    <row r="344" spans="1:63" s="48" customFormat="1" ht="36" customHeight="1">
      <c r="A344" s="2"/>
      <c r="B344" s="2"/>
      <c r="C344" s="2"/>
      <c r="D344" s="86"/>
      <c r="E344" s="86"/>
      <c r="F344" s="86"/>
      <c r="G344" s="86"/>
      <c r="H344" s="86"/>
      <c r="I344" s="86"/>
      <c r="J344" s="169"/>
      <c r="K344" s="169"/>
      <c r="L344" s="169"/>
      <c r="M344" s="169"/>
      <c r="N344" s="162"/>
      <c r="O344" s="162"/>
      <c r="P344" s="162"/>
      <c r="Q344" s="162"/>
      <c r="R344" s="169"/>
      <c r="S344" s="169"/>
      <c r="T344" s="148"/>
      <c r="U344" s="148"/>
      <c r="V344" s="148"/>
      <c r="W344" s="148"/>
      <c r="X344" s="148"/>
      <c r="Y344" s="148"/>
      <c r="Z344" s="148"/>
      <c r="AA344" s="148"/>
      <c r="AB344" s="148"/>
      <c r="AC344" s="148"/>
      <c r="AD344" s="148"/>
      <c r="AE344" s="148"/>
      <c r="AF344" s="148"/>
      <c r="AG344" s="162"/>
      <c r="AH344" s="162"/>
      <c r="AI344" s="162"/>
      <c r="AJ344" s="162"/>
      <c r="AK344" s="169"/>
      <c r="AL344" s="169"/>
      <c r="AN344" s="170"/>
      <c r="AO344" s="170"/>
      <c r="AP344" s="170"/>
      <c r="AQ344" s="170"/>
      <c r="AR344" s="170"/>
      <c r="AS344" s="170"/>
      <c r="AT344" s="86"/>
      <c r="AY344" s="1238" t="s">
        <v>260</v>
      </c>
      <c r="AZ344" s="1239"/>
      <c r="BA344" s="1239"/>
      <c r="BB344" s="1239"/>
      <c r="BC344" s="1240"/>
      <c r="BD344" s="1241"/>
      <c r="BE344" s="1242"/>
      <c r="BF344" s="1242"/>
      <c r="BG344" s="1243"/>
      <c r="BH344" s="171" t="s">
        <v>19</v>
      </c>
      <c r="BI344" s="172"/>
      <c r="BJ344" s="2"/>
      <c r="BK344" s="2"/>
    </row>
    <row r="345" spans="1:63" s="16" customFormat="1" ht="6.75" customHeight="1">
      <c r="D345" s="71"/>
      <c r="E345" s="71"/>
      <c r="F345" s="71"/>
      <c r="G345" s="71"/>
      <c r="H345" s="71"/>
      <c r="I345" s="71"/>
      <c r="J345" s="71"/>
      <c r="K345" s="71"/>
      <c r="L345" s="71"/>
      <c r="M345" s="71"/>
      <c r="N345" s="71"/>
      <c r="O345" s="71"/>
      <c r="P345" s="71"/>
      <c r="Q345" s="71"/>
      <c r="R345" s="71"/>
      <c r="S345" s="71"/>
      <c r="T345" s="71"/>
      <c r="U345" s="71"/>
      <c r="V345" s="71"/>
      <c r="W345" s="71"/>
      <c r="X345" s="71"/>
      <c r="Y345" s="71"/>
      <c r="Z345" s="71"/>
      <c r="AA345" s="72"/>
      <c r="AB345" s="72"/>
      <c r="AC345" s="72"/>
      <c r="AD345" s="72"/>
      <c r="AE345" s="72"/>
      <c r="AF345" s="72"/>
      <c r="AG345" s="73"/>
      <c r="AH345" s="73"/>
      <c r="AI345" s="73"/>
      <c r="AJ345" s="73"/>
      <c r="AK345" s="73"/>
      <c r="AL345" s="152"/>
      <c r="AM345" s="152"/>
      <c r="AN345" s="152"/>
      <c r="AO345" s="152"/>
      <c r="AP345" s="152"/>
      <c r="AQ345" s="152"/>
      <c r="AR345" s="152"/>
      <c r="AS345" s="152"/>
      <c r="AT345" s="73"/>
      <c r="AU345" s="73"/>
      <c r="AV345" s="73"/>
      <c r="AW345" s="73"/>
      <c r="AX345" s="152"/>
      <c r="AY345" s="152"/>
      <c r="AZ345" s="73"/>
      <c r="BA345" s="73"/>
      <c r="BB345" s="73"/>
      <c r="BC345" s="73"/>
      <c r="BD345" s="72"/>
      <c r="BE345" s="72"/>
    </row>
    <row r="346" spans="1:63" s="67" customFormat="1" ht="14.25" customHeight="1">
      <c r="A346" s="74" t="s">
        <v>216</v>
      </c>
    </row>
    <row r="347" spans="1:63" s="67" customFormat="1" ht="14.25" customHeight="1">
      <c r="B347" s="67" t="s">
        <v>217</v>
      </c>
    </row>
    <row r="348" spans="1:63" s="48" customFormat="1" ht="15" customHeight="1">
      <c r="C348" s="523" t="s">
        <v>177</v>
      </c>
      <c r="D348" s="524"/>
      <c r="E348" s="524"/>
      <c r="F348" s="524"/>
      <c r="G348" s="524"/>
      <c r="H348" s="525"/>
      <c r="I348" s="537">
        <f>BD344</f>
        <v>0</v>
      </c>
      <c r="J348" s="493"/>
      <c r="K348" s="493"/>
      <c r="L348" s="493"/>
      <c r="M348" s="519" t="s">
        <v>178</v>
      </c>
      <c r="N348" s="520"/>
      <c r="O348" s="135"/>
      <c r="P348" s="523" t="s">
        <v>179</v>
      </c>
      <c r="Q348" s="524"/>
      <c r="R348" s="524"/>
      <c r="S348" s="524"/>
      <c r="T348" s="524"/>
      <c r="U348" s="525"/>
      <c r="V348" s="537">
        <f>AC331</f>
        <v>0</v>
      </c>
      <c r="W348" s="493"/>
      <c r="X348" s="493"/>
      <c r="Y348" s="493"/>
      <c r="Z348" s="519"/>
      <c r="AA348" s="520"/>
      <c r="AB348" s="523" t="s">
        <v>180</v>
      </c>
      <c r="AC348" s="524"/>
      <c r="AD348" s="524"/>
      <c r="AE348" s="524"/>
      <c r="AF348" s="524"/>
      <c r="AG348" s="525"/>
      <c r="AH348" s="513">
        <f>AU331</f>
        <v>0</v>
      </c>
      <c r="AI348" s="514"/>
      <c r="AJ348" s="514"/>
      <c r="AK348" s="514"/>
      <c r="AL348" s="519" t="s">
        <v>181</v>
      </c>
      <c r="AM348" s="520"/>
      <c r="AN348" s="523" t="s">
        <v>182</v>
      </c>
      <c r="AO348" s="524"/>
      <c r="AP348" s="524"/>
      <c r="AQ348" s="524"/>
      <c r="AR348" s="524"/>
      <c r="AS348" s="525"/>
      <c r="AT348" s="532" t="s">
        <v>183</v>
      </c>
      <c r="AU348" s="519"/>
      <c r="AV348" s="519"/>
      <c r="AW348" s="519"/>
      <c r="AX348" s="519"/>
      <c r="AY348" s="519"/>
      <c r="AZ348" s="519" t="s">
        <v>184</v>
      </c>
      <c r="BA348" s="520"/>
      <c r="BB348" s="8" t="s">
        <v>185</v>
      </c>
      <c r="BC348" s="8"/>
      <c r="BD348" s="2"/>
      <c r="BE348" s="2"/>
      <c r="BF348" s="2"/>
      <c r="BG348" s="2"/>
      <c r="BH348" s="2"/>
      <c r="BI348" s="2"/>
      <c r="BJ348" s="2"/>
      <c r="BK348" s="2"/>
    </row>
    <row r="349" spans="1:63" s="48" customFormat="1" ht="15" customHeight="1">
      <c r="C349" s="526"/>
      <c r="D349" s="527"/>
      <c r="E349" s="527"/>
      <c r="F349" s="527"/>
      <c r="G349" s="527"/>
      <c r="H349" s="528"/>
      <c r="I349" s="494"/>
      <c r="J349" s="538"/>
      <c r="K349" s="538"/>
      <c r="L349" s="538"/>
      <c r="M349" s="541"/>
      <c r="N349" s="522"/>
      <c r="O349" s="135"/>
      <c r="P349" s="526"/>
      <c r="Q349" s="542"/>
      <c r="R349" s="542"/>
      <c r="S349" s="542"/>
      <c r="T349" s="542"/>
      <c r="U349" s="528"/>
      <c r="V349" s="494"/>
      <c r="W349" s="538"/>
      <c r="X349" s="538"/>
      <c r="Y349" s="538"/>
      <c r="Z349" s="521"/>
      <c r="AA349" s="522"/>
      <c r="AB349" s="526"/>
      <c r="AC349" s="527"/>
      <c r="AD349" s="527"/>
      <c r="AE349" s="527"/>
      <c r="AF349" s="527"/>
      <c r="AG349" s="528"/>
      <c r="AH349" s="515"/>
      <c r="AI349" s="516"/>
      <c r="AJ349" s="516"/>
      <c r="AK349" s="516"/>
      <c r="AL349" s="521"/>
      <c r="AM349" s="522"/>
      <c r="AN349" s="526"/>
      <c r="AO349" s="527"/>
      <c r="AP349" s="527"/>
      <c r="AQ349" s="527"/>
      <c r="AR349" s="527"/>
      <c r="AS349" s="528"/>
      <c r="AT349" s="533">
        <f>ROUND(AH348/160,1)</f>
        <v>0</v>
      </c>
      <c r="AU349" s="534"/>
      <c r="AV349" s="534"/>
      <c r="AW349" s="534"/>
      <c r="AX349" s="534"/>
      <c r="AY349" s="534"/>
      <c r="AZ349" s="521"/>
      <c r="BA349" s="522"/>
      <c r="BB349" s="8"/>
      <c r="BC349" s="8" t="s">
        <v>186</v>
      </c>
      <c r="BD349" s="2"/>
      <c r="BE349" s="2"/>
      <c r="BF349" s="2"/>
      <c r="BG349" s="2"/>
      <c r="BH349" s="2"/>
      <c r="BI349" s="2"/>
      <c r="BJ349" s="2"/>
      <c r="BK349" s="2"/>
    </row>
    <row r="350" spans="1:63" s="48" customFormat="1" ht="15" customHeight="1">
      <c r="C350" s="529"/>
      <c r="D350" s="530"/>
      <c r="E350" s="530"/>
      <c r="F350" s="530"/>
      <c r="G350" s="530"/>
      <c r="H350" s="531"/>
      <c r="I350" s="539"/>
      <c r="J350" s="540"/>
      <c r="K350" s="540"/>
      <c r="L350" s="540"/>
      <c r="M350" s="507" t="s">
        <v>19</v>
      </c>
      <c r="N350" s="508"/>
      <c r="O350" s="135"/>
      <c r="P350" s="529"/>
      <c r="Q350" s="530"/>
      <c r="R350" s="530"/>
      <c r="S350" s="530"/>
      <c r="T350" s="530"/>
      <c r="U350" s="531"/>
      <c r="V350" s="539"/>
      <c r="W350" s="540"/>
      <c r="X350" s="540"/>
      <c r="Y350" s="540"/>
      <c r="Z350" s="507" t="s">
        <v>19</v>
      </c>
      <c r="AA350" s="508"/>
      <c r="AB350" s="529"/>
      <c r="AC350" s="530"/>
      <c r="AD350" s="530"/>
      <c r="AE350" s="530"/>
      <c r="AF350" s="530"/>
      <c r="AG350" s="531"/>
      <c r="AH350" s="517"/>
      <c r="AI350" s="518"/>
      <c r="AJ350" s="518"/>
      <c r="AK350" s="518"/>
      <c r="AL350" s="509" t="s">
        <v>20</v>
      </c>
      <c r="AM350" s="510"/>
      <c r="AN350" s="529"/>
      <c r="AO350" s="530"/>
      <c r="AP350" s="530"/>
      <c r="AQ350" s="530"/>
      <c r="AR350" s="530"/>
      <c r="AS350" s="531"/>
      <c r="AT350" s="535"/>
      <c r="AU350" s="536"/>
      <c r="AV350" s="536"/>
      <c r="AW350" s="536"/>
      <c r="AX350" s="536"/>
      <c r="AY350" s="536"/>
      <c r="AZ350" s="507" t="s">
        <v>19</v>
      </c>
      <c r="BA350" s="508"/>
      <c r="BB350" s="2"/>
      <c r="BC350" s="2"/>
      <c r="BD350" s="2"/>
      <c r="BE350" s="2"/>
      <c r="BF350" s="2"/>
      <c r="BG350" s="2"/>
      <c r="BH350" s="2"/>
      <c r="BI350" s="2"/>
      <c r="BJ350" s="2"/>
      <c r="BK350" s="2"/>
    </row>
    <row r="351" spans="1:63" s="48" customFormat="1" ht="24" customHeight="1" thickBot="1">
      <c r="C351" s="1244" t="s">
        <v>276</v>
      </c>
      <c r="D351" s="1244"/>
      <c r="E351" s="1244"/>
      <c r="F351" s="1244"/>
      <c r="G351" s="1244"/>
      <c r="H351" s="1244"/>
      <c r="I351" s="1244"/>
      <c r="J351" s="1244"/>
      <c r="K351" s="1244"/>
      <c r="L351" s="1244"/>
      <c r="M351" s="1244"/>
      <c r="N351" s="1244"/>
      <c r="O351" s="133"/>
      <c r="P351" s="1244" t="s">
        <v>22</v>
      </c>
      <c r="Q351" s="1244"/>
      <c r="R351" s="1244"/>
      <c r="S351" s="1244"/>
      <c r="T351" s="1244"/>
      <c r="U351" s="1244"/>
      <c r="V351" s="1244"/>
      <c r="W351" s="1244"/>
      <c r="X351" s="1244"/>
      <c r="Y351" s="1244"/>
      <c r="Z351" s="1244"/>
      <c r="AA351" s="1244"/>
      <c r="AB351" s="1244"/>
      <c r="AC351" s="1244"/>
      <c r="AD351" s="1244"/>
      <c r="AE351" s="1244"/>
      <c r="AF351" s="1244"/>
      <c r="AG351" s="1244"/>
      <c r="AH351" s="1244"/>
      <c r="AI351" s="1244"/>
      <c r="AJ351" s="1244"/>
      <c r="AK351" s="1244"/>
      <c r="AL351" s="1244"/>
      <c r="AM351" s="1244"/>
      <c r="AN351" s="148"/>
      <c r="AO351" s="148"/>
      <c r="AP351" s="148"/>
      <c r="AQ351" s="148"/>
      <c r="AR351" s="148"/>
      <c r="AS351" s="149"/>
      <c r="AT351" s="150"/>
      <c r="AU351" s="150"/>
      <c r="AV351" s="150"/>
      <c r="AW351" s="133"/>
      <c r="AX351" s="133"/>
      <c r="AY351" s="133"/>
      <c r="AZ351" s="133"/>
      <c r="BA351" s="133"/>
      <c r="BB351" s="2"/>
      <c r="BC351" s="2"/>
      <c r="BD351" s="2"/>
      <c r="BE351" s="2"/>
      <c r="BF351" s="2"/>
      <c r="BG351" s="2"/>
      <c r="BH351" s="2"/>
      <c r="BI351" s="2"/>
      <c r="BJ351" s="161"/>
      <c r="BK351" s="2"/>
    </row>
    <row r="352" spans="1:63" s="48" customFormat="1" ht="12.75" customHeight="1" thickTop="1">
      <c r="C352" s="151"/>
      <c r="D352" s="151"/>
      <c r="E352" s="151"/>
      <c r="F352" s="151"/>
      <c r="G352" s="151"/>
      <c r="H352" s="151"/>
      <c r="I352" s="151"/>
      <c r="J352" s="151"/>
      <c r="K352" s="151"/>
      <c r="L352" s="151"/>
      <c r="M352" s="151"/>
      <c r="N352" s="151"/>
      <c r="O352" s="133"/>
      <c r="P352" s="151"/>
      <c r="Q352" s="151"/>
      <c r="R352" s="151"/>
      <c r="S352" s="151"/>
      <c r="T352" s="151"/>
      <c r="U352" s="151"/>
      <c r="V352" s="151"/>
      <c r="W352" s="151"/>
      <c r="X352" s="151"/>
      <c r="Y352" s="151"/>
      <c r="Z352" s="151"/>
      <c r="AA352" s="151"/>
      <c r="AB352" s="151"/>
      <c r="AC352" s="151"/>
      <c r="AD352" s="151"/>
      <c r="AE352" s="151"/>
      <c r="AF352" s="151"/>
      <c r="AG352" s="151"/>
      <c r="AH352" s="151"/>
      <c r="AI352" s="151"/>
      <c r="AJ352" s="151"/>
      <c r="AK352" s="151"/>
      <c r="AL352" s="151"/>
      <c r="AM352" s="1245" t="s">
        <v>218</v>
      </c>
      <c r="AN352" s="1246"/>
      <c r="AO352" s="1246"/>
      <c r="AP352" s="1246"/>
      <c r="AQ352" s="1246"/>
      <c r="AR352" s="1246"/>
      <c r="AS352" s="1246"/>
      <c r="AT352" s="1246"/>
      <c r="AU352" s="1247"/>
      <c r="AV352" s="1250">
        <f>I348+AT349</f>
        <v>0</v>
      </c>
      <c r="AW352" s="1251"/>
      <c r="AX352" s="1251"/>
      <c r="AY352" s="1251"/>
      <c r="AZ352" s="1251"/>
      <c r="BA352" s="1251"/>
      <c r="BB352" s="1251"/>
      <c r="BC352" s="587" t="s">
        <v>187</v>
      </c>
      <c r="BD352" s="587"/>
      <c r="BE352" s="588"/>
      <c r="BF352" s="2"/>
      <c r="BG352" s="2"/>
      <c r="BH352" s="2"/>
      <c r="BI352" s="2"/>
      <c r="BJ352" s="2"/>
      <c r="BK352" s="2"/>
    </row>
    <row r="353" spans="2:64" s="48" customFormat="1" ht="11.25" customHeight="1">
      <c r="C353" s="151"/>
      <c r="D353" s="151"/>
      <c r="E353" s="151"/>
      <c r="F353" s="151"/>
      <c r="G353" s="151"/>
      <c r="H353" s="151"/>
      <c r="I353" s="151"/>
      <c r="J353" s="151"/>
      <c r="K353" s="151"/>
      <c r="L353" s="151"/>
      <c r="M353" s="151"/>
      <c r="N353" s="151"/>
      <c r="O353" s="133"/>
      <c r="P353" s="151"/>
      <c r="Q353" s="151"/>
      <c r="R353" s="151"/>
      <c r="S353" s="151"/>
      <c r="T353" s="151"/>
      <c r="U353" s="151"/>
      <c r="V353" s="151"/>
      <c r="W353" s="151"/>
      <c r="X353" s="151"/>
      <c r="Y353" s="151"/>
      <c r="Z353" s="151"/>
      <c r="AA353" s="151"/>
      <c r="AB353" s="151"/>
      <c r="AC353" s="151"/>
      <c r="AD353" s="151"/>
      <c r="AE353" s="151"/>
      <c r="AF353" s="151"/>
      <c r="AG353" s="151"/>
      <c r="AH353" s="151"/>
      <c r="AI353" s="151"/>
      <c r="AJ353" s="151"/>
      <c r="AK353" s="151"/>
      <c r="AL353" s="151"/>
      <c r="AM353" s="1248"/>
      <c r="AN353" s="452"/>
      <c r="AO353" s="452"/>
      <c r="AP353" s="452"/>
      <c r="AQ353" s="452"/>
      <c r="AR353" s="452"/>
      <c r="AS353" s="452"/>
      <c r="AT353" s="452"/>
      <c r="AU353" s="453"/>
      <c r="AV353" s="494"/>
      <c r="AW353" s="495"/>
      <c r="AX353" s="495"/>
      <c r="AY353" s="495"/>
      <c r="AZ353" s="495"/>
      <c r="BA353" s="495"/>
      <c r="BB353" s="495"/>
      <c r="BC353" s="551"/>
      <c r="BD353" s="551"/>
      <c r="BE353" s="1254"/>
      <c r="BF353" s="2"/>
      <c r="BG353" s="2"/>
      <c r="BH353" s="2"/>
      <c r="BI353" s="2"/>
      <c r="BJ353" s="2"/>
      <c r="BK353" s="2"/>
    </row>
    <row r="354" spans="2:64" s="48" customFormat="1" ht="24" customHeight="1" thickBot="1">
      <c r="C354" s="151"/>
      <c r="D354" s="151"/>
      <c r="E354" s="151"/>
      <c r="F354" s="151"/>
      <c r="G354" s="151"/>
      <c r="H354" s="151"/>
      <c r="I354" s="151"/>
      <c r="J354" s="151"/>
      <c r="K354" s="151"/>
      <c r="L354" s="151"/>
      <c r="M354" s="151"/>
      <c r="N354" s="151"/>
      <c r="O354" s="133"/>
      <c r="P354" s="151"/>
      <c r="Q354" s="151"/>
      <c r="R354" s="151"/>
      <c r="S354" s="151"/>
      <c r="T354" s="151"/>
      <c r="U354" s="151"/>
      <c r="V354" s="151"/>
      <c r="W354" s="151"/>
      <c r="X354" s="151"/>
      <c r="Y354" s="151"/>
      <c r="Z354" s="151"/>
      <c r="AA354" s="151"/>
      <c r="AB354" s="151"/>
      <c r="AC354" s="151"/>
      <c r="AD354" s="151"/>
      <c r="AE354" s="151"/>
      <c r="AF354" s="151"/>
      <c r="AG354" s="151"/>
      <c r="AH354" s="151"/>
      <c r="AI354" s="151"/>
      <c r="AJ354" s="151"/>
      <c r="AK354" s="151"/>
      <c r="AL354" s="151"/>
      <c r="AM354" s="1249"/>
      <c r="AN354" s="618"/>
      <c r="AO354" s="618"/>
      <c r="AP354" s="618"/>
      <c r="AQ354" s="618"/>
      <c r="AR354" s="618"/>
      <c r="AS354" s="618"/>
      <c r="AT354" s="618"/>
      <c r="AU354" s="619"/>
      <c r="AV354" s="1252"/>
      <c r="AW354" s="1253"/>
      <c r="AX354" s="1253"/>
      <c r="AY354" s="1253"/>
      <c r="AZ354" s="1253"/>
      <c r="BA354" s="1253"/>
      <c r="BB354" s="1253"/>
      <c r="BC354" s="616" t="s">
        <v>19</v>
      </c>
      <c r="BD354" s="616"/>
      <c r="BE354" s="1255"/>
      <c r="BF354" s="2"/>
      <c r="BG354" s="2"/>
      <c r="BH354" s="2"/>
      <c r="BI354" s="2"/>
      <c r="BJ354" s="2"/>
      <c r="BK354" s="2"/>
    </row>
    <row r="355" spans="2:64" s="48" customFormat="1" ht="14.25" customHeight="1" thickTop="1">
      <c r="B355" s="94" t="s">
        <v>188</v>
      </c>
      <c r="D355" s="151"/>
      <c r="E355" s="151"/>
      <c r="F355" s="151"/>
      <c r="G355" s="151"/>
      <c r="H355" s="151"/>
      <c r="I355" s="151"/>
      <c r="J355" s="151"/>
      <c r="K355" s="151"/>
      <c r="L355" s="151"/>
      <c r="M355" s="151"/>
      <c r="N355" s="151"/>
      <c r="O355" s="133"/>
      <c r="P355" s="151"/>
      <c r="Q355" s="151"/>
      <c r="R355" s="151"/>
      <c r="S355" s="151"/>
      <c r="T355" s="151"/>
      <c r="U355" s="151"/>
      <c r="V355" s="151"/>
      <c r="W355" s="151"/>
      <c r="X355" s="151"/>
      <c r="Y355" s="151"/>
      <c r="Z355" s="151"/>
      <c r="AA355" s="151"/>
      <c r="AB355" s="151"/>
      <c r="AC355" s="151"/>
      <c r="AD355" s="151"/>
      <c r="AE355" s="151"/>
      <c r="AF355" s="151"/>
      <c r="AG355" s="151"/>
      <c r="AH355" s="151"/>
      <c r="AI355" s="151"/>
      <c r="AJ355" s="151"/>
      <c r="AK355" s="151"/>
      <c r="AL355" s="151"/>
      <c r="AM355" s="151"/>
      <c r="AN355" s="14"/>
      <c r="AO355" s="14"/>
      <c r="AP355" s="14"/>
      <c r="AQ355" s="14"/>
      <c r="AR355" s="14"/>
      <c r="AS355" s="427"/>
      <c r="AT355" s="427"/>
      <c r="AU355" s="427"/>
      <c r="AV355" s="427"/>
      <c r="AW355" s="427"/>
      <c r="AX355" s="427"/>
      <c r="AY355" s="427"/>
      <c r="AZ355" s="427"/>
      <c r="BA355" s="427"/>
      <c r="BB355" s="428"/>
      <c r="BC355" s="428"/>
      <c r="BD355" s="428"/>
      <c r="BE355" s="428"/>
      <c r="BF355" s="428"/>
      <c r="BG355" s="428"/>
      <c r="BH355" s="428"/>
      <c r="BI355" s="429"/>
      <c r="BJ355" s="429"/>
      <c r="BK355" s="429"/>
      <c r="BL355" s="43"/>
    </row>
    <row r="356" spans="2:64" s="67" customFormat="1" ht="15" customHeight="1">
      <c r="C356" s="147"/>
      <c r="AS356" s="129"/>
      <c r="AT356" s="129"/>
      <c r="AU356" s="129"/>
      <c r="AV356" s="129"/>
      <c r="AW356" s="129"/>
      <c r="AX356" s="129"/>
      <c r="AY356" s="129"/>
      <c r="AZ356" s="129"/>
      <c r="BA356" s="153"/>
      <c r="BB356" s="154"/>
      <c r="BC356" s="154"/>
      <c r="BD356" s="154"/>
      <c r="BE356" s="154"/>
      <c r="BF356" s="154"/>
      <c r="BG356" s="154"/>
      <c r="BH356" s="154"/>
      <c r="BI356" s="133"/>
      <c r="BJ356" s="133"/>
      <c r="BK356" s="133"/>
      <c r="BL356" s="75"/>
    </row>
    <row r="357" spans="2:64" s="67" customFormat="1" ht="15" customHeight="1">
      <c r="B357" s="2" t="s">
        <v>219</v>
      </c>
      <c r="C357" s="2"/>
      <c r="BF357" s="75"/>
    </row>
    <row r="358" spans="2:64" s="67" customFormat="1" ht="14.25" customHeight="1">
      <c r="D358" s="430" t="s">
        <v>123</v>
      </c>
      <c r="E358" s="430"/>
      <c r="F358" s="430"/>
      <c r="G358" s="430"/>
      <c r="H358" s="430"/>
      <c r="I358" s="430"/>
      <c r="J358" s="430" t="s">
        <v>124</v>
      </c>
      <c r="K358" s="430"/>
      <c r="L358" s="430"/>
      <c r="M358" s="430"/>
      <c r="N358" s="430"/>
      <c r="O358" s="430"/>
      <c r="P358" s="430"/>
      <c r="Q358" s="430"/>
      <c r="R358" s="430"/>
      <c r="S358" s="430"/>
      <c r="T358" s="430"/>
      <c r="U358" s="430"/>
      <c r="V358" s="430"/>
      <c r="W358" s="430"/>
      <c r="X358" s="430"/>
      <c r="Y358" s="430"/>
      <c r="Z358" s="430"/>
      <c r="AA358" s="430"/>
      <c r="AB358" s="430"/>
      <c r="AC358" s="430"/>
      <c r="AD358" s="430"/>
      <c r="AE358" s="430"/>
      <c r="AF358" s="430"/>
      <c r="AG358" s="430" t="s">
        <v>125</v>
      </c>
      <c r="AH358" s="430"/>
      <c r="AI358" s="430"/>
      <c r="AJ358" s="430"/>
      <c r="AK358" s="430"/>
      <c r="AL358" s="430"/>
      <c r="AM358" s="430" t="s">
        <v>189</v>
      </c>
      <c r="AN358" s="430"/>
      <c r="AO358" s="430"/>
      <c r="AP358" s="430"/>
      <c r="AQ358" s="430"/>
      <c r="AR358" s="430"/>
      <c r="AS358" s="431" t="s">
        <v>133</v>
      </c>
      <c r="AT358" s="432"/>
      <c r="AU358" s="432"/>
      <c r="AV358" s="432"/>
      <c r="AW358" s="432"/>
      <c r="AX358" s="433"/>
      <c r="AY358" s="440" t="s">
        <v>134</v>
      </c>
      <c r="AZ358" s="441"/>
      <c r="BA358" s="441"/>
      <c r="BB358" s="441"/>
      <c r="BC358" s="441"/>
      <c r="BD358" s="442"/>
      <c r="BE358" s="76"/>
      <c r="BF358" s="76"/>
      <c r="BG358" s="76"/>
      <c r="BH358" s="76"/>
      <c r="BI358" s="76"/>
      <c r="BJ358" s="76"/>
    </row>
    <row r="359" spans="2:64" s="67" customFormat="1" ht="14.25" customHeight="1">
      <c r="D359" s="430"/>
      <c r="E359" s="430"/>
      <c r="F359" s="430"/>
      <c r="G359" s="430"/>
      <c r="H359" s="430"/>
      <c r="I359" s="430"/>
      <c r="J359" s="430"/>
      <c r="K359" s="430"/>
      <c r="L359" s="430"/>
      <c r="M359" s="430"/>
      <c r="N359" s="430"/>
      <c r="O359" s="430"/>
      <c r="P359" s="430"/>
      <c r="Q359" s="430"/>
      <c r="R359" s="430"/>
      <c r="S359" s="430"/>
      <c r="T359" s="430"/>
      <c r="U359" s="430"/>
      <c r="V359" s="430"/>
      <c r="W359" s="430"/>
      <c r="X359" s="430"/>
      <c r="Y359" s="430"/>
      <c r="Z359" s="430"/>
      <c r="AA359" s="430"/>
      <c r="AB359" s="430"/>
      <c r="AC359" s="430"/>
      <c r="AD359" s="430"/>
      <c r="AE359" s="430"/>
      <c r="AF359" s="430"/>
      <c r="AG359" s="430"/>
      <c r="AH359" s="430"/>
      <c r="AI359" s="430"/>
      <c r="AJ359" s="430"/>
      <c r="AK359" s="430"/>
      <c r="AL359" s="430"/>
      <c r="AM359" s="430"/>
      <c r="AN359" s="430"/>
      <c r="AO359" s="430"/>
      <c r="AP359" s="430"/>
      <c r="AQ359" s="430"/>
      <c r="AR359" s="430"/>
      <c r="AS359" s="434"/>
      <c r="AT359" s="435"/>
      <c r="AU359" s="435"/>
      <c r="AV359" s="435"/>
      <c r="AW359" s="435"/>
      <c r="AX359" s="436"/>
      <c r="AY359" s="443"/>
      <c r="AZ359" s="444"/>
      <c r="BA359" s="444"/>
      <c r="BB359" s="444"/>
      <c r="BC359" s="444"/>
      <c r="BD359" s="445"/>
      <c r="BE359" s="76"/>
      <c r="BF359" s="76"/>
      <c r="BG359" s="76"/>
      <c r="BH359" s="76"/>
      <c r="BI359" s="76"/>
      <c r="BJ359" s="76"/>
    </row>
    <row r="360" spans="2:64" s="67" customFormat="1" ht="14.25" customHeight="1">
      <c r="D360" s="430"/>
      <c r="E360" s="430"/>
      <c r="F360" s="430"/>
      <c r="G360" s="430"/>
      <c r="H360" s="430"/>
      <c r="I360" s="430"/>
      <c r="J360" s="430"/>
      <c r="K360" s="430"/>
      <c r="L360" s="430"/>
      <c r="M360" s="430"/>
      <c r="N360" s="430"/>
      <c r="O360" s="430"/>
      <c r="P360" s="430"/>
      <c r="Q360" s="430"/>
      <c r="R360" s="430"/>
      <c r="S360" s="430"/>
      <c r="T360" s="430"/>
      <c r="U360" s="430"/>
      <c r="V360" s="430"/>
      <c r="W360" s="430"/>
      <c r="X360" s="430"/>
      <c r="Y360" s="430"/>
      <c r="Z360" s="430"/>
      <c r="AA360" s="430"/>
      <c r="AB360" s="430"/>
      <c r="AC360" s="430"/>
      <c r="AD360" s="430"/>
      <c r="AE360" s="430"/>
      <c r="AF360" s="430"/>
      <c r="AG360" s="430"/>
      <c r="AH360" s="430"/>
      <c r="AI360" s="430"/>
      <c r="AJ360" s="430"/>
      <c r="AK360" s="430"/>
      <c r="AL360" s="430"/>
      <c r="AM360" s="430"/>
      <c r="AN360" s="430"/>
      <c r="AO360" s="430"/>
      <c r="AP360" s="430"/>
      <c r="AQ360" s="430"/>
      <c r="AR360" s="430"/>
      <c r="AS360" s="437"/>
      <c r="AT360" s="438"/>
      <c r="AU360" s="438"/>
      <c r="AV360" s="438"/>
      <c r="AW360" s="438"/>
      <c r="AX360" s="439"/>
      <c r="AY360" s="446"/>
      <c r="AZ360" s="447"/>
      <c r="BA360" s="447"/>
      <c r="BB360" s="447"/>
      <c r="BC360" s="447"/>
      <c r="BD360" s="448"/>
      <c r="BE360" s="76"/>
      <c r="BF360" s="76"/>
      <c r="BG360" s="76"/>
      <c r="BH360" s="76"/>
      <c r="BI360" s="76"/>
      <c r="BJ360" s="76"/>
    </row>
    <row r="361" spans="2:64" s="77" customFormat="1" ht="14.25" customHeight="1">
      <c r="D361" s="416"/>
      <c r="E361" s="416"/>
      <c r="F361" s="416"/>
      <c r="G361" s="416"/>
      <c r="H361" s="416"/>
      <c r="I361" s="416"/>
      <c r="J361" s="417"/>
      <c r="K361" s="417"/>
      <c r="L361" s="417"/>
      <c r="M361" s="417"/>
      <c r="N361" s="417"/>
      <c r="O361" s="417"/>
      <c r="P361" s="417"/>
      <c r="Q361" s="417"/>
      <c r="R361" s="417"/>
      <c r="S361" s="417"/>
      <c r="T361" s="417"/>
      <c r="U361" s="417"/>
      <c r="V361" s="417"/>
      <c r="W361" s="417"/>
      <c r="X361" s="417"/>
      <c r="Y361" s="417"/>
      <c r="Z361" s="417"/>
      <c r="AA361" s="417"/>
      <c r="AB361" s="417"/>
      <c r="AC361" s="417"/>
      <c r="AD361" s="417"/>
      <c r="AE361" s="417"/>
      <c r="AF361" s="417"/>
      <c r="AG361" s="419"/>
      <c r="AH361" s="420"/>
      <c r="AI361" s="420"/>
      <c r="AJ361" s="420"/>
      <c r="AK361" s="420"/>
      <c r="AL361" s="420"/>
      <c r="AM361" s="421"/>
      <c r="AN361" s="421"/>
      <c r="AO361" s="421"/>
      <c r="AP361" s="421"/>
      <c r="AQ361" s="421"/>
      <c r="AR361" s="421"/>
      <c r="AS361" s="422"/>
      <c r="AT361" s="422"/>
      <c r="AU361" s="422"/>
      <c r="AV361" s="422"/>
      <c r="AW361" s="422"/>
      <c r="AX361" s="422"/>
      <c r="AY361" s="423">
        <f>AM361*AS361</f>
        <v>0</v>
      </c>
      <c r="AZ361" s="423"/>
      <c r="BA361" s="423"/>
      <c r="BB361" s="423"/>
      <c r="BC361" s="423"/>
      <c r="BD361" s="423"/>
      <c r="BE361" s="78"/>
      <c r="BF361" s="78"/>
      <c r="BG361" s="78"/>
      <c r="BH361" s="78"/>
      <c r="BI361" s="79"/>
      <c r="BJ361" s="79"/>
    </row>
    <row r="362" spans="2:64" s="77" customFormat="1" ht="14.25" customHeight="1">
      <c r="D362" s="416"/>
      <c r="E362" s="416"/>
      <c r="F362" s="416"/>
      <c r="G362" s="416"/>
      <c r="H362" s="416"/>
      <c r="I362" s="416"/>
      <c r="J362" s="418"/>
      <c r="K362" s="418"/>
      <c r="L362" s="418"/>
      <c r="M362" s="418"/>
      <c r="N362" s="418"/>
      <c r="O362" s="418"/>
      <c r="P362" s="418"/>
      <c r="Q362" s="418"/>
      <c r="R362" s="418"/>
      <c r="S362" s="418"/>
      <c r="T362" s="418"/>
      <c r="U362" s="418"/>
      <c r="V362" s="418"/>
      <c r="W362" s="418"/>
      <c r="X362" s="418"/>
      <c r="Y362" s="418"/>
      <c r="Z362" s="418"/>
      <c r="AA362" s="418"/>
      <c r="AB362" s="418"/>
      <c r="AC362" s="418"/>
      <c r="AD362" s="418"/>
      <c r="AE362" s="418"/>
      <c r="AF362" s="418"/>
      <c r="AG362" s="420"/>
      <c r="AH362" s="420"/>
      <c r="AI362" s="420"/>
      <c r="AJ362" s="420"/>
      <c r="AK362" s="420"/>
      <c r="AL362" s="420"/>
      <c r="AM362" s="421"/>
      <c r="AN362" s="421"/>
      <c r="AO362" s="421"/>
      <c r="AP362" s="421"/>
      <c r="AQ362" s="421"/>
      <c r="AR362" s="421"/>
      <c r="AS362" s="422"/>
      <c r="AT362" s="422"/>
      <c r="AU362" s="422"/>
      <c r="AV362" s="422"/>
      <c r="AW362" s="422"/>
      <c r="AX362" s="422"/>
      <c r="AY362" s="423"/>
      <c r="AZ362" s="423"/>
      <c r="BA362" s="423"/>
      <c r="BB362" s="423"/>
      <c r="BC362" s="423"/>
      <c r="BD362" s="423"/>
      <c r="BE362" s="78"/>
      <c r="BF362" s="78"/>
      <c r="BG362" s="78"/>
      <c r="BH362" s="78"/>
      <c r="BI362" s="79"/>
      <c r="BJ362" s="79"/>
    </row>
    <row r="363" spans="2:64" s="77" customFormat="1" ht="14.25" customHeight="1">
      <c r="D363" s="416"/>
      <c r="E363" s="416"/>
      <c r="F363" s="416"/>
      <c r="G363" s="416"/>
      <c r="H363" s="416"/>
      <c r="I363" s="416"/>
      <c r="J363" s="424" t="s">
        <v>277</v>
      </c>
      <c r="K363" s="425"/>
      <c r="L363" s="425"/>
      <c r="M363" s="425"/>
      <c r="N363" s="425"/>
      <c r="O363" s="425"/>
      <c r="P363" s="425"/>
      <c r="Q363" s="425"/>
      <c r="R363" s="425"/>
      <c r="S363" s="425"/>
      <c r="T363" s="425"/>
      <c r="U363" s="425"/>
      <c r="V363" s="425"/>
      <c r="W363" s="425"/>
      <c r="X363" s="425"/>
      <c r="Y363" s="425"/>
      <c r="Z363" s="425"/>
      <c r="AA363" s="425"/>
      <c r="AB363" s="425"/>
      <c r="AC363" s="425"/>
      <c r="AD363" s="425"/>
      <c r="AE363" s="425"/>
      <c r="AF363" s="426"/>
      <c r="AG363" s="420"/>
      <c r="AH363" s="420"/>
      <c r="AI363" s="420"/>
      <c r="AJ363" s="420"/>
      <c r="AK363" s="420"/>
      <c r="AL363" s="420"/>
      <c r="AM363" s="421"/>
      <c r="AN363" s="421"/>
      <c r="AO363" s="421"/>
      <c r="AP363" s="421"/>
      <c r="AQ363" s="421"/>
      <c r="AR363" s="421"/>
      <c r="AS363" s="422"/>
      <c r="AT363" s="422"/>
      <c r="AU363" s="422"/>
      <c r="AV363" s="422"/>
      <c r="AW363" s="422"/>
      <c r="AX363" s="422"/>
      <c r="AY363" s="423"/>
      <c r="AZ363" s="423"/>
      <c r="BA363" s="423"/>
      <c r="BB363" s="423"/>
      <c r="BC363" s="423"/>
      <c r="BD363" s="423"/>
      <c r="BE363" s="78"/>
      <c r="BF363" s="78"/>
      <c r="BG363" s="78"/>
      <c r="BH363" s="78"/>
      <c r="BI363" s="79"/>
      <c r="BJ363" s="79"/>
      <c r="BK363" s="80"/>
    </row>
    <row r="364" spans="2:64" s="81" customFormat="1" ht="4.5" customHeight="1">
      <c r="D364" s="82"/>
      <c r="E364" s="82"/>
      <c r="F364" s="82"/>
      <c r="G364" s="82"/>
      <c r="H364" s="82"/>
      <c r="I364" s="82"/>
      <c r="J364" s="155"/>
      <c r="K364" s="155"/>
      <c r="L364" s="155"/>
      <c r="M364" s="155"/>
      <c r="N364" s="155"/>
      <c r="O364" s="155"/>
      <c r="P364" s="155"/>
      <c r="Q364" s="155"/>
      <c r="R364" s="155"/>
      <c r="S364" s="155"/>
      <c r="T364" s="155"/>
      <c r="U364" s="155"/>
      <c r="V364" s="152"/>
      <c r="W364" s="152"/>
      <c r="X364" s="152"/>
      <c r="Y364" s="152"/>
      <c r="Z364" s="152"/>
      <c r="AA364" s="152"/>
      <c r="AB364" s="73"/>
      <c r="AC364" s="73"/>
      <c r="AD364" s="73"/>
      <c r="AE364" s="73"/>
      <c r="AF364" s="152"/>
      <c r="AG364" s="152"/>
      <c r="AH364" s="152"/>
      <c r="AI364" s="152"/>
      <c r="AJ364" s="152"/>
      <c r="AK364" s="152"/>
      <c r="AL364" s="152"/>
      <c r="AM364" s="152"/>
      <c r="AN364" s="152"/>
      <c r="AO364" s="152"/>
      <c r="AP364" s="152"/>
      <c r="AQ364" s="152"/>
      <c r="AR364" s="152"/>
      <c r="AS364" s="152"/>
      <c r="AT364" s="126"/>
      <c r="AU364" s="126"/>
      <c r="AV364" s="126"/>
      <c r="AW364" s="126"/>
      <c r="AX364" s="126"/>
      <c r="AY364" s="126"/>
      <c r="AZ364" s="126"/>
      <c r="BA364" s="126"/>
      <c r="BB364" s="126"/>
      <c r="BC364" s="126"/>
      <c r="BD364" s="126"/>
      <c r="BE364" s="78"/>
      <c r="BF364" s="78"/>
      <c r="BG364" s="78"/>
      <c r="BH364" s="78"/>
      <c r="BI364" s="79"/>
      <c r="BJ364" s="79"/>
      <c r="BK364" s="83"/>
    </row>
    <row r="365" spans="2:64" s="81" customFormat="1" ht="4.5" customHeight="1">
      <c r="D365" s="82"/>
      <c r="E365" s="82"/>
      <c r="F365" s="82"/>
      <c r="G365" s="82"/>
      <c r="H365" s="82"/>
      <c r="I365" s="82"/>
      <c r="J365" s="155"/>
      <c r="K365" s="155"/>
      <c r="L365" s="155"/>
      <c r="M365" s="155"/>
      <c r="N365" s="155"/>
      <c r="O365" s="155"/>
      <c r="P365" s="155"/>
      <c r="Q365" s="155"/>
      <c r="R365" s="155"/>
      <c r="S365" s="155"/>
      <c r="T365" s="155"/>
      <c r="U365" s="155"/>
      <c r="V365" s="152"/>
      <c r="W365" s="152"/>
      <c r="X365" s="152"/>
      <c r="Y365" s="152"/>
      <c r="Z365" s="152"/>
      <c r="AA365" s="152"/>
      <c r="AB365" s="73"/>
      <c r="AC365" s="73"/>
      <c r="AD365" s="73"/>
      <c r="AE365" s="73"/>
      <c r="AF365" s="152"/>
      <c r="AG365" s="152"/>
      <c r="AH365" s="152"/>
      <c r="AI365" s="152"/>
      <c r="AJ365" s="152"/>
      <c r="AK365" s="152"/>
      <c r="AL365" s="152"/>
      <c r="AM365" s="152"/>
      <c r="AN365" s="152"/>
      <c r="AO365" s="152"/>
      <c r="AP365" s="152"/>
      <c r="AQ365" s="152"/>
      <c r="AR365" s="152"/>
      <c r="AS365" s="152"/>
      <c r="AT365" s="126"/>
      <c r="AU365" s="126"/>
      <c r="AV365" s="126"/>
      <c r="AW365" s="126"/>
      <c r="AX365" s="126"/>
      <c r="AY365" s="126"/>
      <c r="AZ365" s="126"/>
      <c r="BA365" s="126"/>
      <c r="BB365" s="126"/>
      <c r="BC365" s="126"/>
      <c r="BD365" s="126"/>
      <c r="BE365" s="78"/>
      <c r="BF365" s="78"/>
      <c r="BG365" s="78"/>
      <c r="BH365" s="78"/>
      <c r="BI365" s="79"/>
      <c r="BJ365" s="79"/>
      <c r="BK365" s="83"/>
    </row>
    <row r="366" spans="2:64" s="67" customFormat="1" ht="15" customHeight="1">
      <c r="B366" s="55" t="s">
        <v>190</v>
      </c>
    </row>
    <row r="367" spans="2:64" s="67" customFormat="1" ht="14.25" customHeight="1">
      <c r="D367" s="430" t="s">
        <v>123</v>
      </c>
      <c r="E367" s="430"/>
      <c r="F367" s="430"/>
      <c r="G367" s="430"/>
      <c r="H367" s="430"/>
      <c r="I367" s="430"/>
      <c r="J367" s="430" t="s">
        <v>124</v>
      </c>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t="s">
        <v>125</v>
      </c>
      <c r="AH367" s="430"/>
      <c r="AI367" s="430"/>
      <c r="AJ367" s="430"/>
      <c r="AK367" s="430"/>
      <c r="AL367" s="430"/>
      <c r="AM367" s="430" t="s">
        <v>189</v>
      </c>
      <c r="AN367" s="430"/>
      <c r="AO367" s="430"/>
      <c r="AP367" s="430"/>
      <c r="AQ367" s="430"/>
      <c r="AR367" s="430"/>
      <c r="AS367" s="1265" t="s">
        <v>133</v>
      </c>
      <c r="AT367" s="1265"/>
      <c r="AU367" s="1265"/>
      <c r="AV367" s="1265"/>
      <c r="AW367" s="1265"/>
      <c r="AX367" s="1265"/>
      <c r="AY367" s="430" t="s">
        <v>134</v>
      </c>
      <c r="AZ367" s="430"/>
      <c r="BA367" s="430"/>
      <c r="BB367" s="430"/>
      <c r="BC367" s="430"/>
      <c r="BD367" s="430"/>
      <c r="BE367" s="76"/>
      <c r="BF367" s="76"/>
      <c r="BG367" s="76"/>
      <c r="BH367" s="76"/>
      <c r="BI367" s="76"/>
      <c r="BJ367" s="76"/>
    </row>
    <row r="368" spans="2:64" s="67" customFormat="1" ht="14.25" customHeight="1">
      <c r="D368" s="430"/>
      <c r="E368" s="430"/>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1265"/>
      <c r="AT368" s="1265"/>
      <c r="AU368" s="1265"/>
      <c r="AV368" s="1265"/>
      <c r="AW368" s="1265"/>
      <c r="AX368" s="1265"/>
      <c r="AY368" s="430"/>
      <c r="AZ368" s="430"/>
      <c r="BA368" s="430"/>
      <c r="BB368" s="430"/>
      <c r="BC368" s="430"/>
      <c r="BD368" s="430"/>
      <c r="BE368" s="76"/>
      <c r="BF368" s="76"/>
      <c r="BG368" s="76"/>
      <c r="BH368" s="76"/>
      <c r="BI368" s="76"/>
      <c r="BJ368" s="76"/>
    </row>
    <row r="369" spans="1:63" s="67" customFormat="1" ht="14.25" customHeight="1">
      <c r="D369" s="430"/>
      <c r="E369" s="430"/>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1265"/>
      <c r="AT369" s="1265"/>
      <c r="AU369" s="1265"/>
      <c r="AV369" s="1265"/>
      <c r="AW369" s="1265"/>
      <c r="AX369" s="1265"/>
      <c r="AY369" s="430"/>
      <c r="AZ369" s="430"/>
      <c r="BA369" s="430"/>
      <c r="BB369" s="430"/>
      <c r="BC369" s="430"/>
      <c r="BD369" s="430"/>
      <c r="BE369" s="76"/>
      <c r="BF369" s="76"/>
      <c r="BG369" s="76"/>
      <c r="BH369" s="76"/>
      <c r="BI369" s="76"/>
      <c r="BJ369" s="76"/>
    </row>
    <row r="370" spans="1:63" s="77" customFormat="1" ht="14.25" customHeight="1">
      <c r="D370" s="416"/>
      <c r="E370" s="416"/>
      <c r="F370" s="416"/>
      <c r="G370" s="416"/>
      <c r="H370" s="416"/>
      <c r="I370" s="416"/>
      <c r="J370" s="417"/>
      <c r="K370" s="417"/>
      <c r="L370" s="417"/>
      <c r="M370" s="417"/>
      <c r="N370" s="417"/>
      <c r="O370" s="417"/>
      <c r="P370" s="417"/>
      <c r="Q370" s="417"/>
      <c r="R370" s="417"/>
      <c r="S370" s="417"/>
      <c r="T370" s="417"/>
      <c r="U370" s="417"/>
      <c r="V370" s="417"/>
      <c r="W370" s="417"/>
      <c r="X370" s="417"/>
      <c r="Y370" s="417"/>
      <c r="Z370" s="417"/>
      <c r="AA370" s="417"/>
      <c r="AB370" s="417"/>
      <c r="AC370" s="417"/>
      <c r="AD370" s="417"/>
      <c r="AE370" s="417"/>
      <c r="AF370" s="417"/>
      <c r="AG370" s="419"/>
      <c r="AH370" s="420"/>
      <c r="AI370" s="420"/>
      <c r="AJ370" s="420"/>
      <c r="AK370" s="420"/>
      <c r="AL370" s="420"/>
      <c r="AM370" s="421"/>
      <c r="AN370" s="421"/>
      <c r="AO370" s="421"/>
      <c r="AP370" s="421"/>
      <c r="AQ370" s="421"/>
      <c r="AR370" s="421"/>
      <c r="AS370" s="422"/>
      <c r="AT370" s="422"/>
      <c r="AU370" s="422"/>
      <c r="AV370" s="422"/>
      <c r="AW370" s="422"/>
      <c r="AX370" s="422"/>
      <c r="AY370" s="423">
        <f>AM370*AS370</f>
        <v>0</v>
      </c>
      <c r="AZ370" s="423"/>
      <c r="BA370" s="423"/>
      <c r="BB370" s="423"/>
      <c r="BC370" s="423"/>
      <c r="BD370" s="423"/>
      <c r="BE370" s="78"/>
      <c r="BF370" s="78"/>
      <c r="BG370" s="78"/>
      <c r="BH370" s="78"/>
      <c r="BI370" s="79"/>
      <c r="BJ370" s="79"/>
    </row>
    <row r="371" spans="1:63" s="77" customFormat="1" ht="14.25" customHeight="1">
      <c r="D371" s="416"/>
      <c r="E371" s="416"/>
      <c r="F371" s="416"/>
      <c r="G371" s="416"/>
      <c r="H371" s="416"/>
      <c r="I371" s="416"/>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20"/>
      <c r="AH371" s="420"/>
      <c r="AI371" s="420"/>
      <c r="AJ371" s="420"/>
      <c r="AK371" s="420"/>
      <c r="AL371" s="420"/>
      <c r="AM371" s="421"/>
      <c r="AN371" s="421"/>
      <c r="AO371" s="421"/>
      <c r="AP371" s="421"/>
      <c r="AQ371" s="421"/>
      <c r="AR371" s="421"/>
      <c r="AS371" s="422"/>
      <c r="AT371" s="422"/>
      <c r="AU371" s="422"/>
      <c r="AV371" s="422"/>
      <c r="AW371" s="422"/>
      <c r="AX371" s="422"/>
      <c r="AY371" s="423"/>
      <c r="AZ371" s="423"/>
      <c r="BA371" s="423"/>
      <c r="BB371" s="423"/>
      <c r="BC371" s="423"/>
      <c r="BD371" s="423"/>
      <c r="BE371" s="78"/>
      <c r="BF371" s="78"/>
      <c r="BG371" s="78"/>
      <c r="BH371" s="78"/>
      <c r="BI371" s="79"/>
      <c r="BJ371" s="79"/>
    </row>
    <row r="372" spans="1:63" s="77" customFormat="1" ht="14.25" customHeight="1">
      <c r="D372" s="416"/>
      <c r="E372" s="416"/>
      <c r="F372" s="416"/>
      <c r="G372" s="416"/>
      <c r="H372" s="416"/>
      <c r="I372" s="416"/>
      <c r="J372" s="424" t="s">
        <v>277</v>
      </c>
      <c r="K372" s="425"/>
      <c r="L372" s="425"/>
      <c r="M372" s="425"/>
      <c r="N372" s="425"/>
      <c r="O372" s="425"/>
      <c r="P372" s="425"/>
      <c r="Q372" s="425"/>
      <c r="R372" s="425"/>
      <c r="S372" s="425"/>
      <c r="T372" s="425"/>
      <c r="U372" s="425"/>
      <c r="V372" s="425"/>
      <c r="W372" s="425"/>
      <c r="X372" s="425"/>
      <c r="Y372" s="425"/>
      <c r="Z372" s="425"/>
      <c r="AA372" s="425"/>
      <c r="AB372" s="425"/>
      <c r="AC372" s="425"/>
      <c r="AD372" s="425"/>
      <c r="AE372" s="425"/>
      <c r="AF372" s="426"/>
      <c r="AG372" s="420"/>
      <c r="AH372" s="420"/>
      <c r="AI372" s="420"/>
      <c r="AJ372" s="420"/>
      <c r="AK372" s="420"/>
      <c r="AL372" s="420"/>
      <c r="AM372" s="421"/>
      <c r="AN372" s="421"/>
      <c r="AO372" s="421"/>
      <c r="AP372" s="421"/>
      <c r="AQ372" s="421"/>
      <c r="AR372" s="421"/>
      <c r="AS372" s="422"/>
      <c r="AT372" s="422"/>
      <c r="AU372" s="422"/>
      <c r="AV372" s="422"/>
      <c r="AW372" s="422"/>
      <c r="AX372" s="422"/>
      <c r="AY372" s="423"/>
      <c r="AZ372" s="423"/>
      <c r="BA372" s="423"/>
      <c r="BB372" s="423"/>
      <c r="BC372" s="423"/>
      <c r="BD372" s="423"/>
      <c r="BE372" s="78"/>
      <c r="BF372" s="78"/>
      <c r="BG372" s="78"/>
      <c r="BH372" s="78"/>
      <c r="BI372" s="79"/>
      <c r="BJ372" s="79"/>
      <c r="BK372" s="80"/>
    </row>
    <row r="373" spans="1:63" s="48" customFormat="1" ht="12" customHeight="1"/>
    <row r="374" spans="1:63" s="67" customFormat="1" ht="15" customHeight="1">
      <c r="B374" s="2" t="s">
        <v>191</v>
      </c>
      <c r="C374" s="2"/>
    </row>
    <row r="375" spans="1:63" s="67" customFormat="1" ht="14.25" customHeight="1">
      <c r="D375" s="430" t="s">
        <v>123</v>
      </c>
      <c r="E375" s="430"/>
      <c r="F375" s="430"/>
      <c r="G375" s="430"/>
      <c r="H375" s="430"/>
      <c r="I375" s="430"/>
      <c r="J375" s="430" t="s">
        <v>124</v>
      </c>
      <c r="K375" s="430"/>
      <c r="L375" s="430"/>
      <c r="M375" s="430"/>
      <c r="N375" s="430"/>
      <c r="O375" s="430"/>
      <c r="P375" s="430"/>
      <c r="Q375" s="430"/>
      <c r="R375" s="430"/>
      <c r="S375" s="430"/>
      <c r="T375" s="430"/>
      <c r="U375" s="430"/>
      <c r="V375" s="430"/>
      <c r="W375" s="430"/>
      <c r="X375" s="430"/>
      <c r="Y375" s="430"/>
      <c r="Z375" s="430"/>
      <c r="AA375" s="430"/>
      <c r="AB375" s="430"/>
      <c r="AC375" s="430"/>
      <c r="AD375" s="430"/>
      <c r="AE375" s="430"/>
      <c r="AF375" s="430"/>
      <c r="AG375" s="430" t="s">
        <v>125</v>
      </c>
      <c r="AH375" s="430"/>
      <c r="AI375" s="430"/>
      <c r="AJ375" s="430"/>
      <c r="AK375" s="430"/>
      <c r="AL375" s="430"/>
      <c r="AM375" s="430" t="s">
        <v>189</v>
      </c>
      <c r="AN375" s="430"/>
      <c r="AO375" s="430"/>
      <c r="AP375" s="430"/>
      <c r="AQ375" s="430"/>
      <c r="AR375" s="430"/>
      <c r="AS375" s="1265" t="s">
        <v>133</v>
      </c>
      <c r="AT375" s="1265"/>
      <c r="AU375" s="1265"/>
      <c r="AV375" s="1265"/>
      <c r="AW375" s="1265"/>
      <c r="AX375" s="1265"/>
      <c r="AY375" s="430" t="s">
        <v>134</v>
      </c>
      <c r="AZ375" s="430"/>
      <c r="BA375" s="430"/>
      <c r="BB375" s="430"/>
      <c r="BC375" s="430"/>
      <c r="BD375" s="430"/>
      <c r="BE375" s="76"/>
      <c r="BF375" s="76"/>
      <c r="BG375" s="76"/>
      <c r="BH375" s="76"/>
      <c r="BI375" s="76"/>
      <c r="BJ375" s="76"/>
    </row>
    <row r="376" spans="1:63" s="67" customFormat="1" ht="14.25" customHeight="1">
      <c r="D376" s="430"/>
      <c r="E376" s="430"/>
      <c r="F376" s="430"/>
      <c r="G376" s="430"/>
      <c r="H376" s="430"/>
      <c r="I376" s="430"/>
      <c r="J376" s="430"/>
      <c r="K376" s="430"/>
      <c r="L376" s="430"/>
      <c r="M376" s="430"/>
      <c r="N376" s="430"/>
      <c r="O376" s="430"/>
      <c r="P376" s="430"/>
      <c r="Q376" s="430"/>
      <c r="R376" s="430"/>
      <c r="S376" s="430"/>
      <c r="T376" s="430"/>
      <c r="U376" s="430"/>
      <c r="V376" s="430"/>
      <c r="W376" s="430"/>
      <c r="X376" s="430"/>
      <c r="Y376" s="430"/>
      <c r="Z376" s="430"/>
      <c r="AA376" s="430"/>
      <c r="AB376" s="430"/>
      <c r="AC376" s="430"/>
      <c r="AD376" s="430"/>
      <c r="AE376" s="430"/>
      <c r="AF376" s="430"/>
      <c r="AG376" s="430"/>
      <c r="AH376" s="430"/>
      <c r="AI376" s="430"/>
      <c r="AJ376" s="430"/>
      <c r="AK376" s="430"/>
      <c r="AL376" s="430"/>
      <c r="AM376" s="430"/>
      <c r="AN376" s="430"/>
      <c r="AO376" s="430"/>
      <c r="AP376" s="430"/>
      <c r="AQ376" s="430"/>
      <c r="AR376" s="430"/>
      <c r="AS376" s="1265"/>
      <c r="AT376" s="1265"/>
      <c r="AU376" s="1265"/>
      <c r="AV376" s="1265"/>
      <c r="AW376" s="1265"/>
      <c r="AX376" s="1265"/>
      <c r="AY376" s="430"/>
      <c r="AZ376" s="430"/>
      <c r="BA376" s="430"/>
      <c r="BB376" s="430"/>
      <c r="BC376" s="430"/>
      <c r="BD376" s="430"/>
      <c r="BE376" s="76"/>
      <c r="BF376" s="76"/>
      <c r="BG376" s="76"/>
      <c r="BH376" s="76"/>
      <c r="BI376" s="76"/>
      <c r="BJ376" s="76"/>
    </row>
    <row r="377" spans="1:63" s="67" customFormat="1" ht="14.25" customHeight="1">
      <c r="D377" s="430"/>
      <c r="E377" s="430"/>
      <c r="F377" s="430"/>
      <c r="G377" s="430"/>
      <c r="H377" s="430"/>
      <c r="I377" s="430"/>
      <c r="J377" s="430"/>
      <c r="K377" s="430"/>
      <c r="L377" s="430"/>
      <c r="M377" s="430"/>
      <c r="N377" s="430"/>
      <c r="O377" s="430"/>
      <c r="P377" s="430"/>
      <c r="Q377" s="430"/>
      <c r="R377" s="430"/>
      <c r="S377" s="430"/>
      <c r="T377" s="430"/>
      <c r="U377" s="430"/>
      <c r="V377" s="430"/>
      <c r="W377" s="430"/>
      <c r="X377" s="430"/>
      <c r="Y377" s="430"/>
      <c r="Z377" s="430"/>
      <c r="AA377" s="430"/>
      <c r="AB377" s="430"/>
      <c r="AC377" s="430"/>
      <c r="AD377" s="430"/>
      <c r="AE377" s="430"/>
      <c r="AF377" s="430"/>
      <c r="AG377" s="430"/>
      <c r="AH377" s="430"/>
      <c r="AI377" s="430"/>
      <c r="AJ377" s="430"/>
      <c r="AK377" s="430"/>
      <c r="AL377" s="430"/>
      <c r="AM377" s="430"/>
      <c r="AN377" s="430"/>
      <c r="AO377" s="430"/>
      <c r="AP377" s="430"/>
      <c r="AQ377" s="430"/>
      <c r="AR377" s="430"/>
      <c r="AS377" s="1265"/>
      <c r="AT377" s="1265"/>
      <c r="AU377" s="1265"/>
      <c r="AV377" s="1265"/>
      <c r="AW377" s="1265"/>
      <c r="AX377" s="1265"/>
      <c r="AY377" s="430"/>
      <c r="AZ377" s="430"/>
      <c r="BA377" s="430"/>
      <c r="BB377" s="430"/>
      <c r="BC377" s="430"/>
      <c r="BD377" s="430"/>
      <c r="BE377" s="76"/>
      <c r="BF377" s="76"/>
      <c r="BG377" s="76"/>
      <c r="BH377" s="76"/>
      <c r="BI377" s="76"/>
      <c r="BJ377" s="76"/>
    </row>
    <row r="378" spans="1:63" s="77" customFormat="1" ht="14.25" customHeight="1">
      <c r="D378" s="416"/>
      <c r="E378" s="416"/>
      <c r="F378" s="416"/>
      <c r="G378" s="416"/>
      <c r="H378" s="416"/>
      <c r="I378" s="416"/>
      <c r="J378" s="417"/>
      <c r="K378" s="417"/>
      <c r="L378" s="417"/>
      <c r="M378" s="417"/>
      <c r="N378" s="417"/>
      <c r="O378" s="417"/>
      <c r="P378" s="417"/>
      <c r="Q378" s="417"/>
      <c r="R378" s="417"/>
      <c r="S378" s="417"/>
      <c r="T378" s="417"/>
      <c r="U378" s="417"/>
      <c r="V378" s="417"/>
      <c r="W378" s="417"/>
      <c r="X378" s="417"/>
      <c r="Y378" s="417"/>
      <c r="Z378" s="417"/>
      <c r="AA378" s="417"/>
      <c r="AB378" s="417"/>
      <c r="AC378" s="417"/>
      <c r="AD378" s="417"/>
      <c r="AE378" s="417"/>
      <c r="AF378" s="417"/>
      <c r="AG378" s="419"/>
      <c r="AH378" s="420"/>
      <c r="AI378" s="420"/>
      <c r="AJ378" s="420"/>
      <c r="AK378" s="420"/>
      <c r="AL378" s="420"/>
      <c r="AM378" s="421"/>
      <c r="AN378" s="421"/>
      <c r="AO378" s="421"/>
      <c r="AP378" s="421"/>
      <c r="AQ378" s="421"/>
      <c r="AR378" s="421"/>
      <c r="AS378" s="422"/>
      <c r="AT378" s="422"/>
      <c r="AU378" s="422"/>
      <c r="AV378" s="422"/>
      <c r="AW378" s="422"/>
      <c r="AX378" s="422"/>
      <c r="AY378" s="423">
        <f>AM378*AS378</f>
        <v>0</v>
      </c>
      <c r="AZ378" s="423"/>
      <c r="BA378" s="423"/>
      <c r="BB378" s="423"/>
      <c r="BC378" s="423"/>
      <c r="BD378" s="423"/>
      <c r="BE378" s="78"/>
      <c r="BF378" s="78"/>
      <c r="BG378" s="78"/>
      <c r="BH378" s="78"/>
      <c r="BI378" s="79"/>
      <c r="BJ378" s="79"/>
    </row>
    <row r="379" spans="1:63" s="77" customFormat="1" ht="14.25" customHeight="1">
      <c r="D379" s="416"/>
      <c r="E379" s="416"/>
      <c r="F379" s="416"/>
      <c r="G379" s="416"/>
      <c r="H379" s="416"/>
      <c r="I379" s="416"/>
      <c r="J379" s="418"/>
      <c r="K379" s="418"/>
      <c r="L379" s="418"/>
      <c r="M379" s="418"/>
      <c r="N379" s="418"/>
      <c r="O379" s="418"/>
      <c r="P379" s="418"/>
      <c r="Q379" s="418"/>
      <c r="R379" s="418"/>
      <c r="S379" s="418"/>
      <c r="T379" s="418"/>
      <c r="U379" s="418"/>
      <c r="V379" s="418"/>
      <c r="W379" s="418"/>
      <c r="X379" s="418"/>
      <c r="Y379" s="418"/>
      <c r="Z379" s="418"/>
      <c r="AA379" s="418"/>
      <c r="AB379" s="418"/>
      <c r="AC379" s="418"/>
      <c r="AD379" s="418"/>
      <c r="AE379" s="418"/>
      <c r="AF379" s="418"/>
      <c r="AG379" s="420"/>
      <c r="AH379" s="420"/>
      <c r="AI379" s="420"/>
      <c r="AJ379" s="420"/>
      <c r="AK379" s="420"/>
      <c r="AL379" s="420"/>
      <c r="AM379" s="421"/>
      <c r="AN379" s="421"/>
      <c r="AO379" s="421"/>
      <c r="AP379" s="421"/>
      <c r="AQ379" s="421"/>
      <c r="AR379" s="421"/>
      <c r="AS379" s="422"/>
      <c r="AT379" s="422"/>
      <c r="AU379" s="422"/>
      <c r="AV379" s="422"/>
      <c r="AW379" s="422"/>
      <c r="AX379" s="422"/>
      <c r="AY379" s="423"/>
      <c r="AZ379" s="423"/>
      <c r="BA379" s="423"/>
      <c r="BB379" s="423"/>
      <c r="BC379" s="423"/>
      <c r="BD379" s="423"/>
      <c r="BE379" s="78"/>
      <c r="BF379" s="78"/>
      <c r="BG379" s="78"/>
      <c r="BH379" s="78"/>
      <c r="BI379" s="79"/>
      <c r="BJ379" s="79"/>
    </row>
    <row r="380" spans="1:63" s="77" customFormat="1" ht="14.25" customHeight="1">
      <c r="D380" s="416"/>
      <c r="E380" s="416"/>
      <c r="F380" s="416"/>
      <c r="G380" s="416"/>
      <c r="H380" s="416"/>
      <c r="I380" s="416"/>
      <c r="J380" s="424" t="s">
        <v>277</v>
      </c>
      <c r="K380" s="425"/>
      <c r="L380" s="425"/>
      <c r="M380" s="425"/>
      <c r="N380" s="425"/>
      <c r="O380" s="425"/>
      <c r="P380" s="425"/>
      <c r="Q380" s="425"/>
      <c r="R380" s="425"/>
      <c r="S380" s="425"/>
      <c r="T380" s="425"/>
      <c r="U380" s="425"/>
      <c r="V380" s="425"/>
      <c r="W380" s="425"/>
      <c r="X380" s="425"/>
      <c r="Y380" s="425"/>
      <c r="Z380" s="425"/>
      <c r="AA380" s="425"/>
      <c r="AB380" s="425"/>
      <c r="AC380" s="425"/>
      <c r="AD380" s="425"/>
      <c r="AE380" s="425"/>
      <c r="AF380" s="426"/>
      <c r="AG380" s="420"/>
      <c r="AH380" s="420"/>
      <c r="AI380" s="420"/>
      <c r="AJ380" s="420"/>
      <c r="AK380" s="420"/>
      <c r="AL380" s="420"/>
      <c r="AM380" s="421"/>
      <c r="AN380" s="421"/>
      <c r="AO380" s="421"/>
      <c r="AP380" s="421"/>
      <c r="AQ380" s="421"/>
      <c r="AR380" s="421"/>
      <c r="AS380" s="422"/>
      <c r="AT380" s="422"/>
      <c r="AU380" s="422"/>
      <c r="AV380" s="422"/>
      <c r="AW380" s="422"/>
      <c r="AX380" s="422"/>
      <c r="AY380" s="423"/>
      <c r="AZ380" s="423"/>
      <c r="BA380" s="423"/>
      <c r="BB380" s="423"/>
      <c r="BC380" s="423"/>
      <c r="BD380" s="423"/>
      <c r="BE380" s="78"/>
      <c r="BF380" s="78"/>
      <c r="BG380" s="78"/>
      <c r="BH380" s="78"/>
      <c r="BI380" s="79"/>
      <c r="BJ380" s="79"/>
      <c r="BK380" s="80"/>
    </row>
    <row r="381" spans="1:63" s="67" customFormat="1" ht="14.25" customHeight="1">
      <c r="B381" s="2"/>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c r="AK381" s="85"/>
      <c r="AL381" s="85"/>
      <c r="AM381" s="85"/>
      <c r="AN381" s="85"/>
      <c r="AO381" s="85"/>
      <c r="AP381" s="85"/>
      <c r="AQ381" s="85"/>
      <c r="AR381" s="85"/>
      <c r="AS381" s="85"/>
      <c r="AT381" s="85"/>
      <c r="AU381" s="85"/>
      <c r="AV381" s="85"/>
      <c r="AW381" s="85"/>
      <c r="AX381" s="85"/>
      <c r="AY381" s="85"/>
      <c r="AZ381" s="85"/>
      <c r="BA381" s="85"/>
      <c r="BB381" s="85"/>
      <c r="BC381" s="85"/>
      <c r="BD381" s="85"/>
      <c r="BE381" s="156"/>
      <c r="BF381" s="156"/>
      <c r="BG381" s="156"/>
      <c r="BI381" s="85"/>
      <c r="BJ381" s="85"/>
    </row>
    <row r="382" spans="1:63" s="48" customFormat="1" ht="14.25" customHeight="1">
      <c r="A382" s="2" t="s">
        <v>220</v>
      </c>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row>
    <row r="383" spans="1:63" s="48" customFormat="1" ht="14.25" customHeight="1">
      <c r="B383" s="67" t="s">
        <v>192</v>
      </c>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row>
    <row r="384" spans="1:63" s="48" customFormat="1" ht="14.25" customHeight="1">
      <c r="A384" s="2"/>
      <c r="B384" s="5"/>
      <c r="C384" s="38"/>
      <c r="D384" s="293" t="s">
        <v>123</v>
      </c>
      <c r="E384" s="449"/>
      <c r="F384" s="449"/>
      <c r="G384" s="449"/>
      <c r="H384" s="449"/>
      <c r="I384" s="450"/>
      <c r="J384" s="281" t="s">
        <v>124</v>
      </c>
      <c r="K384" s="282"/>
      <c r="L384" s="282"/>
      <c r="M384" s="282"/>
      <c r="N384" s="282"/>
      <c r="O384" s="282"/>
      <c r="P384" s="282"/>
      <c r="Q384" s="282"/>
      <c r="R384" s="282"/>
      <c r="S384" s="282"/>
      <c r="T384" s="282"/>
      <c r="U384" s="282"/>
      <c r="V384" s="282"/>
      <c r="W384" s="282"/>
      <c r="X384" s="282"/>
      <c r="Y384" s="282"/>
      <c r="Z384" s="282"/>
      <c r="AA384" s="282"/>
      <c r="AB384" s="282"/>
      <c r="AC384" s="282"/>
      <c r="AD384" s="282"/>
      <c r="AE384" s="282"/>
      <c r="AF384" s="283"/>
      <c r="AG384" s="975" t="s">
        <v>125</v>
      </c>
      <c r="AH384" s="976"/>
      <c r="AI384" s="976"/>
      <c r="AJ384" s="976"/>
      <c r="AK384" s="976"/>
      <c r="AL384" s="977"/>
      <c r="AM384" s="486" t="s">
        <v>189</v>
      </c>
      <c r="AN384" s="1131"/>
      <c r="AO384" s="1131"/>
      <c r="AP384" s="1131"/>
      <c r="AQ384" s="1131"/>
      <c r="AR384" s="1132"/>
      <c r="AS384" s="1122" t="s">
        <v>133</v>
      </c>
      <c r="AT384" s="1123"/>
      <c r="AU384" s="1123"/>
      <c r="AV384" s="1123"/>
      <c r="AW384" s="1123"/>
      <c r="AX384" s="1124"/>
      <c r="AY384" s="486" t="s">
        <v>134</v>
      </c>
      <c r="AZ384" s="1131"/>
      <c r="BA384" s="1131"/>
      <c r="BB384" s="1131"/>
      <c r="BC384" s="1131"/>
      <c r="BD384" s="1132"/>
      <c r="BE384" s="2"/>
      <c r="BF384" s="2"/>
      <c r="BG384" s="2"/>
      <c r="BH384" s="2"/>
      <c r="BI384" s="2"/>
      <c r="BJ384" s="2"/>
      <c r="BK384" s="2"/>
    </row>
    <row r="385" spans="1:63" s="48" customFormat="1" ht="14.25" customHeight="1">
      <c r="A385" s="2"/>
      <c r="B385" s="5"/>
      <c r="C385" s="38"/>
      <c r="D385" s="451"/>
      <c r="E385" s="452"/>
      <c r="F385" s="452"/>
      <c r="G385" s="452"/>
      <c r="H385" s="452"/>
      <c r="I385" s="453"/>
      <c r="J385" s="284"/>
      <c r="K385" s="285"/>
      <c r="L385" s="285"/>
      <c r="M385" s="285"/>
      <c r="N385" s="285"/>
      <c r="O385" s="285"/>
      <c r="P385" s="285"/>
      <c r="Q385" s="285"/>
      <c r="R385" s="285"/>
      <c r="S385" s="285"/>
      <c r="T385" s="285"/>
      <c r="U385" s="285"/>
      <c r="V385" s="285"/>
      <c r="W385" s="285"/>
      <c r="X385" s="285"/>
      <c r="Y385" s="285"/>
      <c r="Z385" s="285"/>
      <c r="AA385" s="285"/>
      <c r="AB385" s="285"/>
      <c r="AC385" s="285"/>
      <c r="AD385" s="285"/>
      <c r="AE385" s="285"/>
      <c r="AF385" s="286"/>
      <c r="AG385" s="978"/>
      <c r="AH385" s="979"/>
      <c r="AI385" s="979"/>
      <c r="AJ385" s="979"/>
      <c r="AK385" s="979"/>
      <c r="AL385" s="980"/>
      <c r="AM385" s="1133"/>
      <c r="AN385" s="1134"/>
      <c r="AO385" s="1134"/>
      <c r="AP385" s="1134"/>
      <c r="AQ385" s="1134"/>
      <c r="AR385" s="1135"/>
      <c r="AS385" s="1125"/>
      <c r="AT385" s="1126"/>
      <c r="AU385" s="1126"/>
      <c r="AV385" s="1126"/>
      <c r="AW385" s="1126"/>
      <c r="AX385" s="1127"/>
      <c r="AY385" s="1133"/>
      <c r="AZ385" s="1134"/>
      <c r="BA385" s="1134"/>
      <c r="BB385" s="1134"/>
      <c r="BC385" s="1134"/>
      <c r="BD385" s="1135"/>
      <c r="BE385" s="2"/>
      <c r="BF385" s="2"/>
      <c r="BG385" s="2"/>
      <c r="BH385" s="2"/>
      <c r="BI385" s="2"/>
      <c r="BJ385" s="2"/>
      <c r="BK385" s="2"/>
    </row>
    <row r="386" spans="1:63" s="48" customFormat="1" ht="14.25" customHeight="1">
      <c r="A386" s="2"/>
      <c r="B386" s="5"/>
      <c r="C386" s="38"/>
      <c r="D386" s="454"/>
      <c r="E386" s="455"/>
      <c r="F386" s="455"/>
      <c r="G386" s="455"/>
      <c r="H386" s="455"/>
      <c r="I386" s="456"/>
      <c r="J386" s="287"/>
      <c r="K386" s="288"/>
      <c r="L386" s="288"/>
      <c r="M386" s="288"/>
      <c r="N386" s="288"/>
      <c r="O386" s="288"/>
      <c r="P386" s="288"/>
      <c r="Q386" s="288"/>
      <c r="R386" s="288"/>
      <c r="S386" s="288"/>
      <c r="T386" s="288"/>
      <c r="U386" s="288"/>
      <c r="V386" s="288"/>
      <c r="W386" s="288"/>
      <c r="X386" s="288"/>
      <c r="Y386" s="288"/>
      <c r="Z386" s="288"/>
      <c r="AA386" s="288"/>
      <c r="AB386" s="288"/>
      <c r="AC386" s="288"/>
      <c r="AD386" s="288"/>
      <c r="AE386" s="288"/>
      <c r="AF386" s="289"/>
      <c r="AG386" s="981"/>
      <c r="AH386" s="982"/>
      <c r="AI386" s="982"/>
      <c r="AJ386" s="982"/>
      <c r="AK386" s="982"/>
      <c r="AL386" s="983"/>
      <c r="AM386" s="1136"/>
      <c r="AN386" s="1137"/>
      <c r="AO386" s="1137"/>
      <c r="AP386" s="1137"/>
      <c r="AQ386" s="1137"/>
      <c r="AR386" s="1138"/>
      <c r="AS386" s="1128"/>
      <c r="AT386" s="1129"/>
      <c r="AU386" s="1129"/>
      <c r="AV386" s="1129"/>
      <c r="AW386" s="1129"/>
      <c r="AX386" s="1130"/>
      <c r="AY386" s="1136"/>
      <c r="AZ386" s="1137"/>
      <c r="BA386" s="1137"/>
      <c r="BB386" s="1137"/>
      <c r="BC386" s="1137"/>
      <c r="BD386" s="1138"/>
      <c r="BE386" s="2"/>
      <c r="BF386" s="2"/>
      <c r="BG386" s="2"/>
      <c r="BH386" s="2"/>
      <c r="BI386" s="2"/>
      <c r="BJ386" s="2"/>
      <c r="BK386" s="2"/>
    </row>
    <row r="387" spans="1:63" s="48" customFormat="1" ht="14.25" customHeight="1">
      <c r="B387" s="43"/>
      <c r="C387" s="44"/>
      <c r="D387" s="332"/>
      <c r="E387" s="333"/>
      <c r="F387" s="333"/>
      <c r="G387" s="333"/>
      <c r="H387" s="333"/>
      <c r="I387" s="334"/>
      <c r="J387" s="1205"/>
      <c r="K387" s="1206"/>
      <c r="L387" s="1206"/>
      <c r="M387" s="1206"/>
      <c r="N387" s="1206"/>
      <c r="O387" s="1206"/>
      <c r="P387" s="1206"/>
      <c r="Q387" s="1206"/>
      <c r="R387" s="1206"/>
      <c r="S387" s="1206"/>
      <c r="T387" s="1206"/>
      <c r="U387" s="1206"/>
      <c r="V387" s="1206"/>
      <c r="W387" s="1206"/>
      <c r="X387" s="1206"/>
      <c r="Y387" s="1206"/>
      <c r="Z387" s="1206"/>
      <c r="AA387" s="1206"/>
      <c r="AB387" s="1206"/>
      <c r="AC387" s="1206"/>
      <c r="AD387" s="1206"/>
      <c r="AE387" s="1206"/>
      <c r="AF387" s="1207"/>
      <c r="AG387" s="1275"/>
      <c r="AH387" s="1276"/>
      <c r="AI387" s="1276"/>
      <c r="AJ387" s="1276"/>
      <c r="AK387" s="1276"/>
      <c r="AL387" s="1277"/>
      <c r="AM387" s="324"/>
      <c r="AN387" s="325"/>
      <c r="AO387" s="325"/>
      <c r="AP387" s="325"/>
      <c r="AQ387" s="325"/>
      <c r="AR387" s="326"/>
      <c r="AS387" s="260"/>
      <c r="AT387" s="261"/>
      <c r="AU387" s="261"/>
      <c r="AV387" s="261"/>
      <c r="AW387" s="261"/>
      <c r="AX387" s="262"/>
      <c r="AY387" s="298">
        <f>AM387*AS387</f>
        <v>0</v>
      </c>
      <c r="AZ387" s="299"/>
      <c r="BA387" s="299"/>
      <c r="BB387" s="299"/>
      <c r="BC387" s="299"/>
      <c r="BD387" s="300"/>
      <c r="BJ387" s="180"/>
    </row>
    <row r="388" spans="1:63" s="48" customFormat="1" ht="14.25" customHeight="1">
      <c r="B388" s="43"/>
      <c r="C388" s="44"/>
      <c r="D388" s="335"/>
      <c r="E388" s="336"/>
      <c r="F388" s="336"/>
      <c r="G388" s="336"/>
      <c r="H388" s="336"/>
      <c r="I388" s="337"/>
      <c r="J388" s="1208"/>
      <c r="K388" s="1209"/>
      <c r="L388" s="1209"/>
      <c r="M388" s="1209"/>
      <c r="N388" s="1209"/>
      <c r="O388" s="1209"/>
      <c r="P388" s="1209"/>
      <c r="Q388" s="1209"/>
      <c r="R388" s="1209"/>
      <c r="S388" s="1209"/>
      <c r="T388" s="1209"/>
      <c r="U388" s="1209"/>
      <c r="V388" s="1209"/>
      <c r="W388" s="1209"/>
      <c r="X388" s="1209"/>
      <c r="Y388" s="1209"/>
      <c r="Z388" s="1209"/>
      <c r="AA388" s="1209"/>
      <c r="AB388" s="1209"/>
      <c r="AC388" s="1209"/>
      <c r="AD388" s="1209"/>
      <c r="AE388" s="1209"/>
      <c r="AF388" s="1210"/>
      <c r="AG388" s="1278"/>
      <c r="AH388" s="1279"/>
      <c r="AI388" s="1279"/>
      <c r="AJ388" s="1279"/>
      <c r="AK388" s="1279"/>
      <c r="AL388" s="1280"/>
      <c r="AM388" s="394"/>
      <c r="AN388" s="395"/>
      <c r="AO388" s="395"/>
      <c r="AP388" s="395"/>
      <c r="AQ388" s="395"/>
      <c r="AR388" s="396"/>
      <c r="AS388" s="263"/>
      <c r="AT388" s="264"/>
      <c r="AU388" s="264"/>
      <c r="AV388" s="264"/>
      <c r="AW388" s="264"/>
      <c r="AX388" s="265"/>
      <c r="AY388" s="301"/>
      <c r="AZ388" s="302"/>
      <c r="BA388" s="302"/>
      <c r="BB388" s="302"/>
      <c r="BC388" s="302"/>
      <c r="BD388" s="303"/>
    </row>
    <row r="389" spans="1:63" s="48" customFormat="1" ht="14.25" customHeight="1">
      <c r="B389" s="43"/>
      <c r="C389" s="44"/>
      <c r="D389" s="338"/>
      <c r="E389" s="339"/>
      <c r="F389" s="339"/>
      <c r="G389" s="339"/>
      <c r="H389" s="339"/>
      <c r="I389" s="340"/>
      <c r="J389" s="424" t="s">
        <v>277</v>
      </c>
      <c r="K389" s="425"/>
      <c r="L389" s="425"/>
      <c r="M389" s="425"/>
      <c r="N389" s="425"/>
      <c r="O389" s="425"/>
      <c r="P389" s="425"/>
      <c r="Q389" s="425"/>
      <c r="R389" s="425"/>
      <c r="S389" s="425"/>
      <c r="T389" s="425"/>
      <c r="U389" s="425"/>
      <c r="V389" s="425"/>
      <c r="W389" s="425"/>
      <c r="X389" s="425"/>
      <c r="Y389" s="425"/>
      <c r="Z389" s="425"/>
      <c r="AA389" s="425"/>
      <c r="AB389" s="425"/>
      <c r="AC389" s="425"/>
      <c r="AD389" s="425"/>
      <c r="AE389" s="425"/>
      <c r="AF389" s="426"/>
      <c r="AG389" s="1281"/>
      <c r="AH389" s="1282"/>
      <c r="AI389" s="1282"/>
      <c r="AJ389" s="1282"/>
      <c r="AK389" s="1282"/>
      <c r="AL389" s="1283"/>
      <c r="AM389" s="327"/>
      <c r="AN389" s="328"/>
      <c r="AO389" s="328"/>
      <c r="AP389" s="328"/>
      <c r="AQ389" s="328"/>
      <c r="AR389" s="329"/>
      <c r="AS389" s="266"/>
      <c r="AT389" s="267"/>
      <c r="AU389" s="267"/>
      <c r="AV389" s="267"/>
      <c r="AW389" s="267"/>
      <c r="AX389" s="268"/>
      <c r="AY389" s="304"/>
      <c r="AZ389" s="305"/>
      <c r="BA389" s="305"/>
      <c r="BB389" s="305"/>
      <c r="BC389" s="305"/>
      <c r="BD389" s="306"/>
    </row>
    <row r="390" spans="1:63" s="48" customFormat="1" ht="14.25" customHeight="1">
      <c r="B390" s="43"/>
      <c r="C390" s="44"/>
      <c r="D390" s="332"/>
      <c r="E390" s="333"/>
      <c r="F390" s="333"/>
      <c r="G390" s="333"/>
      <c r="H390" s="333"/>
      <c r="I390" s="334"/>
      <c r="J390" s="1205"/>
      <c r="K390" s="1206"/>
      <c r="L390" s="1206"/>
      <c r="M390" s="1206"/>
      <c r="N390" s="1206"/>
      <c r="O390" s="1206"/>
      <c r="P390" s="1206"/>
      <c r="Q390" s="1206"/>
      <c r="R390" s="1206"/>
      <c r="S390" s="1206"/>
      <c r="T390" s="1206"/>
      <c r="U390" s="1206"/>
      <c r="V390" s="1206"/>
      <c r="W390" s="1206"/>
      <c r="X390" s="1206"/>
      <c r="Y390" s="1206"/>
      <c r="Z390" s="1206"/>
      <c r="AA390" s="1206"/>
      <c r="AB390" s="1206"/>
      <c r="AC390" s="1206"/>
      <c r="AD390" s="1206"/>
      <c r="AE390" s="1206"/>
      <c r="AF390" s="1207"/>
      <c r="AG390" s="1275"/>
      <c r="AH390" s="1276"/>
      <c r="AI390" s="1276"/>
      <c r="AJ390" s="1276"/>
      <c r="AK390" s="1276"/>
      <c r="AL390" s="1277"/>
      <c r="AM390" s="324"/>
      <c r="AN390" s="325"/>
      <c r="AO390" s="325"/>
      <c r="AP390" s="325"/>
      <c r="AQ390" s="325"/>
      <c r="AR390" s="326"/>
      <c r="AS390" s="260"/>
      <c r="AT390" s="261"/>
      <c r="AU390" s="261"/>
      <c r="AV390" s="261"/>
      <c r="AW390" s="261"/>
      <c r="AX390" s="262"/>
      <c r="AY390" s="298">
        <f>AM390*AS390</f>
        <v>0</v>
      </c>
      <c r="AZ390" s="299"/>
      <c r="BA390" s="299"/>
      <c r="BB390" s="299"/>
      <c r="BC390" s="299"/>
      <c r="BD390" s="300"/>
    </row>
    <row r="391" spans="1:63" s="48" customFormat="1" ht="14.25" customHeight="1">
      <c r="B391" s="43"/>
      <c r="C391" s="44"/>
      <c r="D391" s="335"/>
      <c r="E391" s="336"/>
      <c r="F391" s="336"/>
      <c r="G391" s="336"/>
      <c r="H391" s="336"/>
      <c r="I391" s="337"/>
      <c r="J391" s="1208"/>
      <c r="K391" s="1209"/>
      <c r="L391" s="1209"/>
      <c r="M391" s="1209"/>
      <c r="N391" s="1209"/>
      <c r="O391" s="1209"/>
      <c r="P391" s="1209"/>
      <c r="Q391" s="1209"/>
      <c r="R391" s="1209"/>
      <c r="S391" s="1209"/>
      <c r="T391" s="1209"/>
      <c r="U391" s="1209"/>
      <c r="V391" s="1209"/>
      <c r="W391" s="1209"/>
      <c r="X391" s="1209"/>
      <c r="Y391" s="1209"/>
      <c r="Z391" s="1209"/>
      <c r="AA391" s="1209"/>
      <c r="AB391" s="1209"/>
      <c r="AC391" s="1209"/>
      <c r="AD391" s="1209"/>
      <c r="AE391" s="1209"/>
      <c r="AF391" s="1210"/>
      <c r="AG391" s="1278"/>
      <c r="AH391" s="1279"/>
      <c r="AI391" s="1279"/>
      <c r="AJ391" s="1279"/>
      <c r="AK391" s="1279"/>
      <c r="AL391" s="1280"/>
      <c r="AM391" s="394"/>
      <c r="AN391" s="395"/>
      <c r="AO391" s="395"/>
      <c r="AP391" s="395"/>
      <c r="AQ391" s="395"/>
      <c r="AR391" s="396"/>
      <c r="AS391" s="263"/>
      <c r="AT391" s="264"/>
      <c r="AU391" s="264"/>
      <c r="AV391" s="264"/>
      <c r="AW391" s="264"/>
      <c r="AX391" s="265"/>
      <c r="AY391" s="301"/>
      <c r="AZ391" s="302"/>
      <c r="BA391" s="302"/>
      <c r="BB391" s="302"/>
      <c r="BC391" s="302"/>
      <c r="BD391" s="303"/>
    </row>
    <row r="392" spans="1:63" s="48" customFormat="1" ht="14.25" customHeight="1">
      <c r="B392" s="43"/>
      <c r="C392" s="44"/>
      <c r="D392" s="338"/>
      <c r="E392" s="339"/>
      <c r="F392" s="339"/>
      <c r="G392" s="339"/>
      <c r="H392" s="339"/>
      <c r="I392" s="340"/>
      <c r="J392" s="424" t="s">
        <v>277</v>
      </c>
      <c r="K392" s="425"/>
      <c r="L392" s="425"/>
      <c r="M392" s="425"/>
      <c r="N392" s="425"/>
      <c r="O392" s="425"/>
      <c r="P392" s="425"/>
      <c r="Q392" s="425"/>
      <c r="R392" s="425"/>
      <c r="S392" s="425"/>
      <c r="T392" s="425"/>
      <c r="U392" s="425"/>
      <c r="V392" s="425"/>
      <c r="W392" s="425"/>
      <c r="X392" s="425"/>
      <c r="Y392" s="425"/>
      <c r="Z392" s="425"/>
      <c r="AA392" s="425"/>
      <c r="AB392" s="425"/>
      <c r="AC392" s="425"/>
      <c r="AD392" s="425"/>
      <c r="AE392" s="425"/>
      <c r="AF392" s="426"/>
      <c r="AG392" s="1281"/>
      <c r="AH392" s="1282"/>
      <c r="AI392" s="1282"/>
      <c r="AJ392" s="1282"/>
      <c r="AK392" s="1282"/>
      <c r="AL392" s="1283"/>
      <c r="AM392" s="327"/>
      <c r="AN392" s="328"/>
      <c r="AO392" s="328"/>
      <c r="AP392" s="328"/>
      <c r="AQ392" s="328"/>
      <c r="AR392" s="329"/>
      <c r="AS392" s="266"/>
      <c r="AT392" s="267"/>
      <c r="AU392" s="267"/>
      <c r="AV392" s="267"/>
      <c r="AW392" s="267"/>
      <c r="AX392" s="268"/>
      <c r="AY392" s="304"/>
      <c r="AZ392" s="305"/>
      <c r="BA392" s="305"/>
      <c r="BB392" s="305"/>
      <c r="BC392" s="305"/>
      <c r="BD392" s="306"/>
    </row>
    <row r="393" spans="1:63" s="48" customFormat="1" ht="22.5" customHeight="1">
      <c r="A393" s="2"/>
      <c r="B393" s="2"/>
      <c r="C393" s="2"/>
      <c r="D393" s="86"/>
      <c r="E393" s="86"/>
      <c r="F393" s="86"/>
      <c r="G393" s="86"/>
      <c r="H393" s="86"/>
      <c r="I393" s="86"/>
      <c r="J393" s="86"/>
      <c r="K393" s="86"/>
      <c r="L393" s="86"/>
      <c r="M393" s="86"/>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6"/>
      <c r="AK393" s="86"/>
      <c r="AL393" s="86"/>
      <c r="AN393" s="449" t="s">
        <v>193</v>
      </c>
      <c r="AO393" s="449"/>
      <c r="AP393" s="449"/>
      <c r="AQ393" s="449"/>
      <c r="AR393" s="449"/>
      <c r="AS393" s="449"/>
      <c r="AT393" s="449"/>
      <c r="AU393" s="449"/>
      <c r="AV393" s="449"/>
      <c r="AW393" s="449"/>
      <c r="AX393" s="450"/>
      <c r="AY393" s="1284" t="str">
        <f>IF(O74&gt;=151,2,IF(O74&lt;=40,"-",1))</f>
        <v>-</v>
      </c>
      <c r="AZ393" s="1285"/>
      <c r="BA393" s="1285"/>
      <c r="BB393" s="1286"/>
      <c r="BC393" s="1287" t="s">
        <v>19</v>
      </c>
      <c r="BD393" s="1288"/>
      <c r="BE393" s="2"/>
      <c r="BF393" s="2"/>
      <c r="BG393" s="2"/>
      <c r="BH393" s="2"/>
      <c r="BI393" s="2"/>
      <c r="BJ393" s="2"/>
      <c r="BK393" s="2"/>
    </row>
    <row r="394" spans="1:63" ht="7.5" customHeight="1">
      <c r="B394" s="5"/>
      <c r="C394" s="5"/>
      <c r="D394" s="87"/>
      <c r="E394" s="87"/>
      <c r="F394" s="87"/>
      <c r="G394" s="87"/>
      <c r="H394" s="87"/>
      <c r="I394" s="87"/>
      <c r="J394" s="87"/>
      <c r="K394" s="87"/>
      <c r="L394" s="87"/>
      <c r="M394" s="87"/>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c r="AK394" s="133"/>
      <c r="AL394" s="133"/>
      <c r="AM394" s="133"/>
      <c r="AN394" s="88"/>
      <c r="AO394" s="88"/>
      <c r="AP394" s="88"/>
      <c r="AQ394" s="88"/>
      <c r="AR394" s="88"/>
      <c r="AS394" s="88"/>
      <c r="AT394" s="159"/>
      <c r="AU394" s="159"/>
      <c r="AV394" s="159"/>
      <c r="AW394" s="159"/>
      <c r="AX394" s="159"/>
      <c r="AY394" s="159"/>
      <c r="AZ394" s="89"/>
      <c r="BA394" s="89"/>
      <c r="BB394" s="89"/>
      <c r="BC394" s="89"/>
      <c r="BD394" s="89"/>
      <c r="BE394" s="89"/>
    </row>
    <row r="395" spans="1:63" ht="15" customHeight="1">
      <c r="A395" s="2" t="s">
        <v>221</v>
      </c>
    </row>
    <row r="396" spans="1:63" s="48" customFormat="1" ht="15" customHeight="1">
      <c r="A396" s="2"/>
      <c r="B396" s="173" t="s">
        <v>262</v>
      </c>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row>
    <row r="397" spans="1:63" ht="15" customHeight="1">
      <c r="B397" s="5"/>
      <c r="C397" s="38"/>
      <c r="D397" s="293" t="s">
        <v>123</v>
      </c>
      <c r="E397" s="449"/>
      <c r="F397" s="449"/>
      <c r="G397" s="449"/>
      <c r="H397" s="449"/>
      <c r="I397" s="449"/>
      <c r="J397" s="449"/>
      <c r="K397" s="449"/>
      <c r="L397" s="449"/>
      <c r="M397" s="449"/>
      <c r="N397" s="449"/>
      <c r="O397" s="449"/>
      <c r="P397" s="449"/>
      <c r="Q397" s="449"/>
      <c r="R397" s="450"/>
      <c r="S397" s="281" t="s">
        <v>124</v>
      </c>
      <c r="T397" s="282"/>
      <c r="U397" s="282"/>
      <c r="V397" s="282"/>
      <c r="W397" s="282"/>
      <c r="X397" s="282"/>
      <c r="Y397" s="282"/>
      <c r="Z397" s="282"/>
      <c r="AA397" s="282"/>
      <c r="AB397" s="282"/>
      <c r="AC397" s="282"/>
      <c r="AD397" s="282"/>
      <c r="AE397" s="282"/>
      <c r="AF397" s="283"/>
      <c r="AG397" s="1224" t="s">
        <v>131</v>
      </c>
      <c r="AH397" s="634"/>
      <c r="AI397" s="634"/>
      <c r="AJ397" s="634"/>
      <c r="AK397" s="634"/>
      <c r="AL397" s="634"/>
      <c r="AM397" s="629"/>
      <c r="AN397" s="486" t="s">
        <v>189</v>
      </c>
      <c r="AO397" s="487"/>
      <c r="AP397" s="487"/>
      <c r="AQ397" s="487"/>
      <c r="AR397" s="487"/>
      <c r="AS397" s="488"/>
      <c r="AT397" s="1122" t="s">
        <v>133</v>
      </c>
      <c r="AU397" s="1164"/>
      <c r="AV397" s="1164"/>
      <c r="AW397" s="1164"/>
      <c r="AX397" s="1164"/>
      <c r="AY397" s="1289"/>
      <c r="AZ397" s="486" t="s">
        <v>134</v>
      </c>
      <c r="BA397" s="1131"/>
      <c r="BB397" s="1131"/>
      <c r="BC397" s="1131"/>
      <c r="BD397" s="1131"/>
      <c r="BE397" s="1132"/>
    </row>
    <row r="398" spans="1:63" ht="15" customHeight="1">
      <c r="B398" s="5"/>
      <c r="C398" s="38"/>
      <c r="D398" s="451"/>
      <c r="E398" s="452"/>
      <c r="F398" s="452"/>
      <c r="G398" s="452"/>
      <c r="H398" s="452"/>
      <c r="I398" s="452"/>
      <c r="J398" s="452"/>
      <c r="K398" s="452"/>
      <c r="L398" s="452"/>
      <c r="M398" s="452"/>
      <c r="N398" s="452"/>
      <c r="O398" s="452"/>
      <c r="P398" s="452"/>
      <c r="Q398" s="452"/>
      <c r="R398" s="453"/>
      <c r="S398" s="284"/>
      <c r="T398" s="285"/>
      <c r="U398" s="285"/>
      <c r="V398" s="285"/>
      <c r="W398" s="285"/>
      <c r="X398" s="285"/>
      <c r="Y398" s="285"/>
      <c r="Z398" s="285"/>
      <c r="AA398" s="285"/>
      <c r="AB398" s="285"/>
      <c r="AC398" s="285"/>
      <c r="AD398" s="285"/>
      <c r="AE398" s="285"/>
      <c r="AF398" s="286"/>
      <c r="AG398" s="630"/>
      <c r="AH398" s="635"/>
      <c r="AI398" s="635"/>
      <c r="AJ398" s="635"/>
      <c r="AK398" s="635"/>
      <c r="AL398" s="635"/>
      <c r="AM398" s="631"/>
      <c r="AN398" s="489"/>
      <c r="AO398" s="490"/>
      <c r="AP398" s="490"/>
      <c r="AQ398" s="490"/>
      <c r="AR398" s="490"/>
      <c r="AS398" s="491"/>
      <c r="AT398" s="502"/>
      <c r="AU398" s="503"/>
      <c r="AV398" s="503"/>
      <c r="AW398" s="503"/>
      <c r="AX398" s="503"/>
      <c r="AY398" s="504"/>
      <c r="AZ398" s="1133"/>
      <c r="BA398" s="1134"/>
      <c r="BB398" s="1134"/>
      <c r="BC398" s="1134"/>
      <c r="BD398" s="1134"/>
      <c r="BE398" s="1135"/>
    </row>
    <row r="399" spans="1:63" ht="15" customHeight="1">
      <c r="B399" s="5"/>
      <c r="C399" s="38"/>
      <c r="D399" s="454"/>
      <c r="E399" s="455"/>
      <c r="F399" s="455"/>
      <c r="G399" s="455"/>
      <c r="H399" s="455"/>
      <c r="I399" s="455"/>
      <c r="J399" s="455"/>
      <c r="K399" s="455"/>
      <c r="L399" s="455"/>
      <c r="M399" s="455"/>
      <c r="N399" s="455"/>
      <c r="O399" s="455"/>
      <c r="P399" s="455"/>
      <c r="Q399" s="455"/>
      <c r="R399" s="456"/>
      <c r="S399" s="287"/>
      <c r="T399" s="288"/>
      <c r="U399" s="288"/>
      <c r="V399" s="288"/>
      <c r="W399" s="288"/>
      <c r="X399" s="288"/>
      <c r="Y399" s="288"/>
      <c r="Z399" s="288"/>
      <c r="AA399" s="288"/>
      <c r="AB399" s="288"/>
      <c r="AC399" s="288"/>
      <c r="AD399" s="288"/>
      <c r="AE399" s="288"/>
      <c r="AF399" s="289"/>
      <c r="AG399" s="848"/>
      <c r="AH399" s="1069"/>
      <c r="AI399" s="1069"/>
      <c r="AJ399" s="1069"/>
      <c r="AK399" s="1069"/>
      <c r="AL399" s="1069"/>
      <c r="AM399" s="649"/>
      <c r="AN399" s="1044"/>
      <c r="AO399" s="1045"/>
      <c r="AP399" s="1045"/>
      <c r="AQ399" s="1045"/>
      <c r="AR399" s="1045"/>
      <c r="AS399" s="1046"/>
      <c r="AT399" s="1165"/>
      <c r="AU399" s="1166"/>
      <c r="AV399" s="1166"/>
      <c r="AW399" s="1166"/>
      <c r="AX399" s="1166"/>
      <c r="AY399" s="1290"/>
      <c r="AZ399" s="1136"/>
      <c r="BA399" s="1137"/>
      <c r="BB399" s="1137"/>
      <c r="BC399" s="1137"/>
      <c r="BD399" s="1137"/>
      <c r="BE399" s="1138"/>
    </row>
    <row r="400" spans="1:63" ht="15" customHeight="1">
      <c r="B400" s="5"/>
      <c r="C400" s="38"/>
      <c r="D400" s="332"/>
      <c r="E400" s="333"/>
      <c r="F400" s="333"/>
      <c r="G400" s="333"/>
      <c r="H400" s="333"/>
      <c r="I400" s="333"/>
      <c r="J400" s="333"/>
      <c r="K400" s="333"/>
      <c r="L400" s="333"/>
      <c r="M400" s="333"/>
      <c r="N400" s="333"/>
      <c r="O400" s="333"/>
      <c r="P400" s="333"/>
      <c r="Q400" s="333"/>
      <c r="R400" s="334"/>
      <c r="S400" s="312"/>
      <c r="T400" s="313"/>
      <c r="U400" s="313"/>
      <c r="V400" s="313"/>
      <c r="W400" s="313"/>
      <c r="X400" s="313"/>
      <c r="Y400" s="313"/>
      <c r="Z400" s="313"/>
      <c r="AA400" s="313"/>
      <c r="AB400" s="313"/>
      <c r="AC400" s="313"/>
      <c r="AD400" s="313"/>
      <c r="AE400" s="313"/>
      <c r="AF400" s="314"/>
      <c r="AG400" s="384"/>
      <c r="AH400" s="385"/>
      <c r="AI400" s="385"/>
      <c r="AJ400" s="385"/>
      <c r="AK400" s="385"/>
      <c r="AL400" s="385"/>
      <c r="AM400" s="386"/>
      <c r="AN400" s="324"/>
      <c r="AO400" s="325"/>
      <c r="AP400" s="325"/>
      <c r="AQ400" s="325"/>
      <c r="AR400" s="325"/>
      <c r="AS400" s="326"/>
      <c r="AT400" s="260"/>
      <c r="AU400" s="261"/>
      <c r="AV400" s="261"/>
      <c r="AW400" s="261"/>
      <c r="AX400" s="261"/>
      <c r="AY400" s="262"/>
      <c r="AZ400" s="298">
        <f>AN400*AT400</f>
        <v>0</v>
      </c>
      <c r="BA400" s="299"/>
      <c r="BB400" s="299"/>
      <c r="BC400" s="299"/>
      <c r="BD400" s="299"/>
      <c r="BE400" s="300"/>
    </row>
    <row r="401" spans="2:57" ht="15" customHeight="1">
      <c r="B401" s="5"/>
      <c r="C401" s="38"/>
      <c r="D401" s="335"/>
      <c r="E401" s="336"/>
      <c r="F401" s="336"/>
      <c r="G401" s="336"/>
      <c r="H401" s="336"/>
      <c r="I401" s="336"/>
      <c r="J401" s="336"/>
      <c r="K401" s="336"/>
      <c r="L401" s="336"/>
      <c r="M401" s="336"/>
      <c r="N401" s="336"/>
      <c r="O401" s="336"/>
      <c r="P401" s="336"/>
      <c r="Q401" s="336"/>
      <c r="R401" s="337"/>
      <c r="S401" s="379"/>
      <c r="T401" s="380"/>
      <c r="U401" s="380"/>
      <c r="V401" s="380"/>
      <c r="W401" s="380"/>
      <c r="X401" s="380"/>
      <c r="Y401" s="380"/>
      <c r="Z401" s="380"/>
      <c r="AA401" s="380"/>
      <c r="AB401" s="380"/>
      <c r="AC401" s="380"/>
      <c r="AD401" s="380"/>
      <c r="AE401" s="380"/>
      <c r="AF401" s="381"/>
      <c r="AG401" s="387"/>
      <c r="AH401" s="388"/>
      <c r="AI401" s="388"/>
      <c r="AJ401" s="388"/>
      <c r="AK401" s="388"/>
      <c r="AL401" s="388"/>
      <c r="AM401" s="389"/>
      <c r="AN401" s="394"/>
      <c r="AO401" s="395"/>
      <c r="AP401" s="395"/>
      <c r="AQ401" s="395"/>
      <c r="AR401" s="395"/>
      <c r="AS401" s="396"/>
      <c r="AT401" s="263"/>
      <c r="AU401" s="264"/>
      <c r="AV401" s="264"/>
      <c r="AW401" s="264"/>
      <c r="AX401" s="264"/>
      <c r="AY401" s="265"/>
      <c r="AZ401" s="301"/>
      <c r="BA401" s="302"/>
      <c r="BB401" s="302"/>
      <c r="BC401" s="302"/>
      <c r="BD401" s="302"/>
      <c r="BE401" s="303"/>
    </row>
    <row r="402" spans="2:57" ht="15" customHeight="1">
      <c r="B402" s="5"/>
      <c r="C402" s="38"/>
      <c r="D402" s="335"/>
      <c r="E402" s="336"/>
      <c r="F402" s="336"/>
      <c r="G402" s="336"/>
      <c r="H402" s="336"/>
      <c r="I402" s="336"/>
      <c r="J402" s="336"/>
      <c r="K402" s="336"/>
      <c r="L402" s="336"/>
      <c r="M402" s="336"/>
      <c r="N402" s="336"/>
      <c r="O402" s="336"/>
      <c r="P402" s="336"/>
      <c r="Q402" s="336"/>
      <c r="R402" s="337"/>
      <c r="S402" s="382"/>
      <c r="T402" s="380"/>
      <c r="U402" s="380"/>
      <c r="V402" s="380"/>
      <c r="W402" s="380"/>
      <c r="X402" s="380"/>
      <c r="Y402" s="380"/>
      <c r="Z402" s="380"/>
      <c r="AA402" s="380"/>
      <c r="AB402" s="380"/>
      <c r="AC402" s="380"/>
      <c r="AD402" s="380"/>
      <c r="AE402" s="380"/>
      <c r="AF402" s="383"/>
      <c r="AG402" s="390"/>
      <c r="AH402" s="388"/>
      <c r="AI402" s="388"/>
      <c r="AJ402" s="388"/>
      <c r="AK402" s="388"/>
      <c r="AL402" s="388"/>
      <c r="AM402" s="389"/>
      <c r="AN402" s="394"/>
      <c r="AO402" s="395"/>
      <c r="AP402" s="395"/>
      <c r="AQ402" s="395"/>
      <c r="AR402" s="395"/>
      <c r="AS402" s="396"/>
      <c r="AT402" s="263"/>
      <c r="AU402" s="264"/>
      <c r="AV402" s="264"/>
      <c r="AW402" s="264"/>
      <c r="AX402" s="264"/>
      <c r="AY402" s="265"/>
      <c r="AZ402" s="301"/>
      <c r="BA402" s="302"/>
      <c r="BB402" s="302"/>
      <c r="BC402" s="302"/>
      <c r="BD402" s="302"/>
      <c r="BE402" s="303"/>
    </row>
    <row r="403" spans="2:57" ht="15" customHeight="1">
      <c r="B403" s="5"/>
      <c r="C403" s="38"/>
      <c r="D403" s="338"/>
      <c r="E403" s="339"/>
      <c r="F403" s="339"/>
      <c r="G403" s="339"/>
      <c r="H403" s="339"/>
      <c r="I403" s="339"/>
      <c r="J403" s="339"/>
      <c r="K403" s="339"/>
      <c r="L403" s="339"/>
      <c r="M403" s="339"/>
      <c r="N403" s="339"/>
      <c r="O403" s="339"/>
      <c r="P403" s="339"/>
      <c r="Q403" s="339"/>
      <c r="R403" s="340"/>
      <c r="S403" s="278" t="s">
        <v>194</v>
      </c>
      <c r="T403" s="279"/>
      <c r="U403" s="279"/>
      <c r="V403" s="279"/>
      <c r="W403" s="279"/>
      <c r="X403" s="279"/>
      <c r="Y403" s="279"/>
      <c r="Z403" s="279"/>
      <c r="AA403" s="279"/>
      <c r="AB403" s="279"/>
      <c r="AC403" s="279"/>
      <c r="AD403" s="279"/>
      <c r="AE403" s="279"/>
      <c r="AF403" s="280"/>
      <c r="AG403" s="391"/>
      <c r="AH403" s="392"/>
      <c r="AI403" s="392"/>
      <c r="AJ403" s="392"/>
      <c r="AK403" s="392"/>
      <c r="AL403" s="392"/>
      <c r="AM403" s="393"/>
      <c r="AN403" s="327"/>
      <c r="AO403" s="328"/>
      <c r="AP403" s="328"/>
      <c r="AQ403" s="328"/>
      <c r="AR403" s="328"/>
      <c r="AS403" s="329"/>
      <c r="AT403" s="266"/>
      <c r="AU403" s="267"/>
      <c r="AV403" s="267"/>
      <c r="AW403" s="267"/>
      <c r="AX403" s="267"/>
      <c r="AY403" s="268"/>
      <c r="AZ403" s="304"/>
      <c r="BA403" s="305"/>
      <c r="BB403" s="305"/>
      <c r="BC403" s="305"/>
      <c r="BD403" s="305"/>
      <c r="BE403" s="306"/>
    </row>
    <row r="404" spans="2:57" ht="15" customHeight="1">
      <c r="B404" s="5"/>
      <c r="C404" s="38"/>
      <c r="D404" s="332"/>
      <c r="E404" s="333"/>
      <c r="F404" s="333"/>
      <c r="G404" s="333"/>
      <c r="H404" s="333"/>
      <c r="I404" s="333"/>
      <c r="J404" s="333"/>
      <c r="K404" s="333"/>
      <c r="L404" s="333"/>
      <c r="M404" s="333"/>
      <c r="N404" s="333"/>
      <c r="O404" s="333"/>
      <c r="P404" s="333"/>
      <c r="Q404" s="333"/>
      <c r="R404" s="334"/>
      <c r="S404" s="312"/>
      <c r="T404" s="313"/>
      <c r="U404" s="313"/>
      <c r="V404" s="313"/>
      <c r="W404" s="313"/>
      <c r="X404" s="313"/>
      <c r="Y404" s="313"/>
      <c r="Z404" s="313"/>
      <c r="AA404" s="313"/>
      <c r="AB404" s="313"/>
      <c r="AC404" s="313"/>
      <c r="AD404" s="313"/>
      <c r="AE404" s="313"/>
      <c r="AF404" s="314"/>
      <c r="AG404" s="384"/>
      <c r="AH404" s="385"/>
      <c r="AI404" s="385"/>
      <c r="AJ404" s="385"/>
      <c r="AK404" s="385"/>
      <c r="AL404" s="385"/>
      <c r="AM404" s="386"/>
      <c r="AN404" s="324"/>
      <c r="AO404" s="325"/>
      <c r="AP404" s="325"/>
      <c r="AQ404" s="325"/>
      <c r="AR404" s="325"/>
      <c r="AS404" s="326"/>
      <c r="AT404" s="260"/>
      <c r="AU404" s="261"/>
      <c r="AV404" s="261"/>
      <c r="AW404" s="261"/>
      <c r="AX404" s="261"/>
      <c r="AY404" s="262"/>
      <c r="AZ404" s="298">
        <f>AN404*AT404</f>
        <v>0</v>
      </c>
      <c r="BA404" s="299"/>
      <c r="BB404" s="299"/>
      <c r="BC404" s="299"/>
      <c r="BD404" s="299"/>
      <c r="BE404" s="300"/>
    </row>
    <row r="405" spans="2:57" ht="15" customHeight="1">
      <c r="B405" s="5"/>
      <c r="C405" s="38"/>
      <c r="D405" s="335"/>
      <c r="E405" s="336"/>
      <c r="F405" s="336"/>
      <c r="G405" s="336"/>
      <c r="H405" s="336"/>
      <c r="I405" s="336"/>
      <c r="J405" s="336"/>
      <c r="K405" s="336"/>
      <c r="L405" s="336"/>
      <c r="M405" s="336"/>
      <c r="N405" s="336"/>
      <c r="O405" s="336"/>
      <c r="P405" s="336"/>
      <c r="Q405" s="336"/>
      <c r="R405" s="337"/>
      <c r="S405" s="379"/>
      <c r="T405" s="380"/>
      <c r="U405" s="380"/>
      <c r="V405" s="380"/>
      <c r="W405" s="380"/>
      <c r="X405" s="380"/>
      <c r="Y405" s="380"/>
      <c r="Z405" s="380"/>
      <c r="AA405" s="380"/>
      <c r="AB405" s="380"/>
      <c r="AC405" s="380"/>
      <c r="AD405" s="380"/>
      <c r="AE405" s="380"/>
      <c r="AF405" s="381"/>
      <c r="AG405" s="387"/>
      <c r="AH405" s="388"/>
      <c r="AI405" s="388"/>
      <c r="AJ405" s="388"/>
      <c r="AK405" s="388"/>
      <c r="AL405" s="388"/>
      <c r="AM405" s="389"/>
      <c r="AN405" s="394"/>
      <c r="AO405" s="395"/>
      <c r="AP405" s="395"/>
      <c r="AQ405" s="395"/>
      <c r="AR405" s="395"/>
      <c r="AS405" s="396"/>
      <c r="AT405" s="263"/>
      <c r="AU405" s="264"/>
      <c r="AV405" s="264"/>
      <c r="AW405" s="264"/>
      <c r="AX405" s="264"/>
      <c r="AY405" s="265"/>
      <c r="AZ405" s="301"/>
      <c r="BA405" s="302"/>
      <c r="BB405" s="302"/>
      <c r="BC405" s="302"/>
      <c r="BD405" s="302"/>
      <c r="BE405" s="303"/>
    </row>
    <row r="406" spans="2:57" ht="15" customHeight="1">
      <c r="B406" s="5"/>
      <c r="C406" s="38"/>
      <c r="D406" s="335"/>
      <c r="E406" s="336"/>
      <c r="F406" s="336"/>
      <c r="G406" s="336"/>
      <c r="H406" s="336"/>
      <c r="I406" s="336"/>
      <c r="J406" s="336"/>
      <c r="K406" s="336"/>
      <c r="L406" s="336"/>
      <c r="M406" s="336"/>
      <c r="N406" s="336"/>
      <c r="O406" s="336"/>
      <c r="P406" s="336"/>
      <c r="Q406" s="336"/>
      <c r="R406" s="337"/>
      <c r="S406" s="382"/>
      <c r="T406" s="380"/>
      <c r="U406" s="380"/>
      <c r="V406" s="380"/>
      <c r="W406" s="380"/>
      <c r="X406" s="380"/>
      <c r="Y406" s="380"/>
      <c r="Z406" s="380"/>
      <c r="AA406" s="380"/>
      <c r="AB406" s="380"/>
      <c r="AC406" s="380"/>
      <c r="AD406" s="380"/>
      <c r="AE406" s="380"/>
      <c r="AF406" s="383"/>
      <c r="AG406" s="390"/>
      <c r="AH406" s="388"/>
      <c r="AI406" s="388"/>
      <c r="AJ406" s="388"/>
      <c r="AK406" s="388"/>
      <c r="AL406" s="388"/>
      <c r="AM406" s="389"/>
      <c r="AN406" s="394"/>
      <c r="AO406" s="395"/>
      <c r="AP406" s="395"/>
      <c r="AQ406" s="395"/>
      <c r="AR406" s="395"/>
      <c r="AS406" s="396"/>
      <c r="AT406" s="263"/>
      <c r="AU406" s="264"/>
      <c r="AV406" s="264"/>
      <c r="AW406" s="264"/>
      <c r="AX406" s="264"/>
      <c r="AY406" s="265"/>
      <c r="AZ406" s="301"/>
      <c r="BA406" s="302"/>
      <c r="BB406" s="302"/>
      <c r="BC406" s="302"/>
      <c r="BD406" s="302"/>
      <c r="BE406" s="303"/>
    </row>
    <row r="407" spans="2:57" ht="15" customHeight="1">
      <c r="B407" s="5"/>
      <c r="C407" s="38"/>
      <c r="D407" s="338"/>
      <c r="E407" s="339"/>
      <c r="F407" s="339"/>
      <c r="G407" s="339"/>
      <c r="H407" s="339"/>
      <c r="I407" s="339"/>
      <c r="J407" s="339"/>
      <c r="K407" s="339"/>
      <c r="L407" s="339"/>
      <c r="M407" s="339"/>
      <c r="N407" s="339"/>
      <c r="O407" s="339"/>
      <c r="P407" s="339"/>
      <c r="Q407" s="339"/>
      <c r="R407" s="340"/>
      <c r="S407" s="278" t="s">
        <v>194</v>
      </c>
      <c r="T407" s="279"/>
      <c r="U407" s="279"/>
      <c r="V407" s="279"/>
      <c r="W407" s="279"/>
      <c r="X407" s="279"/>
      <c r="Y407" s="279"/>
      <c r="Z407" s="279"/>
      <c r="AA407" s="279"/>
      <c r="AB407" s="279"/>
      <c r="AC407" s="279"/>
      <c r="AD407" s="279"/>
      <c r="AE407" s="279"/>
      <c r="AF407" s="280"/>
      <c r="AG407" s="391"/>
      <c r="AH407" s="392"/>
      <c r="AI407" s="392"/>
      <c r="AJ407" s="392"/>
      <c r="AK407" s="392"/>
      <c r="AL407" s="392"/>
      <c r="AM407" s="393"/>
      <c r="AN407" s="327"/>
      <c r="AO407" s="328"/>
      <c r="AP407" s="328"/>
      <c r="AQ407" s="328"/>
      <c r="AR407" s="328"/>
      <c r="AS407" s="329"/>
      <c r="AT407" s="266"/>
      <c r="AU407" s="267"/>
      <c r="AV407" s="267"/>
      <c r="AW407" s="267"/>
      <c r="AX407" s="267"/>
      <c r="AY407" s="268"/>
      <c r="AZ407" s="304"/>
      <c r="BA407" s="305"/>
      <c r="BB407" s="305"/>
      <c r="BC407" s="305"/>
      <c r="BD407" s="305"/>
      <c r="BE407" s="306"/>
    </row>
    <row r="408" spans="2:57" ht="15" customHeight="1">
      <c r="B408" s="5"/>
      <c r="C408" s="38"/>
      <c r="D408" s="332"/>
      <c r="E408" s="333"/>
      <c r="F408" s="333"/>
      <c r="G408" s="333"/>
      <c r="H408" s="333"/>
      <c r="I408" s="333"/>
      <c r="J408" s="333"/>
      <c r="K408" s="333"/>
      <c r="L408" s="333"/>
      <c r="M408" s="333"/>
      <c r="N408" s="333"/>
      <c r="O408" s="333"/>
      <c r="P408" s="333"/>
      <c r="Q408" s="333"/>
      <c r="R408" s="334"/>
      <c r="S408" s="312"/>
      <c r="T408" s="313"/>
      <c r="U408" s="313"/>
      <c r="V408" s="313"/>
      <c r="W408" s="313"/>
      <c r="X408" s="313"/>
      <c r="Y408" s="313"/>
      <c r="Z408" s="313"/>
      <c r="AA408" s="313"/>
      <c r="AB408" s="313"/>
      <c r="AC408" s="313"/>
      <c r="AD408" s="313"/>
      <c r="AE408" s="313"/>
      <c r="AF408" s="314"/>
      <c r="AG408" s="384"/>
      <c r="AH408" s="385"/>
      <c r="AI408" s="385"/>
      <c r="AJ408" s="385"/>
      <c r="AK408" s="385"/>
      <c r="AL408" s="385"/>
      <c r="AM408" s="386"/>
      <c r="AN408" s="324"/>
      <c r="AO408" s="325"/>
      <c r="AP408" s="325"/>
      <c r="AQ408" s="325"/>
      <c r="AR408" s="325"/>
      <c r="AS408" s="326"/>
      <c r="AT408" s="260"/>
      <c r="AU408" s="261"/>
      <c r="AV408" s="261"/>
      <c r="AW408" s="261"/>
      <c r="AX408" s="261"/>
      <c r="AY408" s="262"/>
      <c r="AZ408" s="298">
        <f>AN408*AT408</f>
        <v>0</v>
      </c>
      <c r="BA408" s="299"/>
      <c r="BB408" s="299"/>
      <c r="BC408" s="299"/>
      <c r="BD408" s="299"/>
      <c r="BE408" s="300"/>
    </row>
    <row r="409" spans="2:57" ht="15" customHeight="1">
      <c r="B409" s="5"/>
      <c r="C409" s="38"/>
      <c r="D409" s="335"/>
      <c r="E409" s="336"/>
      <c r="F409" s="336"/>
      <c r="G409" s="336"/>
      <c r="H409" s="336"/>
      <c r="I409" s="336"/>
      <c r="J409" s="336"/>
      <c r="K409" s="336"/>
      <c r="L409" s="336"/>
      <c r="M409" s="336"/>
      <c r="N409" s="336"/>
      <c r="O409" s="336"/>
      <c r="P409" s="336"/>
      <c r="Q409" s="336"/>
      <c r="R409" s="337"/>
      <c r="S409" s="379"/>
      <c r="T409" s="380"/>
      <c r="U409" s="380"/>
      <c r="V409" s="380"/>
      <c r="W409" s="380"/>
      <c r="X409" s="380"/>
      <c r="Y409" s="380"/>
      <c r="Z409" s="380"/>
      <c r="AA409" s="380"/>
      <c r="AB409" s="380"/>
      <c r="AC409" s="380"/>
      <c r="AD409" s="380"/>
      <c r="AE409" s="380"/>
      <c r="AF409" s="381"/>
      <c r="AG409" s="387"/>
      <c r="AH409" s="388"/>
      <c r="AI409" s="388"/>
      <c r="AJ409" s="388"/>
      <c r="AK409" s="388"/>
      <c r="AL409" s="388"/>
      <c r="AM409" s="389"/>
      <c r="AN409" s="394"/>
      <c r="AO409" s="395"/>
      <c r="AP409" s="395"/>
      <c r="AQ409" s="395"/>
      <c r="AR409" s="395"/>
      <c r="AS409" s="396"/>
      <c r="AT409" s="263"/>
      <c r="AU409" s="264"/>
      <c r="AV409" s="264"/>
      <c r="AW409" s="264"/>
      <c r="AX409" s="264"/>
      <c r="AY409" s="265"/>
      <c r="AZ409" s="301"/>
      <c r="BA409" s="302"/>
      <c r="BB409" s="302"/>
      <c r="BC409" s="302"/>
      <c r="BD409" s="302"/>
      <c r="BE409" s="303"/>
    </row>
    <row r="410" spans="2:57" ht="15" customHeight="1">
      <c r="B410" s="5"/>
      <c r="C410" s="38"/>
      <c r="D410" s="335"/>
      <c r="E410" s="336"/>
      <c r="F410" s="336"/>
      <c r="G410" s="336"/>
      <c r="H410" s="336"/>
      <c r="I410" s="336"/>
      <c r="J410" s="336"/>
      <c r="K410" s="336"/>
      <c r="L410" s="336"/>
      <c r="M410" s="336"/>
      <c r="N410" s="336"/>
      <c r="O410" s="336"/>
      <c r="P410" s="336"/>
      <c r="Q410" s="336"/>
      <c r="R410" s="337"/>
      <c r="S410" s="382"/>
      <c r="T410" s="380"/>
      <c r="U410" s="380"/>
      <c r="V410" s="380"/>
      <c r="W410" s="380"/>
      <c r="X410" s="380"/>
      <c r="Y410" s="380"/>
      <c r="Z410" s="380"/>
      <c r="AA410" s="380"/>
      <c r="AB410" s="380"/>
      <c r="AC410" s="380"/>
      <c r="AD410" s="380"/>
      <c r="AE410" s="380"/>
      <c r="AF410" s="383"/>
      <c r="AG410" s="390"/>
      <c r="AH410" s="388"/>
      <c r="AI410" s="388"/>
      <c r="AJ410" s="388"/>
      <c r="AK410" s="388"/>
      <c r="AL410" s="388"/>
      <c r="AM410" s="389"/>
      <c r="AN410" s="394"/>
      <c r="AO410" s="395"/>
      <c r="AP410" s="395"/>
      <c r="AQ410" s="395"/>
      <c r="AR410" s="395"/>
      <c r="AS410" s="396"/>
      <c r="AT410" s="263"/>
      <c r="AU410" s="264"/>
      <c r="AV410" s="264"/>
      <c r="AW410" s="264"/>
      <c r="AX410" s="264"/>
      <c r="AY410" s="265"/>
      <c r="AZ410" s="301"/>
      <c r="BA410" s="302"/>
      <c r="BB410" s="302"/>
      <c r="BC410" s="302"/>
      <c r="BD410" s="302"/>
      <c r="BE410" s="303"/>
    </row>
    <row r="411" spans="2:57" ht="15" customHeight="1">
      <c r="B411" s="5"/>
      <c r="C411" s="38"/>
      <c r="D411" s="338"/>
      <c r="E411" s="339"/>
      <c r="F411" s="339"/>
      <c r="G411" s="339"/>
      <c r="H411" s="339"/>
      <c r="I411" s="339"/>
      <c r="J411" s="339"/>
      <c r="K411" s="339"/>
      <c r="L411" s="339"/>
      <c r="M411" s="339"/>
      <c r="N411" s="339"/>
      <c r="O411" s="339"/>
      <c r="P411" s="339"/>
      <c r="Q411" s="339"/>
      <c r="R411" s="340"/>
      <c r="S411" s="278" t="s">
        <v>194</v>
      </c>
      <c r="T411" s="279"/>
      <c r="U411" s="279"/>
      <c r="V411" s="279"/>
      <c r="W411" s="279"/>
      <c r="X411" s="279"/>
      <c r="Y411" s="279"/>
      <c r="Z411" s="279"/>
      <c r="AA411" s="279"/>
      <c r="AB411" s="279"/>
      <c r="AC411" s="279"/>
      <c r="AD411" s="279"/>
      <c r="AE411" s="279"/>
      <c r="AF411" s="280"/>
      <c r="AG411" s="391"/>
      <c r="AH411" s="392"/>
      <c r="AI411" s="392"/>
      <c r="AJ411" s="392"/>
      <c r="AK411" s="392"/>
      <c r="AL411" s="392"/>
      <c r="AM411" s="393"/>
      <c r="AN411" s="327"/>
      <c r="AO411" s="328"/>
      <c r="AP411" s="328"/>
      <c r="AQ411" s="328"/>
      <c r="AR411" s="328"/>
      <c r="AS411" s="329"/>
      <c r="AT411" s="266"/>
      <c r="AU411" s="267"/>
      <c r="AV411" s="267"/>
      <c r="AW411" s="267"/>
      <c r="AX411" s="267"/>
      <c r="AY411" s="268"/>
      <c r="AZ411" s="304"/>
      <c r="BA411" s="305"/>
      <c r="BB411" s="305"/>
      <c r="BC411" s="305"/>
      <c r="BD411" s="305"/>
      <c r="BE411" s="306"/>
    </row>
    <row r="412" spans="2:57" ht="15" customHeight="1">
      <c r="B412" s="5"/>
      <c r="C412" s="38"/>
      <c r="D412" s="332"/>
      <c r="E412" s="333"/>
      <c r="F412" s="333"/>
      <c r="G412" s="333"/>
      <c r="H412" s="333"/>
      <c r="I412" s="333"/>
      <c r="J412" s="333"/>
      <c r="K412" s="333"/>
      <c r="L412" s="333"/>
      <c r="M412" s="333"/>
      <c r="N412" s="333"/>
      <c r="O412" s="333"/>
      <c r="P412" s="333"/>
      <c r="Q412" s="333"/>
      <c r="R412" s="334"/>
      <c r="S412" s="312"/>
      <c r="T412" s="313"/>
      <c r="U412" s="313"/>
      <c r="V412" s="313"/>
      <c r="W412" s="313"/>
      <c r="X412" s="313"/>
      <c r="Y412" s="313"/>
      <c r="Z412" s="313"/>
      <c r="AA412" s="313"/>
      <c r="AB412" s="313"/>
      <c r="AC412" s="313"/>
      <c r="AD412" s="313"/>
      <c r="AE412" s="313"/>
      <c r="AF412" s="314"/>
      <c r="AG412" s="384"/>
      <c r="AH412" s="385"/>
      <c r="AI412" s="385"/>
      <c r="AJ412" s="385"/>
      <c r="AK412" s="385"/>
      <c r="AL412" s="385"/>
      <c r="AM412" s="386"/>
      <c r="AN412" s="324"/>
      <c r="AO412" s="325"/>
      <c r="AP412" s="325"/>
      <c r="AQ412" s="325"/>
      <c r="AR412" s="325"/>
      <c r="AS412" s="326"/>
      <c r="AT412" s="260"/>
      <c r="AU412" s="261"/>
      <c r="AV412" s="261"/>
      <c r="AW412" s="261"/>
      <c r="AX412" s="261"/>
      <c r="AY412" s="262"/>
      <c r="AZ412" s="298">
        <f>AN412*AT412</f>
        <v>0</v>
      </c>
      <c r="BA412" s="299"/>
      <c r="BB412" s="299"/>
      <c r="BC412" s="299"/>
      <c r="BD412" s="299"/>
      <c r="BE412" s="300"/>
    </row>
    <row r="413" spans="2:57" ht="15" customHeight="1">
      <c r="B413" s="5"/>
      <c r="C413" s="38"/>
      <c r="D413" s="335"/>
      <c r="E413" s="336"/>
      <c r="F413" s="336"/>
      <c r="G413" s="336"/>
      <c r="H413" s="336"/>
      <c r="I413" s="336"/>
      <c r="J413" s="336"/>
      <c r="K413" s="336"/>
      <c r="L413" s="336"/>
      <c r="M413" s="336"/>
      <c r="N413" s="336"/>
      <c r="O413" s="336"/>
      <c r="P413" s="336"/>
      <c r="Q413" s="336"/>
      <c r="R413" s="337"/>
      <c r="S413" s="379"/>
      <c r="T413" s="380"/>
      <c r="U413" s="380"/>
      <c r="V413" s="380"/>
      <c r="W413" s="380"/>
      <c r="X413" s="380"/>
      <c r="Y413" s="380"/>
      <c r="Z413" s="380"/>
      <c r="AA413" s="380"/>
      <c r="AB413" s="380"/>
      <c r="AC413" s="380"/>
      <c r="AD413" s="380"/>
      <c r="AE413" s="380"/>
      <c r="AF413" s="381"/>
      <c r="AG413" s="387"/>
      <c r="AH413" s="388"/>
      <c r="AI413" s="388"/>
      <c r="AJ413" s="388"/>
      <c r="AK413" s="388"/>
      <c r="AL413" s="388"/>
      <c r="AM413" s="389"/>
      <c r="AN413" s="394"/>
      <c r="AO413" s="395"/>
      <c r="AP413" s="395"/>
      <c r="AQ413" s="395"/>
      <c r="AR413" s="395"/>
      <c r="AS413" s="396"/>
      <c r="AT413" s="263"/>
      <c r="AU413" s="264"/>
      <c r="AV413" s="264"/>
      <c r="AW413" s="264"/>
      <c r="AX413" s="264"/>
      <c r="AY413" s="265"/>
      <c r="AZ413" s="301"/>
      <c r="BA413" s="302"/>
      <c r="BB413" s="302"/>
      <c r="BC413" s="302"/>
      <c r="BD413" s="302"/>
      <c r="BE413" s="303"/>
    </row>
    <row r="414" spans="2:57" ht="15" customHeight="1">
      <c r="B414" s="5"/>
      <c r="C414" s="38"/>
      <c r="D414" s="335"/>
      <c r="E414" s="336"/>
      <c r="F414" s="336"/>
      <c r="G414" s="336"/>
      <c r="H414" s="336"/>
      <c r="I414" s="336"/>
      <c r="J414" s="336"/>
      <c r="K414" s="336"/>
      <c r="L414" s="336"/>
      <c r="M414" s="336"/>
      <c r="N414" s="336"/>
      <c r="O414" s="336"/>
      <c r="P414" s="336"/>
      <c r="Q414" s="336"/>
      <c r="R414" s="337"/>
      <c r="S414" s="382"/>
      <c r="T414" s="380"/>
      <c r="U414" s="380"/>
      <c r="V414" s="380"/>
      <c r="W414" s="380"/>
      <c r="X414" s="380"/>
      <c r="Y414" s="380"/>
      <c r="Z414" s="380"/>
      <c r="AA414" s="380"/>
      <c r="AB414" s="380"/>
      <c r="AC414" s="380"/>
      <c r="AD414" s="380"/>
      <c r="AE414" s="380"/>
      <c r="AF414" s="383"/>
      <c r="AG414" s="390"/>
      <c r="AH414" s="388"/>
      <c r="AI414" s="388"/>
      <c r="AJ414" s="388"/>
      <c r="AK414" s="388"/>
      <c r="AL414" s="388"/>
      <c r="AM414" s="389"/>
      <c r="AN414" s="394"/>
      <c r="AO414" s="395"/>
      <c r="AP414" s="395"/>
      <c r="AQ414" s="395"/>
      <c r="AR414" s="395"/>
      <c r="AS414" s="396"/>
      <c r="AT414" s="263"/>
      <c r="AU414" s="264"/>
      <c r="AV414" s="264"/>
      <c r="AW414" s="264"/>
      <c r="AX414" s="264"/>
      <c r="AY414" s="265"/>
      <c r="AZ414" s="301"/>
      <c r="BA414" s="302"/>
      <c r="BB414" s="302"/>
      <c r="BC414" s="302"/>
      <c r="BD414" s="302"/>
      <c r="BE414" s="303"/>
    </row>
    <row r="415" spans="2:57" ht="15" customHeight="1">
      <c r="B415" s="5"/>
      <c r="C415" s="38"/>
      <c r="D415" s="338"/>
      <c r="E415" s="339"/>
      <c r="F415" s="339"/>
      <c r="G415" s="339"/>
      <c r="H415" s="339"/>
      <c r="I415" s="339"/>
      <c r="J415" s="339"/>
      <c r="K415" s="339"/>
      <c r="L415" s="339"/>
      <c r="M415" s="339"/>
      <c r="N415" s="339"/>
      <c r="O415" s="339"/>
      <c r="P415" s="339"/>
      <c r="Q415" s="339"/>
      <c r="R415" s="340"/>
      <c r="S415" s="278" t="s">
        <v>194</v>
      </c>
      <c r="T415" s="279"/>
      <c r="U415" s="279"/>
      <c r="V415" s="279"/>
      <c r="W415" s="279"/>
      <c r="X415" s="279"/>
      <c r="Y415" s="279"/>
      <c r="Z415" s="279"/>
      <c r="AA415" s="279"/>
      <c r="AB415" s="279"/>
      <c r="AC415" s="279"/>
      <c r="AD415" s="279"/>
      <c r="AE415" s="279"/>
      <c r="AF415" s="280"/>
      <c r="AG415" s="391"/>
      <c r="AH415" s="392"/>
      <c r="AI415" s="392"/>
      <c r="AJ415" s="392"/>
      <c r="AK415" s="392"/>
      <c r="AL415" s="392"/>
      <c r="AM415" s="393"/>
      <c r="AN415" s="327"/>
      <c r="AO415" s="328"/>
      <c r="AP415" s="328"/>
      <c r="AQ415" s="328"/>
      <c r="AR415" s="328"/>
      <c r="AS415" s="329"/>
      <c r="AT415" s="266"/>
      <c r="AU415" s="267"/>
      <c r="AV415" s="267"/>
      <c r="AW415" s="267"/>
      <c r="AX415" s="267"/>
      <c r="AY415" s="268"/>
      <c r="AZ415" s="304"/>
      <c r="BA415" s="305"/>
      <c r="BB415" s="305"/>
      <c r="BC415" s="305"/>
      <c r="BD415" s="305"/>
      <c r="BE415" s="306"/>
    </row>
    <row r="416" spans="2:57" ht="12" customHeight="1">
      <c r="AG416" s="429"/>
      <c r="AH416" s="429"/>
      <c r="AI416" s="429"/>
      <c r="AJ416" s="429"/>
      <c r="AK416" s="429"/>
      <c r="AL416" s="429"/>
      <c r="AM416" s="429"/>
      <c r="AN416" s="295"/>
      <c r="AO416" s="295"/>
      <c r="AP416" s="295"/>
      <c r="AQ416" s="295"/>
      <c r="AR416" s="296"/>
      <c r="AS416" s="296"/>
      <c r="AT416" s="297" t="s">
        <v>261</v>
      </c>
      <c r="AU416" s="297"/>
      <c r="AV416" s="297"/>
      <c r="AW416" s="297"/>
      <c r="AX416" s="297"/>
      <c r="AY416" s="297"/>
      <c r="AZ416" s="400">
        <f>SUM(AZ400:BE415)</f>
        <v>0</v>
      </c>
      <c r="BA416" s="401"/>
      <c r="BB416" s="401"/>
      <c r="BC416" s="401"/>
      <c r="BD416" s="401"/>
      <c r="BE416" s="402"/>
    </row>
    <row r="417" spans="1:63" ht="12" customHeight="1">
      <c r="AG417" s="429"/>
      <c r="AH417" s="429"/>
      <c r="AI417" s="429"/>
      <c r="AJ417" s="429"/>
      <c r="AK417" s="429"/>
      <c r="AL417" s="429"/>
      <c r="AM417" s="429"/>
      <c r="AN417" s="295"/>
      <c r="AO417" s="295"/>
      <c r="AP417" s="295"/>
      <c r="AQ417" s="295"/>
      <c r="AR417" s="296"/>
      <c r="AS417" s="296"/>
      <c r="AT417" s="297"/>
      <c r="AU417" s="297"/>
      <c r="AV417" s="297"/>
      <c r="AW417" s="297"/>
      <c r="AX417" s="297"/>
      <c r="AY417" s="297"/>
      <c r="AZ417" s="403"/>
      <c r="BA417" s="404"/>
      <c r="BB417" s="404"/>
      <c r="BC417" s="404"/>
      <c r="BD417" s="404"/>
      <c r="BE417" s="405"/>
    </row>
    <row r="418" spans="1:63" ht="6" customHeight="1">
      <c r="B418" s="5"/>
      <c r="C418" s="5"/>
      <c r="D418" s="39"/>
      <c r="E418" s="39"/>
      <c r="F418" s="39"/>
      <c r="G418" s="39"/>
      <c r="H418" s="39"/>
      <c r="I418" s="39"/>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429"/>
      <c r="AH418" s="429"/>
      <c r="AI418" s="429"/>
      <c r="AJ418" s="429"/>
      <c r="AK418" s="429"/>
      <c r="AL418" s="429"/>
      <c r="AM418" s="429"/>
      <c r="AN418" s="295"/>
      <c r="AO418" s="295"/>
      <c r="AP418" s="295"/>
      <c r="AQ418" s="295"/>
      <c r="AR418" s="296"/>
      <c r="AS418" s="296"/>
      <c r="AT418" s="297"/>
      <c r="AU418" s="297"/>
      <c r="AV418" s="297"/>
      <c r="AW418" s="297"/>
      <c r="AX418" s="297"/>
      <c r="AY418" s="297"/>
      <c r="AZ418" s="406"/>
      <c r="BA418" s="407"/>
      <c r="BB418" s="407"/>
      <c r="BC418" s="407"/>
      <c r="BD418" s="407"/>
      <c r="BE418" s="408"/>
    </row>
    <row r="419" spans="1:63" ht="6" customHeight="1">
      <c r="B419" s="5"/>
      <c r="C419" s="5"/>
      <c r="D419" s="39"/>
      <c r="E419" s="39"/>
      <c r="F419" s="39"/>
      <c r="G419" s="39"/>
      <c r="H419" s="39"/>
      <c r="I419" s="39"/>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163"/>
      <c r="AH419" s="163"/>
      <c r="AI419" s="163"/>
      <c r="AJ419" s="163"/>
      <c r="AK419" s="163"/>
      <c r="AL419" s="163"/>
      <c r="AM419" s="165"/>
      <c r="AN419" s="175"/>
      <c r="AO419" s="175"/>
      <c r="AP419" s="175"/>
      <c r="AQ419" s="175"/>
      <c r="AR419" s="176"/>
      <c r="AS419" s="176"/>
      <c r="AT419" s="176"/>
      <c r="AU419" s="176"/>
      <c r="AV419" s="176"/>
      <c r="AW419" s="176"/>
      <c r="AX419" s="176"/>
      <c r="AY419" s="176"/>
      <c r="AZ419" s="166"/>
      <c r="BA419" s="166"/>
      <c r="BB419" s="166"/>
      <c r="BC419" s="166"/>
      <c r="BD419" s="166"/>
      <c r="BE419" s="166"/>
    </row>
    <row r="420" spans="1:63" ht="15" customHeight="1">
      <c r="A420" s="2" t="s">
        <v>222</v>
      </c>
      <c r="AM420" s="16"/>
      <c r="AN420" s="16"/>
      <c r="AO420" s="16"/>
      <c r="AP420" s="16"/>
      <c r="AQ420" s="16"/>
      <c r="AR420" s="16"/>
      <c r="AS420" s="16"/>
      <c r="AT420" s="16"/>
      <c r="AU420" s="16"/>
      <c r="AV420" s="16"/>
      <c r="AW420" s="16"/>
      <c r="AX420" s="16"/>
      <c r="AY420" s="16"/>
      <c r="AZ420" s="16"/>
      <c r="BA420" s="16"/>
      <c r="BB420" s="16"/>
      <c r="BC420" s="16"/>
      <c r="BD420" s="16"/>
      <c r="BE420" s="16"/>
    </row>
    <row r="421" spans="1:63" s="48" customFormat="1" ht="15" customHeight="1">
      <c r="A421" s="2"/>
      <c r="B421" s="173" t="s">
        <v>263</v>
      </c>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row>
    <row r="422" spans="1:63" ht="15" customHeight="1">
      <c r="B422" s="5"/>
      <c r="C422" s="38"/>
      <c r="D422" s="1256" t="s">
        <v>123</v>
      </c>
      <c r="E422" s="1257"/>
      <c r="F422" s="1257"/>
      <c r="G422" s="1257"/>
      <c r="H422" s="1257"/>
      <c r="I422" s="1257"/>
      <c r="J422" s="1257"/>
      <c r="K422" s="1257"/>
      <c r="L422" s="1257"/>
      <c r="M422" s="1257"/>
      <c r="N422" s="1257"/>
      <c r="O422" s="1257"/>
      <c r="P422" s="1257"/>
      <c r="Q422" s="1257"/>
      <c r="R422" s="1258"/>
      <c r="S422" s="281" t="s">
        <v>124</v>
      </c>
      <c r="T422" s="282"/>
      <c r="U422" s="282"/>
      <c r="V422" s="282"/>
      <c r="W422" s="282"/>
      <c r="X422" s="282"/>
      <c r="Y422" s="282"/>
      <c r="Z422" s="282"/>
      <c r="AA422" s="282"/>
      <c r="AB422" s="282"/>
      <c r="AC422" s="282"/>
      <c r="AD422" s="282"/>
      <c r="AE422" s="282"/>
      <c r="AF422" s="283"/>
      <c r="AG422" s="1224" t="s">
        <v>131</v>
      </c>
      <c r="AH422" s="634"/>
      <c r="AI422" s="634"/>
      <c r="AJ422" s="634"/>
      <c r="AK422" s="634"/>
      <c r="AL422" s="634"/>
      <c r="AM422" s="629"/>
      <c r="AN422" s="1266" t="s">
        <v>189</v>
      </c>
      <c r="AO422" s="1267"/>
      <c r="AP422" s="1267"/>
      <c r="AQ422" s="1267"/>
      <c r="AR422" s="1267"/>
      <c r="AS422" s="1268"/>
      <c r="AT422" s="1122" t="s">
        <v>133</v>
      </c>
      <c r="AU422" s="1123"/>
      <c r="AV422" s="1123"/>
      <c r="AW422" s="1123"/>
      <c r="AX422" s="1123"/>
      <c r="AY422" s="1124"/>
      <c r="AZ422" s="1266" t="s">
        <v>134</v>
      </c>
      <c r="BA422" s="1131"/>
      <c r="BB422" s="1131"/>
      <c r="BC422" s="1131"/>
      <c r="BD422" s="1131"/>
      <c r="BE422" s="1132"/>
    </row>
    <row r="423" spans="1:63" ht="15" customHeight="1">
      <c r="B423" s="5"/>
      <c r="C423" s="38"/>
      <c r="D423" s="1259"/>
      <c r="E423" s="1260"/>
      <c r="F423" s="1260"/>
      <c r="G423" s="1260"/>
      <c r="H423" s="1260"/>
      <c r="I423" s="1260"/>
      <c r="J423" s="1260"/>
      <c r="K423" s="1260"/>
      <c r="L423" s="1260"/>
      <c r="M423" s="1260"/>
      <c r="N423" s="1260"/>
      <c r="O423" s="1260"/>
      <c r="P423" s="1260"/>
      <c r="Q423" s="1260"/>
      <c r="R423" s="1261"/>
      <c r="S423" s="284"/>
      <c r="T423" s="285"/>
      <c r="U423" s="285"/>
      <c r="V423" s="285"/>
      <c r="W423" s="285"/>
      <c r="X423" s="285"/>
      <c r="Y423" s="285"/>
      <c r="Z423" s="285"/>
      <c r="AA423" s="285"/>
      <c r="AB423" s="285"/>
      <c r="AC423" s="285"/>
      <c r="AD423" s="285"/>
      <c r="AE423" s="285"/>
      <c r="AF423" s="286"/>
      <c r="AG423" s="630"/>
      <c r="AH423" s="635"/>
      <c r="AI423" s="635"/>
      <c r="AJ423" s="635"/>
      <c r="AK423" s="635"/>
      <c r="AL423" s="635"/>
      <c r="AM423" s="631"/>
      <c r="AN423" s="1269"/>
      <c r="AO423" s="1270"/>
      <c r="AP423" s="1270"/>
      <c r="AQ423" s="1270"/>
      <c r="AR423" s="1270"/>
      <c r="AS423" s="1271"/>
      <c r="AT423" s="1125"/>
      <c r="AU423" s="1126"/>
      <c r="AV423" s="1126"/>
      <c r="AW423" s="1126"/>
      <c r="AX423" s="1126"/>
      <c r="AY423" s="1127"/>
      <c r="AZ423" s="1133"/>
      <c r="BA423" s="1134"/>
      <c r="BB423" s="1134"/>
      <c r="BC423" s="1134"/>
      <c r="BD423" s="1134"/>
      <c r="BE423" s="1135"/>
    </row>
    <row r="424" spans="1:63" ht="15" customHeight="1">
      <c r="B424" s="5"/>
      <c r="C424" s="38"/>
      <c r="D424" s="1262"/>
      <c r="E424" s="1263"/>
      <c r="F424" s="1263"/>
      <c r="G424" s="1263"/>
      <c r="H424" s="1263"/>
      <c r="I424" s="1263"/>
      <c r="J424" s="1263"/>
      <c r="K424" s="1263"/>
      <c r="L424" s="1263"/>
      <c r="M424" s="1263"/>
      <c r="N424" s="1263"/>
      <c r="O424" s="1263"/>
      <c r="P424" s="1263"/>
      <c r="Q424" s="1263"/>
      <c r="R424" s="1264"/>
      <c r="S424" s="287"/>
      <c r="T424" s="288"/>
      <c r="U424" s="288"/>
      <c r="V424" s="288"/>
      <c r="W424" s="288"/>
      <c r="X424" s="288"/>
      <c r="Y424" s="288"/>
      <c r="Z424" s="288"/>
      <c r="AA424" s="288"/>
      <c r="AB424" s="288"/>
      <c r="AC424" s="288"/>
      <c r="AD424" s="288"/>
      <c r="AE424" s="288"/>
      <c r="AF424" s="289"/>
      <c r="AG424" s="848"/>
      <c r="AH424" s="1069"/>
      <c r="AI424" s="1069"/>
      <c r="AJ424" s="1069"/>
      <c r="AK424" s="1069"/>
      <c r="AL424" s="1069"/>
      <c r="AM424" s="649"/>
      <c r="AN424" s="1272"/>
      <c r="AO424" s="1273"/>
      <c r="AP424" s="1273"/>
      <c r="AQ424" s="1273"/>
      <c r="AR424" s="1273"/>
      <c r="AS424" s="1274"/>
      <c r="AT424" s="1128"/>
      <c r="AU424" s="1129"/>
      <c r="AV424" s="1129"/>
      <c r="AW424" s="1129"/>
      <c r="AX424" s="1129"/>
      <c r="AY424" s="1130"/>
      <c r="AZ424" s="1136"/>
      <c r="BA424" s="1137"/>
      <c r="BB424" s="1137"/>
      <c r="BC424" s="1137"/>
      <c r="BD424" s="1137"/>
      <c r="BE424" s="1138"/>
    </row>
    <row r="425" spans="1:63" ht="15" customHeight="1">
      <c r="B425" s="5"/>
      <c r="C425" s="38"/>
      <c r="D425" s="332"/>
      <c r="E425" s="333"/>
      <c r="F425" s="333"/>
      <c r="G425" s="333"/>
      <c r="H425" s="333"/>
      <c r="I425" s="333"/>
      <c r="J425" s="333"/>
      <c r="K425" s="333"/>
      <c r="L425" s="333"/>
      <c r="M425" s="333"/>
      <c r="N425" s="333"/>
      <c r="O425" s="333"/>
      <c r="P425" s="333"/>
      <c r="Q425" s="333"/>
      <c r="R425" s="334"/>
      <c r="S425" s="312"/>
      <c r="T425" s="313"/>
      <c r="U425" s="313"/>
      <c r="V425" s="313"/>
      <c r="W425" s="313"/>
      <c r="X425" s="313"/>
      <c r="Y425" s="313"/>
      <c r="Z425" s="313"/>
      <c r="AA425" s="313"/>
      <c r="AB425" s="313"/>
      <c r="AC425" s="313"/>
      <c r="AD425" s="313"/>
      <c r="AE425" s="313"/>
      <c r="AF425" s="314"/>
      <c r="AG425" s="384"/>
      <c r="AH425" s="385"/>
      <c r="AI425" s="385"/>
      <c r="AJ425" s="385"/>
      <c r="AK425" s="385"/>
      <c r="AL425" s="385"/>
      <c r="AM425" s="386"/>
      <c r="AN425" s="324"/>
      <c r="AO425" s="325"/>
      <c r="AP425" s="325"/>
      <c r="AQ425" s="325"/>
      <c r="AR425" s="325"/>
      <c r="AS425" s="326"/>
      <c r="AT425" s="260"/>
      <c r="AU425" s="261"/>
      <c r="AV425" s="261"/>
      <c r="AW425" s="261"/>
      <c r="AX425" s="261"/>
      <c r="AY425" s="262"/>
      <c r="AZ425" s="269">
        <f>AN425*AT425</f>
        <v>0</v>
      </c>
      <c r="BA425" s="270"/>
      <c r="BB425" s="270"/>
      <c r="BC425" s="270"/>
      <c r="BD425" s="270"/>
      <c r="BE425" s="271"/>
    </row>
    <row r="426" spans="1:63" ht="15" customHeight="1">
      <c r="B426" s="5"/>
      <c r="C426" s="38"/>
      <c r="D426" s="335"/>
      <c r="E426" s="336"/>
      <c r="F426" s="336"/>
      <c r="G426" s="336"/>
      <c r="H426" s="336"/>
      <c r="I426" s="336"/>
      <c r="J426" s="336"/>
      <c r="K426" s="336"/>
      <c r="L426" s="336"/>
      <c r="M426" s="336"/>
      <c r="N426" s="336"/>
      <c r="O426" s="336"/>
      <c r="P426" s="336"/>
      <c r="Q426" s="336"/>
      <c r="R426" s="337"/>
      <c r="S426" s="379"/>
      <c r="T426" s="380"/>
      <c r="U426" s="380"/>
      <c r="V426" s="380"/>
      <c r="W426" s="380"/>
      <c r="X426" s="380"/>
      <c r="Y426" s="380"/>
      <c r="Z426" s="380"/>
      <c r="AA426" s="380"/>
      <c r="AB426" s="380"/>
      <c r="AC426" s="380"/>
      <c r="AD426" s="380"/>
      <c r="AE426" s="380"/>
      <c r="AF426" s="381"/>
      <c r="AG426" s="387"/>
      <c r="AH426" s="388"/>
      <c r="AI426" s="388"/>
      <c r="AJ426" s="388"/>
      <c r="AK426" s="388"/>
      <c r="AL426" s="388"/>
      <c r="AM426" s="389"/>
      <c r="AN426" s="394"/>
      <c r="AO426" s="395"/>
      <c r="AP426" s="395"/>
      <c r="AQ426" s="395"/>
      <c r="AR426" s="395"/>
      <c r="AS426" s="396"/>
      <c r="AT426" s="263"/>
      <c r="AU426" s="264"/>
      <c r="AV426" s="264"/>
      <c r="AW426" s="264"/>
      <c r="AX426" s="264"/>
      <c r="AY426" s="265"/>
      <c r="AZ426" s="272"/>
      <c r="BA426" s="273"/>
      <c r="BB426" s="273"/>
      <c r="BC426" s="273"/>
      <c r="BD426" s="273"/>
      <c r="BE426" s="274"/>
    </row>
    <row r="427" spans="1:63" ht="15" customHeight="1">
      <c r="B427" s="5"/>
      <c r="C427" s="38"/>
      <c r="D427" s="335"/>
      <c r="E427" s="336"/>
      <c r="F427" s="336"/>
      <c r="G427" s="336"/>
      <c r="H427" s="336"/>
      <c r="I427" s="336"/>
      <c r="J427" s="336"/>
      <c r="K427" s="336"/>
      <c r="L427" s="336"/>
      <c r="M427" s="336"/>
      <c r="N427" s="336"/>
      <c r="O427" s="336"/>
      <c r="P427" s="336"/>
      <c r="Q427" s="336"/>
      <c r="R427" s="337"/>
      <c r="S427" s="409"/>
      <c r="T427" s="410"/>
      <c r="U427" s="410"/>
      <c r="V427" s="410"/>
      <c r="W427" s="410"/>
      <c r="X427" s="410"/>
      <c r="Y427" s="410"/>
      <c r="Z427" s="410"/>
      <c r="AA427" s="410"/>
      <c r="AB427" s="410"/>
      <c r="AC427" s="410"/>
      <c r="AD427" s="410"/>
      <c r="AE427" s="410"/>
      <c r="AF427" s="411"/>
      <c r="AG427" s="390"/>
      <c r="AH427" s="388"/>
      <c r="AI427" s="388"/>
      <c r="AJ427" s="388"/>
      <c r="AK427" s="388"/>
      <c r="AL427" s="388"/>
      <c r="AM427" s="389"/>
      <c r="AN427" s="394"/>
      <c r="AO427" s="395"/>
      <c r="AP427" s="395"/>
      <c r="AQ427" s="395"/>
      <c r="AR427" s="395"/>
      <c r="AS427" s="396"/>
      <c r="AT427" s="263"/>
      <c r="AU427" s="264"/>
      <c r="AV427" s="264"/>
      <c r="AW427" s="264"/>
      <c r="AX427" s="264"/>
      <c r="AY427" s="265"/>
      <c r="AZ427" s="272"/>
      <c r="BA427" s="273"/>
      <c r="BB427" s="273"/>
      <c r="BC427" s="273"/>
      <c r="BD427" s="273"/>
      <c r="BE427" s="274"/>
    </row>
    <row r="428" spans="1:63" ht="15" customHeight="1">
      <c r="B428" s="5"/>
      <c r="C428" s="38"/>
      <c r="D428" s="338"/>
      <c r="E428" s="339"/>
      <c r="F428" s="339"/>
      <c r="G428" s="339"/>
      <c r="H428" s="339"/>
      <c r="I428" s="339"/>
      <c r="J428" s="339"/>
      <c r="K428" s="339"/>
      <c r="L428" s="339"/>
      <c r="M428" s="339"/>
      <c r="N428" s="339"/>
      <c r="O428" s="339"/>
      <c r="P428" s="339"/>
      <c r="Q428" s="339"/>
      <c r="R428" s="340"/>
      <c r="S428" s="278" t="s">
        <v>194</v>
      </c>
      <c r="T428" s="279"/>
      <c r="U428" s="279"/>
      <c r="V428" s="279"/>
      <c r="W428" s="279"/>
      <c r="X428" s="279"/>
      <c r="Y428" s="279"/>
      <c r="Z428" s="279"/>
      <c r="AA428" s="279"/>
      <c r="AB428" s="279"/>
      <c r="AC428" s="279"/>
      <c r="AD428" s="279"/>
      <c r="AE428" s="279"/>
      <c r="AF428" s="280"/>
      <c r="AG428" s="391"/>
      <c r="AH428" s="392"/>
      <c r="AI428" s="392"/>
      <c r="AJ428" s="392"/>
      <c r="AK428" s="392"/>
      <c r="AL428" s="392"/>
      <c r="AM428" s="393"/>
      <c r="AN428" s="327"/>
      <c r="AO428" s="328"/>
      <c r="AP428" s="328"/>
      <c r="AQ428" s="328"/>
      <c r="AR428" s="328"/>
      <c r="AS428" s="329"/>
      <c r="AT428" s="266"/>
      <c r="AU428" s="267"/>
      <c r="AV428" s="267"/>
      <c r="AW428" s="267"/>
      <c r="AX428" s="267"/>
      <c r="AY428" s="268"/>
      <c r="AZ428" s="275"/>
      <c r="BA428" s="276"/>
      <c r="BB428" s="276"/>
      <c r="BC428" s="276"/>
      <c r="BD428" s="276"/>
      <c r="BE428" s="277"/>
    </row>
    <row r="429" spans="1:63" ht="15" customHeight="1">
      <c r="B429" s="5"/>
      <c r="C429" s="38"/>
      <c r="D429" s="332"/>
      <c r="E429" s="333"/>
      <c r="F429" s="333"/>
      <c r="G429" s="333"/>
      <c r="H429" s="333"/>
      <c r="I429" s="333"/>
      <c r="J429" s="333"/>
      <c r="K429" s="333"/>
      <c r="L429" s="333"/>
      <c r="M429" s="333"/>
      <c r="N429" s="333"/>
      <c r="O429" s="333"/>
      <c r="P429" s="333"/>
      <c r="Q429" s="333"/>
      <c r="R429" s="334"/>
      <c r="S429" s="312"/>
      <c r="T429" s="313"/>
      <c r="U429" s="313"/>
      <c r="V429" s="313"/>
      <c r="W429" s="313"/>
      <c r="X429" s="313"/>
      <c r="Y429" s="313"/>
      <c r="Z429" s="313"/>
      <c r="AA429" s="313"/>
      <c r="AB429" s="313"/>
      <c r="AC429" s="313"/>
      <c r="AD429" s="313"/>
      <c r="AE429" s="313"/>
      <c r="AF429" s="314"/>
      <c r="AG429" s="384"/>
      <c r="AH429" s="385"/>
      <c r="AI429" s="385"/>
      <c r="AJ429" s="385"/>
      <c r="AK429" s="385"/>
      <c r="AL429" s="385"/>
      <c r="AM429" s="386"/>
      <c r="AN429" s="324"/>
      <c r="AO429" s="325"/>
      <c r="AP429" s="325"/>
      <c r="AQ429" s="325"/>
      <c r="AR429" s="325"/>
      <c r="AS429" s="326"/>
      <c r="AT429" s="260"/>
      <c r="AU429" s="261"/>
      <c r="AV429" s="261"/>
      <c r="AW429" s="261"/>
      <c r="AX429" s="261"/>
      <c r="AY429" s="262"/>
      <c r="AZ429" s="269">
        <f>AN429*AT429</f>
        <v>0</v>
      </c>
      <c r="BA429" s="270"/>
      <c r="BB429" s="270"/>
      <c r="BC429" s="270"/>
      <c r="BD429" s="270"/>
      <c r="BE429" s="271"/>
    </row>
    <row r="430" spans="1:63" ht="15" customHeight="1">
      <c r="B430" s="5"/>
      <c r="C430" s="38"/>
      <c r="D430" s="335"/>
      <c r="E430" s="336"/>
      <c r="F430" s="336"/>
      <c r="G430" s="336"/>
      <c r="H430" s="336"/>
      <c r="I430" s="336"/>
      <c r="J430" s="336"/>
      <c r="K430" s="336"/>
      <c r="L430" s="336"/>
      <c r="M430" s="336"/>
      <c r="N430" s="336"/>
      <c r="O430" s="336"/>
      <c r="P430" s="336"/>
      <c r="Q430" s="336"/>
      <c r="R430" s="337"/>
      <c r="S430" s="379"/>
      <c r="T430" s="380"/>
      <c r="U430" s="380"/>
      <c r="V430" s="380"/>
      <c r="W430" s="380"/>
      <c r="X430" s="380"/>
      <c r="Y430" s="380"/>
      <c r="Z430" s="380"/>
      <c r="AA430" s="380"/>
      <c r="AB430" s="380"/>
      <c r="AC430" s="380"/>
      <c r="AD430" s="380"/>
      <c r="AE430" s="380"/>
      <c r="AF430" s="381"/>
      <c r="AG430" s="387"/>
      <c r="AH430" s="388"/>
      <c r="AI430" s="388"/>
      <c r="AJ430" s="388"/>
      <c r="AK430" s="388"/>
      <c r="AL430" s="388"/>
      <c r="AM430" s="389"/>
      <c r="AN430" s="394"/>
      <c r="AO430" s="395"/>
      <c r="AP430" s="395"/>
      <c r="AQ430" s="395"/>
      <c r="AR430" s="395"/>
      <c r="AS430" s="396"/>
      <c r="AT430" s="263"/>
      <c r="AU430" s="264"/>
      <c r="AV430" s="264"/>
      <c r="AW430" s="264"/>
      <c r="AX430" s="264"/>
      <c r="AY430" s="265"/>
      <c r="AZ430" s="272"/>
      <c r="BA430" s="273"/>
      <c r="BB430" s="273"/>
      <c r="BC430" s="273"/>
      <c r="BD430" s="273"/>
      <c r="BE430" s="274"/>
    </row>
    <row r="431" spans="1:63" ht="15" customHeight="1">
      <c r="B431" s="5"/>
      <c r="C431" s="38"/>
      <c r="D431" s="335"/>
      <c r="E431" s="336"/>
      <c r="F431" s="336"/>
      <c r="G431" s="336"/>
      <c r="H431" s="336"/>
      <c r="I431" s="336"/>
      <c r="J431" s="336"/>
      <c r="K431" s="336"/>
      <c r="L431" s="336"/>
      <c r="M431" s="336"/>
      <c r="N431" s="336"/>
      <c r="O431" s="336"/>
      <c r="P431" s="336"/>
      <c r="Q431" s="336"/>
      <c r="R431" s="337"/>
      <c r="S431" s="409"/>
      <c r="T431" s="410"/>
      <c r="U431" s="410"/>
      <c r="V431" s="410"/>
      <c r="W431" s="410"/>
      <c r="X431" s="410"/>
      <c r="Y431" s="410"/>
      <c r="Z431" s="410"/>
      <c r="AA431" s="410"/>
      <c r="AB431" s="410"/>
      <c r="AC431" s="410"/>
      <c r="AD431" s="410"/>
      <c r="AE431" s="410"/>
      <c r="AF431" s="411"/>
      <c r="AG431" s="390"/>
      <c r="AH431" s="388"/>
      <c r="AI431" s="388"/>
      <c r="AJ431" s="388"/>
      <c r="AK431" s="388"/>
      <c r="AL431" s="388"/>
      <c r="AM431" s="389"/>
      <c r="AN431" s="394"/>
      <c r="AO431" s="395"/>
      <c r="AP431" s="395"/>
      <c r="AQ431" s="395"/>
      <c r="AR431" s="395"/>
      <c r="AS431" s="396"/>
      <c r="AT431" s="263"/>
      <c r="AU431" s="264"/>
      <c r="AV431" s="264"/>
      <c r="AW431" s="264"/>
      <c r="AX431" s="264"/>
      <c r="AY431" s="265"/>
      <c r="AZ431" s="272"/>
      <c r="BA431" s="273"/>
      <c r="BB431" s="273"/>
      <c r="BC431" s="273"/>
      <c r="BD431" s="273"/>
      <c r="BE431" s="274"/>
    </row>
    <row r="432" spans="1:63" ht="15" customHeight="1">
      <c r="B432" s="5"/>
      <c r="C432" s="38"/>
      <c r="D432" s="338"/>
      <c r="E432" s="339"/>
      <c r="F432" s="339"/>
      <c r="G432" s="339"/>
      <c r="H432" s="339"/>
      <c r="I432" s="339"/>
      <c r="J432" s="339"/>
      <c r="K432" s="339"/>
      <c r="L432" s="339"/>
      <c r="M432" s="339"/>
      <c r="N432" s="339"/>
      <c r="O432" s="339"/>
      <c r="P432" s="339"/>
      <c r="Q432" s="339"/>
      <c r="R432" s="340"/>
      <c r="S432" s="278" t="s">
        <v>194</v>
      </c>
      <c r="T432" s="279"/>
      <c r="U432" s="279"/>
      <c r="V432" s="279"/>
      <c r="W432" s="279"/>
      <c r="X432" s="279"/>
      <c r="Y432" s="279"/>
      <c r="Z432" s="279"/>
      <c r="AA432" s="279"/>
      <c r="AB432" s="279"/>
      <c r="AC432" s="279"/>
      <c r="AD432" s="279"/>
      <c r="AE432" s="279"/>
      <c r="AF432" s="280"/>
      <c r="AG432" s="391"/>
      <c r="AH432" s="392"/>
      <c r="AI432" s="392"/>
      <c r="AJ432" s="392"/>
      <c r="AK432" s="392"/>
      <c r="AL432" s="392"/>
      <c r="AM432" s="393"/>
      <c r="AN432" s="327"/>
      <c r="AO432" s="328"/>
      <c r="AP432" s="328"/>
      <c r="AQ432" s="328"/>
      <c r="AR432" s="328"/>
      <c r="AS432" s="329"/>
      <c r="AT432" s="266"/>
      <c r="AU432" s="267"/>
      <c r="AV432" s="267"/>
      <c r="AW432" s="267"/>
      <c r="AX432" s="267"/>
      <c r="AY432" s="268"/>
      <c r="AZ432" s="275"/>
      <c r="BA432" s="276"/>
      <c r="BB432" s="276"/>
      <c r="BC432" s="276"/>
      <c r="BD432" s="276"/>
      <c r="BE432" s="277"/>
    </row>
    <row r="433" spans="1:63" ht="15" customHeight="1">
      <c r="B433" s="5"/>
      <c r="C433" s="38"/>
      <c r="D433" s="332"/>
      <c r="E433" s="333"/>
      <c r="F433" s="333"/>
      <c r="G433" s="333"/>
      <c r="H433" s="333"/>
      <c r="I433" s="333"/>
      <c r="J433" s="333"/>
      <c r="K433" s="333"/>
      <c r="L433" s="333"/>
      <c r="M433" s="333"/>
      <c r="N433" s="333"/>
      <c r="O433" s="333"/>
      <c r="P433" s="333"/>
      <c r="Q433" s="333"/>
      <c r="R433" s="334"/>
      <c r="S433" s="312"/>
      <c r="T433" s="313"/>
      <c r="U433" s="313"/>
      <c r="V433" s="313"/>
      <c r="W433" s="313"/>
      <c r="X433" s="313"/>
      <c r="Y433" s="313"/>
      <c r="Z433" s="313"/>
      <c r="AA433" s="313"/>
      <c r="AB433" s="313"/>
      <c r="AC433" s="313"/>
      <c r="AD433" s="313"/>
      <c r="AE433" s="313"/>
      <c r="AF433" s="314"/>
      <c r="AG433" s="384"/>
      <c r="AH433" s="385"/>
      <c r="AI433" s="385"/>
      <c r="AJ433" s="385"/>
      <c r="AK433" s="385"/>
      <c r="AL433" s="385"/>
      <c r="AM433" s="386"/>
      <c r="AN433" s="324"/>
      <c r="AO433" s="325"/>
      <c r="AP433" s="325"/>
      <c r="AQ433" s="325"/>
      <c r="AR433" s="325"/>
      <c r="AS433" s="326"/>
      <c r="AT433" s="260"/>
      <c r="AU433" s="261"/>
      <c r="AV433" s="261"/>
      <c r="AW433" s="261"/>
      <c r="AX433" s="261"/>
      <c r="AY433" s="262"/>
      <c r="AZ433" s="269">
        <f>AN433*AT433</f>
        <v>0</v>
      </c>
      <c r="BA433" s="270"/>
      <c r="BB433" s="270"/>
      <c r="BC433" s="270"/>
      <c r="BD433" s="270"/>
      <c r="BE433" s="271"/>
    </row>
    <row r="434" spans="1:63" ht="15" customHeight="1">
      <c r="B434" s="5"/>
      <c r="C434" s="38"/>
      <c r="D434" s="335"/>
      <c r="E434" s="336"/>
      <c r="F434" s="336"/>
      <c r="G434" s="336"/>
      <c r="H434" s="336"/>
      <c r="I434" s="336"/>
      <c r="J434" s="336"/>
      <c r="K434" s="336"/>
      <c r="L434" s="336"/>
      <c r="M434" s="336"/>
      <c r="N434" s="336"/>
      <c r="O434" s="336"/>
      <c r="P434" s="336"/>
      <c r="Q434" s="336"/>
      <c r="R434" s="337"/>
      <c r="S434" s="379"/>
      <c r="T434" s="380"/>
      <c r="U434" s="380"/>
      <c r="V434" s="380"/>
      <c r="W434" s="380"/>
      <c r="X434" s="380"/>
      <c r="Y434" s="380"/>
      <c r="Z434" s="380"/>
      <c r="AA434" s="380"/>
      <c r="AB434" s="380"/>
      <c r="AC434" s="380"/>
      <c r="AD434" s="380"/>
      <c r="AE434" s="380"/>
      <c r="AF434" s="381"/>
      <c r="AG434" s="387"/>
      <c r="AH434" s="388"/>
      <c r="AI434" s="388"/>
      <c r="AJ434" s="388"/>
      <c r="AK434" s="388"/>
      <c r="AL434" s="388"/>
      <c r="AM434" s="389"/>
      <c r="AN434" s="394"/>
      <c r="AO434" s="395"/>
      <c r="AP434" s="395"/>
      <c r="AQ434" s="395"/>
      <c r="AR434" s="395"/>
      <c r="AS434" s="396"/>
      <c r="AT434" s="263"/>
      <c r="AU434" s="264"/>
      <c r="AV434" s="264"/>
      <c r="AW434" s="264"/>
      <c r="AX434" s="264"/>
      <c r="AY434" s="265"/>
      <c r="AZ434" s="272"/>
      <c r="BA434" s="273"/>
      <c r="BB434" s="273"/>
      <c r="BC434" s="273"/>
      <c r="BD434" s="273"/>
      <c r="BE434" s="274"/>
    </row>
    <row r="435" spans="1:63" ht="15" customHeight="1">
      <c r="B435" s="5"/>
      <c r="C435" s="38"/>
      <c r="D435" s="335"/>
      <c r="E435" s="336"/>
      <c r="F435" s="336"/>
      <c r="G435" s="336"/>
      <c r="H435" s="336"/>
      <c r="I435" s="336"/>
      <c r="J435" s="336"/>
      <c r="K435" s="336"/>
      <c r="L435" s="336"/>
      <c r="M435" s="336"/>
      <c r="N435" s="336"/>
      <c r="O435" s="336"/>
      <c r="P435" s="336"/>
      <c r="Q435" s="336"/>
      <c r="R435" s="337"/>
      <c r="S435" s="409"/>
      <c r="T435" s="410"/>
      <c r="U435" s="410"/>
      <c r="V435" s="410"/>
      <c r="W435" s="410"/>
      <c r="X435" s="410"/>
      <c r="Y435" s="410"/>
      <c r="Z435" s="410"/>
      <c r="AA435" s="410"/>
      <c r="AB435" s="410"/>
      <c r="AC435" s="410"/>
      <c r="AD435" s="410"/>
      <c r="AE435" s="410"/>
      <c r="AF435" s="411"/>
      <c r="AG435" s="390"/>
      <c r="AH435" s="388"/>
      <c r="AI435" s="388"/>
      <c r="AJ435" s="388"/>
      <c r="AK435" s="388"/>
      <c r="AL435" s="388"/>
      <c r="AM435" s="389"/>
      <c r="AN435" s="394"/>
      <c r="AO435" s="395"/>
      <c r="AP435" s="395"/>
      <c r="AQ435" s="395"/>
      <c r="AR435" s="395"/>
      <c r="AS435" s="396"/>
      <c r="AT435" s="263"/>
      <c r="AU435" s="264"/>
      <c r="AV435" s="264"/>
      <c r="AW435" s="264"/>
      <c r="AX435" s="264"/>
      <c r="AY435" s="265"/>
      <c r="AZ435" s="272"/>
      <c r="BA435" s="273"/>
      <c r="BB435" s="273"/>
      <c r="BC435" s="273"/>
      <c r="BD435" s="273"/>
      <c r="BE435" s="274"/>
    </row>
    <row r="436" spans="1:63" ht="15" customHeight="1">
      <c r="B436" s="5"/>
      <c r="C436" s="38"/>
      <c r="D436" s="338"/>
      <c r="E436" s="339"/>
      <c r="F436" s="339"/>
      <c r="G436" s="339"/>
      <c r="H436" s="339"/>
      <c r="I436" s="339"/>
      <c r="J436" s="339"/>
      <c r="K436" s="339"/>
      <c r="L436" s="339"/>
      <c r="M436" s="339"/>
      <c r="N436" s="339"/>
      <c r="O436" s="339"/>
      <c r="P436" s="339"/>
      <c r="Q436" s="339"/>
      <c r="R436" s="340"/>
      <c r="S436" s="278" t="s">
        <v>194</v>
      </c>
      <c r="T436" s="279"/>
      <c r="U436" s="279"/>
      <c r="V436" s="279"/>
      <c r="W436" s="279"/>
      <c r="X436" s="279"/>
      <c r="Y436" s="279"/>
      <c r="Z436" s="279"/>
      <c r="AA436" s="279"/>
      <c r="AB436" s="279"/>
      <c r="AC436" s="279"/>
      <c r="AD436" s="279"/>
      <c r="AE436" s="279"/>
      <c r="AF436" s="280"/>
      <c r="AG436" s="391"/>
      <c r="AH436" s="392"/>
      <c r="AI436" s="392"/>
      <c r="AJ436" s="392"/>
      <c r="AK436" s="392"/>
      <c r="AL436" s="392"/>
      <c r="AM436" s="393"/>
      <c r="AN436" s="327"/>
      <c r="AO436" s="328"/>
      <c r="AP436" s="328"/>
      <c r="AQ436" s="328"/>
      <c r="AR436" s="328"/>
      <c r="AS436" s="329"/>
      <c r="AT436" s="266"/>
      <c r="AU436" s="267"/>
      <c r="AV436" s="267"/>
      <c r="AW436" s="267"/>
      <c r="AX436" s="267"/>
      <c r="AY436" s="268"/>
      <c r="AZ436" s="275"/>
      <c r="BA436" s="276"/>
      <c r="BB436" s="276"/>
      <c r="BC436" s="276"/>
      <c r="BD436" s="276"/>
      <c r="BE436" s="277"/>
    </row>
    <row r="437" spans="1:63" ht="15" customHeight="1">
      <c r="B437" s="5"/>
      <c r="C437" s="38"/>
      <c r="D437" s="332"/>
      <c r="E437" s="333"/>
      <c r="F437" s="333"/>
      <c r="G437" s="333"/>
      <c r="H437" s="333"/>
      <c r="I437" s="333"/>
      <c r="J437" s="333"/>
      <c r="K437" s="333"/>
      <c r="L437" s="333"/>
      <c r="M437" s="333"/>
      <c r="N437" s="333"/>
      <c r="O437" s="333"/>
      <c r="P437" s="333"/>
      <c r="Q437" s="333"/>
      <c r="R437" s="334"/>
      <c r="S437" s="312"/>
      <c r="T437" s="313"/>
      <c r="U437" s="313"/>
      <c r="V437" s="313"/>
      <c r="W437" s="313"/>
      <c r="X437" s="313"/>
      <c r="Y437" s="313"/>
      <c r="Z437" s="313"/>
      <c r="AA437" s="313"/>
      <c r="AB437" s="313"/>
      <c r="AC437" s="313"/>
      <c r="AD437" s="313"/>
      <c r="AE437" s="313"/>
      <c r="AF437" s="314"/>
      <c r="AG437" s="1296"/>
      <c r="AH437" s="1297"/>
      <c r="AI437" s="1297"/>
      <c r="AJ437" s="1297"/>
      <c r="AK437" s="1297"/>
      <c r="AL437" s="1297"/>
      <c r="AM437" s="1297"/>
      <c r="AN437" s="259"/>
      <c r="AO437" s="259"/>
      <c r="AP437" s="259"/>
      <c r="AQ437" s="259"/>
      <c r="AR437" s="259"/>
      <c r="AS437" s="259"/>
      <c r="AT437" s="260"/>
      <c r="AU437" s="261"/>
      <c r="AV437" s="261"/>
      <c r="AW437" s="261"/>
      <c r="AX437" s="261"/>
      <c r="AY437" s="262"/>
      <c r="AZ437" s="269">
        <f>AN437*AT437</f>
        <v>0</v>
      </c>
      <c r="BA437" s="270"/>
      <c r="BB437" s="270"/>
      <c r="BC437" s="270"/>
      <c r="BD437" s="270"/>
      <c r="BE437" s="271"/>
    </row>
    <row r="438" spans="1:63" ht="15" customHeight="1">
      <c r="B438" s="5"/>
      <c r="C438" s="38"/>
      <c r="D438" s="335"/>
      <c r="E438" s="336"/>
      <c r="F438" s="336"/>
      <c r="G438" s="336"/>
      <c r="H438" s="336"/>
      <c r="I438" s="336"/>
      <c r="J438" s="336"/>
      <c r="K438" s="336"/>
      <c r="L438" s="336"/>
      <c r="M438" s="336"/>
      <c r="N438" s="336"/>
      <c r="O438" s="336"/>
      <c r="P438" s="336"/>
      <c r="Q438" s="336"/>
      <c r="R438" s="337"/>
      <c r="S438" s="379"/>
      <c r="T438" s="380"/>
      <c r="U438" s="380"/>
      <c r="V438" s="380"/>
      <c r="W438" s="380"/>
      <c r="X438" s="380"/>
      <c r="Y438" s="380"/>
      <c r="Z438" s="380"/>
      <c r="AA438" s="380"/>
      <c r="AB438" s="380"/>
      <c r="AC438" s="380"/>
      <c r="AD438" s="380"/>
      <c r="AE438" s="380"/>
      <c r="AF438" s="381"/>
      <c r="AG438" s="1296"/>
      <c r="AH438" s="1297"/>
      <c r="AI438" s="1297"/>
      <c r="AJ438" s="1297"/>
      <c r="AK438" s="1297"/>
      <c r="AL438" s="1297"/>
      <c r="AM438" s="1297"/>
      <c r="AN438" s="259"/>
      <c r="AO438" s="259"/>
      <c r="AP438" s="259"/>
      <c r="AQ438" s="259"/>
      <c r="AR438" s="259"/>
      <c r="AS438" s="259"/>
      <c r="AT438" s="263"/>
      <c r="AU438" s="264"/>
      <c r="AV438" s="264"/>
      <c r="AW438" s="264"/>
      <c r="AX438" s="264"/>
      <c r="AY438" s="265"/>
      <c r="AZ438" s="272"/>
      <c r="BA438" s="273"/>
      <c r="BB438" s="273"/>
      <c r="BC438" s="273"/>
      <c r="BD438" s="273"/>
      <c r="BE438" s="274"/>
    </row>
    <row r="439" spans="1:63" ht="15" customHeight="1">
      <c r="B439" s="5"/>
      <c r="C439" s="38"/>
      <c r="D439" s="335"/>
      <c r="E439" s="336"/>
      <c r="F439" s="336"/>
      <c r="G439" s="336"/>
      <c r="H439" s="336"/>
      <c r="I439" s="336"/>
      <c r="J439" s="336"/>
      <c r="K439" s="336"/>
      <c r="L439" s="336"/>
      <c r="M439" s="336"/>
      <c r="N439" s="336"/>
      <c r="O439" s="336"/>
      <c r="P439" s="336"/>
      <c r="Q439" s="336"/>
      <c r="R439" s="337"/>
      <c r="S439" s="409"/>
      <c r="T439" s="410"/>
      <c r="U439" s="410"/>
      <c r="V439" s="410"/>
      <c r="W439" s="410"/>
      <c r="X439" s="410"/>
      <c r="Y439" s="410"/>
      <c r="Z439" s="410"/>
      <c r="AA439" s="410"/>
      <c r="AB439" s="410"/>
      <c r="AC439" s="410"/>
      <c r="AD439" s="410"/>
      <c r="AE439" s="410"/>
      <c r="AF439" s="411"/>
      <c r="AG439" s="1297"/>
      <c r="AH439" s="1297"/>
      <c r="AI439" s="1297"/>
      <c r="AJ439" s="1297"/>
      <c r="AK439" s="1297"/>
      <c r="AL439" s="1297"/>
      <c r="AM439" s="1297"/>
      <c r="AN439" s="259"/>
      <c r="AO439" s="259"/>
      <c r="AP439" s="259"/>
      <c r="AQ439" s="259"/>
      <c r="AR439" s="259"/>
      <c r="AS439" s="259"/>
      <c r="AT439" s="263"/>
      <c r="AU439" s="264"/>
      <c r="AV439" s="264"/>
      <c r="AW439" s="264"/>
      <c r="AX439" s="264"/>
      <c r="AY439" s="265"/>
      <c r="AZ439" s="272"/>
      <c r="BA439" s="273"/>
      <c r="BB439" s="273"/>
      <c r="BC439" s="273"/>
      <c r="BD439" s="273"/>
      <c r="BE439" s="274"/>
    </row>
    <row r="440" spans="1:63" ht="15" customHeight="1">
      <c r="B440" s="5"/>
      <c r="C440" s="38"/>
      <c r="D440" s="338"/>
      <c r="E440" s="339"/>
      <c r="F440" s="339"/>
      <c r="G440" s="339"/>
      <c r="H440" s="339"/>
      <c r="I440" s="339"/>
      <c r="J440" s="339"/>
      <c r="K440" s="339"/>
      <c r="L440" s="339"/>
      <c r="M440" s="339"/>
      <c r="N440" s="339"/>
      <c r="O440" s="339"/>
      <c r="P440" s="339"/>
      <c r="Q440" s="339"/>
      <c r="R440" s="340"/>
      <c r="S440" s="278" t="s">
        <v>194</v>
      </c>
      <c r="T440" s="279"/>
      <c r="U440" s="279"/>
      <c r="V440" s="279"/>
      <c r="W440" s="279"/>
      <c r="X440" s="279"/>
      <c r="Y440" s="279"/>
      <c r="Z440" s="279"/>
      <c r="AA440" s="279"/>
      <c r="AB440" s="279"/>
      <c r="AC440" s="279"/>
      <c r="AD440" s="279"/>
      <c r="AE440" s="279"/>
      <c r="AF440" s="280"/>
      <c r="AG440" s="1297"/>
      <c r="AH440" s="1297"/>
      <c r="AI440" s="1297"/>
      <c r="AJ440" s="1297"/>
      <c r="AK440" s="1297"/>
      <c r="AL440" s="1297"/>
      <c r="AM440" s="1297"/>
      <c r="AN440" s="259"/>
      <c r="AO440" s="259"/>
      <c r="AP440" s="259"/>
      <c r="AQ440" s="259"/>
      <c r="AR440" s="259"/>
      <c r="AS440" s="259"/>
      <c r="AT440" s="266"/>
      <c r="AU440" s="267"/>
      <c r="AV440" s="267"/>
      <c r="AW440" s="267"/>
      <c r="AX440" s="267"/>
      <c r="AY440" s="268"/>
      <c r="AZ440" s="275"/>
      <c r="BA440" s="276"/>
      <c r="BB440" s="276"/>
      <c r="BC440" s="276"/>
      <c r="BD440" s="276"/>
      <c r="BE440" s="277"/>
    </row>
    <row r="441" spans="1:63" ht="15" customHeight="1">
      <c r="B441" s="5"/>
      <c r="C441" s="5"/>
      <c r="D441" s="164"/>
      <c r="E441" s="164"/>
      <c r="F441" s="164"/>
      <c r="G441" s="164"/>
      <c r="H441" s="164"/>
      <c r="I441" s="164"/>
      <c r="J441" s="164"/>
      <c r="K441" s="164"/>
      <c r="L441" s="164"/>
      <c r="M441" s="164"/>
      <c r="N441" s="164"/>
      <c r="O441" s="164"/>
      <c r="P441" s="164"/>
      <c r="Q441" s="164"/>
      <c r="R441" s="164"/>
      <c r="S441" s="174"/>
      <c r="T441" s="174"/>
      <c r="U441" s="174"/>
      <c r="V441" s="174"/>
      <c r="W441" s="174"/>
      <c r="X441" s="174"/>
      <c r="Y441" s="174"/>
      <c r="Z441" s="174"/>
      <c r="AA441" s="174"/>
      <c r="AB441" s="174"/>
      <c r="AC441" s="174"/>
      <c r="AD441" s="174"/>
      <c r="AE441" s="174"/>
      <c r="AF441" s="174"/>
      <c r="AG441" s="397"/>
      <c r="AH441" s="397"/>
      <c r="AI441" s="397"/>
      <c r="AJ441" s="397"/>
      <c r="AK441" s="397"/>
      <c r="AL441" s="397"/>
      <c r="AM441" s="397"/>
      <c r="AN441" s="398"/>
      <c r="AO441" s="398"/>
      <c r="AP441" s="398"/>
      <c r="AQ441" s="398"/>
      <c r="AR441" s="399"/>
      <c r="AS441" s="399"/>
      <c r="AT441" s="297" t="s">
        <v>261</v>
      </c>
      <c r="AU441" s="297"/>
      <c r="AV441" s="297"/>
      <c r="AW441" s="297"/>
      <c r="AX441" s="297"/>
      <c r="AY441" s="297"/>
      <c r="AZ441" s="400">
        <f>SUM(AZ425:BE440)</f>
        <v>0</v>
      </c>
      <c r="BA441" s="401"/>
      <c r="BB441" s="401"/>
      <c r="BC441" s="401"/>
      <c r="BD441" s="401"/>
      <c r="BE441" s="402"/>
    </row>
    <row r="442" spans="1:63" ht="15" customHeight="1">
      <c r="B442" s="5"/>
      <c r="C442" s="5"/>
      <c r="D442" s="164"/>
      <c r="E442" s="164"/>
      <c r="F442" s="164"/>
      <c r="G442" s="164"/>
      <c r="H442" s="164"/>
      <c r="I442" s="164"/>
      <c r="J442" s="164"/>
      <c r="K442" s="164"/>
      <c r="L442" s="164"/>
      <c r="M442" s="164"/>
      <c r="N442" s="164"/>
      <c r="O442" s="164"/>
      <c r="P442" s="164"/>
      <c r="Q442" s="164"/>
      <c r="R442" s="164"/>
      <c r="S442" s="174"/>
      <c r="T442" s="174"/>
      <c r="U442" s="174"/>
      <c r="V442" s="174"/>
      <c r="W442" s="174"/>
      <c r="X442" s="174"/>
      <c r="Y442" s="174"/>
      <c r="Z442" s="174"/>
      <c r="AA442" s="174"/>
      <c r="AB442" s="174"/>
      <c r="AC442" s="174"/>
      <c r="AD442" s="174"/>
      <c r="AE442" s="174"/>
      <c r="AF442" s="174"/>
      <c r="AG442" s="397"/>
      <c r="AH442" s="397"/>
      <c r="AI442" s="397"/>
      <c r="AJ442" s="397"/>
      <c r="AK442" s="397"/>
      <c r="AL442" s="397"/>
      <c r="AM442" s="397"/>
      <c r="AN442" s="398"/>
      <c r="AO442" s="398"/>
      <c r="AP442" s="398"/>
      <c r="AQ442" s="398"/>
      <c r="AR442" s="399"/>
      <c r="AS442" s="399"/>
      <c r="AT442" s="297"/>
      <c r="AU442" s="297"/>
      <c r="AV442" s="297"/>
      <c r="AW442" s="297"/>
      <c r="AX442" s="297"/>
      <c r="AY442" s="297"/>
      <c r="AZ442" s="403"/>
      <c r="BA442" s="404"/>
      <c r="BB442" s="404"/>
      <c r="BC442" s="404"/>
      <c r="BD442" s="404"/>
      <c r="BE442" s="405"/>
    </row>
    <row r="443" spans="1:63" ht="15" customHeight="1">
      <c r="B443" s="5"/>
      <c r="C443" s="5"/>
      <c r="D443" s="164"/>
      <c r="E443" s="164"/>
      <c r="F443" s="164"/>
      <c r="G443" s="164"/>
      <c r="H443" s="164"/>
      <c r="I443" s="164"/>
      <c r="J443" s="164"/>
      <c r="K443" s="164"/>
      <c r="L443" s="164"/>
      <c r="M443" s="164"/>
      <c r="N443" s="164"/>
      <c r="O443" s="164"/>
      <c r="P443" s="164"/>
      <c r="Q443" s="164"/>
      <c r="R443" s="164"/>
      <c r="S443" s="174"/>
      <c r="T443" s="174"/>
      <c r="U443" s="174"/>
      <c r="V443" s="174"/>
      <c r="W443" s="174"/>
      <c r="X443" s="174"/>
      <c r="Y443" s="174"/>
      <c r="Z443" s="174"/>
      <c r="AA443" s="174"/>
      <c r="AB443" s="174"/>
      <c r="AC443" s="174"/>
      <c r="AD443" s="174"/>
      <c r="AE443" s="174"/>
      <c r="AF443" s="174"/>
      <c r="AG443" s="397"/>
      <c r="AH443" s="397"/>
      <c r="AI443" s="397"/>
      <c r="AJ443" s="397"/>
      <c r="AK443" s="397"/>
      <c r="AL443" s="397"/>
      <c r="AM443" s="397"/>
      <c r="AN443" s="398"/>
      <c r="AO443" s="398"/>
      <c r="AP443" s="398"/>
      <c r="AQ443" s="398"/>
      <c r="AR443" s="399"/>
      <c r="AS443" s="399"/>
      <c r="AT443" s="297"/>
      <c r="AU443" s="297"/>
      <c r="AV443" s="297"/>
      <c r="AW443" s="297"/>
      <c r="AX443" s="297"/>
      <c r="AY443" s="297"/>
      <c r="AZ443" s="406"/>
      <c r="BA443" s="407"/>
      <c r="BB443" s="407"/>
      <c r="BC443" s="407"/>
      <c r="BD443" s="407"/>
      <c r="BE443" s="408"/>
    </row>
    <row r="444" spans="1:63" ht="15" customHeight="1">
      <c r="B444" s="5"/>
      <c r="C444" s="5"/>
      <c r="D444" s="311"/>
      <c r="E444" s="311"/>
      <c r="F444" s="311"/>
      <c r="G444" s="311"/>
      <c r="H444" s="311"/>
      <c r="I444" s="311"/>
      <c r="J444" s="311"/>
      <c r="K444" s="311"/>
      <c r="L444" s="311"/>
      <c r="M444" s="311"/>
      <c r="N444" s="311"/>
      <c r="O444" s="311"/>
      <c r="P444" s="311"/>
      <c r="Q444" s="311"/>
      <c r="R444" s="311"/>
      <c r="S444" s="311"/>
      <c r="T444" s="311"/>
      <c r="U444" s="311"/>
      <c r="V444" s="311"/>
      <c r="W444" s="311"/>
      <c r="X444" s="311"/>
      <c r="Y444" s="311"/>
      <c r="Z444" s="311"/>
      <c r="AA444" s="311"/>
      <c r="AB444" s="311"/>
      <c r="AC444" s="311"/>
      <c r="AD444" s="311"/>
      <c r="AE444" s="311"/>
      <c r="AF444" s="311"/>
      <c r="AG444" s="311"/>
      <c r="AH444" s="311"/>
      <c r="AI444" s="311"/>
      <c r="AJ444" s="311"/>
      <c r="AK444" s="311"/>
      <c r="AL444" s="311"/>
      <c r="AM444" s="311"/>
      <c r="AN444" s="311"/>
      <c r="AO444" s="311"/>
      <c r="AP444" s="311"/>
      <c r="AQ444" s="311"/>
      <c r="AR444" s="311"/>
      <c r="AS444" s="311"/>
      <c r="AT444" s="311"/>
      <c r="AU444" s="311"/>
      <c r="AV444" s="311"/>
      <c r="AW444" s="311"/>
      <c r="AX444" s="311"/>
      <c r="AY444" s="311"/>
      <c r="AZ444" s="311"/>
      <c r="BA444" s="311"/>
      <c r="BB444" s="311"/>
      <c r="BC444" s="311"/>
      <c r="BD444" s="311"/>
      <c r="BE444" s="311"/>
      <c r="BF444" s="311"/>
      <c r="BG444" s="311"/>
      <c r="BH444" s="90"/>
      <c r="BI444" s="90"/>
      <c r="BJ444" s="90"/>
      <c r="BK444" s="90"/>
    </row>
    <row r="445" spans="1:63" ht="3" customHeight="1">
      <c r="B445" s="5"/>
      <c r="C445" s="5"/>
      <c r="D445" s="63"/>
      <c r="E445" s="39"/>
      <c r="F445" s="39"/>
      <c r="G445" s="39"/>
      <c r="H445" s="39"/>
      <c r="I445" s="39"/>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63"/>
      <c r="AH445" s="63"/>
      <c r="AI445" s="63"/>
      <c r="AJ445" s="63"/>
      <c r="AK445" s="63"/>
      <c r="AL445" s="63"/>
      <c r="AM445" s="63"/>
      <c r="AN445" s="133"/>
      <c r="AO445" s="133"/>
      <c r="AP445" s="133"/>
      <c r="AQ445" s="133"/>
      <c r="AR445" s="133"/>
      <c r="AS445" s="133"/>
      <c r="AT445" s="133"/>
      <c r="AU445" s="133"/>
      <c r="AV445" s="133"/>
      <c r="AW445" s="133"/>
      <c r="AX445" s="133"/>
      <c r="AY445" s="133"/>
      <c r="AZ445" s="133"/>
      <c r="BA445" s="133"/>
      <c r="BB445" s="133"/>
      <c r="BC445" s="133"/>
      <c r="BD445" s="133"/>
      <c r="BE445" s="133"/>
    </row>
    <row r="446" spans="1:63" ht="15" customHeight="1">
      <c r="A446" s="2" t="s">
        <v>223</v>
      </c>
    </row>
    <row r="447" spans="1:63" ht="15" customHeight="1">
      <c r="B447" s="2" t="s">
        <v>195</v>
      </c>
    </row>
    <row r="448" spans="1:63" ht="15" customHeight="1">
      <c r="B448" s="5"/>
      <c r="C448" s="38"/>
      <c r="D448" s="281" t="s">
        <v>124</v>
      </c>
      <c r="E448" s="282"/>
      <c r="F448" s="282"/>
      <c r="G448" s="282"/>
      <c r="H448" s="282"/>
      <c r="I448" s="282"/>
      <c r="J448" s="282"/>
      <c r="K448" s="282"/>
      <c r="L448" s="282"/>
      <c r="M448" s="282"/>
      <c r="N448" s="282"/>
      <c r="O448" s="282"/>
      <c r="P448" s="282"/>
      <c r="Q448" s="282"/>
      <c r="R448" s="282"/>
      <c r="S448" s="282"/>
      <c r="T448" s="282"/>
      <c r="U448" s="282"/>
      <c r="V448" s="282"/>
      <c r="W448" s="282"/>
      <c r="X448" s="282"/>
      <c r="Y448" s="282"/>
      <c r="Z448" s="283"/>
      <c r="AA448" s="290" t="s">
        <v>131</v>
      </c>
      <c r="AB448" s="291"/>
      <c r="AC448" s="291"/>
      <c r="AD448" s="291"/>
      <c r="AE448" s="291"/>
      <c r="AF448" s="291"/>
      <c r="AG448" s="293" t="s">
        <v>126</v>
      </c>
      <c r="AH448" s="282"/>
      <c r="AI448" s="282"/>
      <c r="AJ448" s="282"/>
      <c r="AK448" s="282"/>
      <c r="AL448" s="282"/>
      <c r="AM448" s="283"/>
      <c r="AN448" s="294" t="s">
        <v>127</v>
      </c>
      <c r="AO448" s="294"/>
      <c r="AP448" s="294"/>
      <c r="AQ448" s="294"/>
      <c r="AR448" s="294"/>
      <c r="AS448" s="294"/>
      <c r="AT448" s="294"/>
      <c r="AU448" s="307" t="s">
        <v>128</v>
      </c>
      <c r="AV448" s="307"/>
      <c r="AW448" s="307"/>
      <c r="AX448" s="307"/>
      <c r="AY448" s="307"/>
      <c r="AZ448" s="307"/>
      <c r="BA448" s="91"/>
      <c r="BB448" s="92"/>
      <c r="BC448" s="92"/>
      <c r="BD448" s="92"/>
      <c r="BE448" s="92"/>
      <c r="BF448" s="92"/>
    </row>
    <row r="449" spans="1:61" ht="15" customHeight="1">
      <c r="B449" s="5"/>
      <c r="C449" s="38"/>
      <c r="D449" s="284"/>
      <c r="E449" s="285"/>
      <c r="F449" s="285"/>
      <c r="G449" s="285"/>
      <c r="H449" s="285"/>
      <c r="I449" s="285"/>
      <c r="J449" s="285"/>
      <c r="K449" s="285"/>
      <c r="L449" s="285"/>
      <c r="M449" s="285"/>
      <c r="N449" s="285"/>
      <c r="O449" s="285"/>
      <c r="P449" s="285"/>
      <c r="Q449" s="285"/>
      <c r="R449" s="285"/>
      <c r="S449" s="285"/>
      <c r="T449" s="285"/>
      <c r="U449" s="285"/>
      <c r="V449" s="285"/>
      <c r="W449" s="285"/>
      <c r="X449" s="285"/>
      <c r="Y449" s="285"/>
      <c r="Z449" s="286"/>
      <c r="AA449" s="291"/>
      <c r="AB449" s="291"/>
      <c r="AC449" s="291"/>
      <c r="AD449" s="291"/>
      <c r="AE449" s="291"/>
      <c r="AF449" s="291"/>
      <c r="AG449" s="284"/>
      <c r="AH449" s="285"/>
      <c r="AI449" s="285"/>
      <c r="AJ449" s="285"/>
      <c r="AK449" s="285"/>
      <c r="AL449" s="285"/>
      <c r="AM449" s="286"/>
      <c r="AN449" s="294"/>
      <c r="AO449" s="294"/>
      <c r="AP449" s="294"/>
      <c r="AQ449" s="294"/>
      <c r="AR449" s="294"/>
      <c r="AS449" s="294"/>
      <c r="AT449" s="294"/>
      <c r="AU449" s="307"/>
      <c r="AV449" s="307"/>
      <c r="AW449" s="307"/>
      <c r="AX449" s="307"/>
      <c r="AY449" s="307"/>
      <c r="AZ449" s="308"/>
      <c r="BA449" s="309"/>
      <c r="BB449" s="310"/>
      <c r="BC449" s="310"/>
      <c r="BD449" s="310"/>
      <c r="BE449" s="310"/>
      <c r="BF449" s="310"/>
      <c r="BG449" s="5"/>
      <c r="BH449" s="5"/>
    </row>
    <row r="450" spans="1:61" ht="15" customHeight="1">
      <c r="B450" s="5"/>
      <c r="C450" s="38"/>
      <c r="D450" s="287"/>
      <c r="E450" s="288"/>
      <c r="F450" s="288"/>
      <c r="G450" s="288"/>
      <c r="H450" s="288"/>
      <c r="I450" s="288"/>
      <c r="J450" s="288"/>
      <c r="K450" s="288"/>
      <c r="L450" s="288"/>
      <c r="M450" s="288"/>
      <c r="N450" s="288"/>
      <c r="O450" s="288"/>
      <c r="P450" s="288"/>
      <c r="Q450" s="288"/>
      <c r="R450" s="288"/>
      <c r="S450" s="288"/>
      <c r="T450" s="288"/>
      <c r="U450" s="288"/>
      <c r="V450" s="288"/>
      <c r="W450" s="288"/>
      <c r="X450" s="288"/>
      <c r="Y450" s="288"/>
      <c r="Z450" s="289"/>
      <c r="AA450" s="292"/>
      <c r="AB450" s="291"/>
      <c r="AC450" s="291"/>
      <c r="AD450" s="291"/>
      <c r="AE450" s="291"/>
      <c r="AF450" s="291"/>
      <c r="AG450" s="287"/>
      <c r="AH450" s="288"/>
      <c r="AI450" s="288"/>
      <c r="AJ450" s="288"/>
      <c r="AK450" s="288"/>
      <c r="AL450" s="288"/>
      <c r="AM450" s="289"/>
      <c r="AN450" s="294"/>
      <c r="AO450" s="294"/>
      <c r="AP450" s="294"/>
      <c r="AQ450" s="294"/>
      <c r="AR450" s="294"/>
      <c r="AS450" s="294"/>
      <c r="AT450" s="294"/>
      <c r="AU450" s="307"/>
      <c r="AV450" s="307"/>
      <c r="AW450" s="307"/>
      <c r="AX450" s="307"/>
      <c r="AY450" s="307"/>
      <c r="AZ450" s="308"/>
      <c r="BA450" s="309"/>
      <c r="BB450" s="310"/>
      <c r="BC450" s="310"/>
      <c r="BD450" s="310"/>
      <c r="BE450" s="310"/>
      <c r="BF450" s="310"/>
      <c r="BG450" s="5"/>
      <c r="BH450" s="5"/>
    </row>
    <row r="451" spans="1:61" s="48" customFormat="1" ht="15.75" customHeight="1">
      <c r="B451" s="43"/>
      <c r="C451" s="44"/>
      <c r="D451" s="312"/>
      <c r="E451" s="313"/>
      <c r="F451" s="313"/>
      <c r="G451" s="313"/>
      <c r="H451" s="313"/>
      <c r="I451" s="313"/>
      <c r="J451" s="313"/>
      <c r="K451" s="313"/>
      <c r="L451" s="313"/>
      <c r="M451" s="313"/>
      <c r="N451" s="313"/>
      <c r="O451" s="313"/>
      <c r="P451" s="313"/>
      <c r="Q451" s="313"/>
      <c r="R451" s="313"/>
      <c r="S451" s="313"/>
      <c r="T451" s="313"/>
      <c r="U451" s="313"/>
      <c r="V451" s="313"/>
      <c r="W451" s="313"/>
      <c r="X451" s="313"/>
      <c r="Y451" s="313"/>
      <c r="Z451" s="314"/>
      <c r="AA451" s="318"/>
      <c r="AB451" s="319"/>
      <c r="AC451" s="319"/>
      <c r="AD451" s="319"/>
      <c r="AE451" s="319"/>
      <c r="AF451" s="320"/>
      <c r="AG451" s="324"/>
      <c r="AH451" s="325"/>
      <c r="AI451" s="325"/>
      <c r="AJ451" s="325"/>
      <c r="AK451" s="325"/>
      <c r="AL451" s="325"/>
      <c r="AM451" s="326"/>
      <c r="AN451" s="330"/>
      <c r="AO451" s="330"/>
      <c r="AP451" s="330"/>
      <c r="AQ451" s="330"/>
      <c r="AR451" s="330"/>
      <c r="AS451" s="330"/>
      <c r="AT451" s="330"/>
      <c r="AU451" s="298">
        <f>AG451*AN451</f>
        <v>0</v>
      </c>
      <c r="AV451" s="299"/>
      <c r="AW451" s="299"/>
      <c r="AX451" s="299"/>
      <c r="AY451" s="299"/>
      <c r="AZ451" s="299"/>
      <c r="BA451" s="1292"/>
      <c r="BB451" s="1293"/>
      <c r="BC451" s="1293"/>
      <c r="BD451" s="1293"/>
      <c r="BE451" s="377"/>
      <c r="BF451" s="377"/>
      <c r="BG451" s="1291"/>
      <c r="BH451" s="1291"/>
    </row>
    <row r="452" spans="1:61" s="48" customFormat="1" ht="15.75" customHeight="1">
      <c r="B452" s="43"/>
      <c r="C452" s="44"/>
      <c r="D452" s="315"/>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7"/>
      <c r="AA452" s="321"/>
      <c r="AB452" s="322"/>
      <c r="AC452" s="322"/>
      <c r="AD452" s="322"/>
      <c r="AE452" s="322"/>
      <c r="AF452" s="323"/>
      <c r="AG452" s="327"/>
      <c r="AH452" s="328"/>
      <c r="AI452" s="328"/>
      <c r="AJ452" s="328"/>
      <c r="AK452" s="328"/>
      <c r="AL452" s="328"/>
      <c r="AM452" s="329"/>
      <c r="AN452" s="330"/>
      <c r="AO452" s="330"/>
      <c r="AP452" s="330"/>
      <c r="AQ452" s="330"/>
      <c r="AR452" s="330"/>
      <c r="AS452" s="330"/>
      <c r="AT452" s="330"/>
      <c r="AU452" s="304"/>
      <c r="AV452" s="305"/>
      <c r="AW452" s="305"/>
      <c r="AX452" s="305"/>
      <c r="AY452" s="305"/>
      <c r="AZ452" s="305"/>
      <c r="BA452" s="1294"/>
      <c r="BB452" s="1295"/>
      <c r="BC452" s="1295"/>
      <c r="BD452" s="1295"/>
      <c r="BE452" s="378"/>
      <c r="BF452" s="378"/>
      <c r="BG452" s="1291"/>
      <c r="BH452" s="1291"/>
    </row>
    <row r="453" spans="1:61" s="48" customFormat="1" ht="15.75" customHeight="1">
      <c r="B453" s="43"/>
      <c r="C453" s="43"/>
      <c r="D453" s="312"/>
      <c r="E453" s="313"/>
      <c r="F453" s="313"/>
      <c r="G453" s="313"/>
      <c r="H453" s="313"/>
      <c r="I453" s="313"/>
      <c r="J453" s="313"/>
      <c r="K453" s="313"/>
      <c r="L453" s="313"/>
      <c r="M453" s="313"/>
      <c r="N453" s="313"/>
      <c r="O453" s="313"/>
      <c r="P453" s="313"/>
      <c r="Q453" s="313"/>
      <c r="R453" s="313"/>
      <c r="S453" s="313"/>
      <c r="T453" s="313"/>
      <c r="U453" s="313"/>
      <c r="V453" s="313"/>
      <c r="W453" s="313"/>
      <c r="X453" s="313"/>
      <c r="Y453" s="313"/>
      <c r="Z453" s="314"/>
      <c r="AA453" s="318"/>
      <c r="AB453" s="319"/>
      <c r="AC453" s="319"/>
      <c r="AD453" s="319"/>
      <c r="AE453" s="319"/>
      <c r="AF453" s="320"/>
      <c r="AG453" s="324"/>
      <c r="AH453" s="325"/>
      <c r="AI453" s="325"/>
      <c r="AJ453" s="325"/>
      <c r="AK453" s="325"/>
      <c r="AL453" s="325"/>
      <c r="AM453" s="326"/>
      <c r="AN453" s="330"/>
      <c r="AO453" s="330"/>
      <c r="AP453" s="330"/>
      <c r="AQ453" s="330"/>
      <c r="AR453" s="330"/>
      <c r="AS453" s="330"/>
      <c r="AT453" s="330"/>
      <c r="AU453" s="298">
        <f>AG453*AN453</f>
        <v>0</v>
      </c>
      <c r="AV453" s="299"/>
      <c r="AW453" s="299"/>
      <c r="AX453" s="299"/>
      <c r="AY453" s="299"/>
      <c r="AZ453" s="300"/>
      <c r="BA453" s="332" t="s">
        <v>196</v>
      </c>
      <c r="BB453" s="333"/>
      <c r="BC453" s="333"/>
      <c r="BD453" s="333"/>
      <c r="BE453" s="333"/>
      <c r="BF453" s="334"/>
      <c r="BG453" s="59"/>
      <c r="BH453" s="43"/>
    </row>
    <row r="454" spans="1:61" s="48" customFormat="1" ht="15.75" customHeight="1">
      <c r="B454" s="43"/>
      <c r="C454" s="43"/>
      <c r="D454" s="315"/>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7"/>
      <c r="AA454" s="321"/>
      <c r="AB454" s="322"/>
      <c r="AC454" s="322"/>
      <c r="AD454" s="322"/>
      <c r="AE454" s="322"/>
      <c r="AF454" s="323"/>
      <c r="AG454" s="327"/>
      <c r="AH454" s="328"/>
      <c r="AI454" s="328"/>
      <c r="AJ454" s="328"/>
      <c r="AK454" s="328"/>
      <c r="AL454" s="328"/>
      <c r="AM454" s="329"/>
      <c r="AN454" s="330"/>
      <c r="AO454" s="330"/>
      <c r="AP454" s="330"/>
      <c r="AQ454" s="330"/>
      <c r="AR454" s="330"/>
      <c r="AS454" s="330"/>
      <c r="AT454" s="330"/>
      <c r="AU454" s="304"/>
      <c r="AV454" s="305"/>
      <c r="AW454" s="305"/>
      <c r="AX454" s="305"/>
      <c r="AY454" s="305"/>
      <c r="AZ454" s="306"/>
      <c r="BA454" s="338"/>
      <c r="BB454" s="339"/>
      <c r="BC454" s="339"/>
      <c r="BD454" s="339"/>
      <c r="BE454" s="339"/>
      <c r="BF454" s="340"/>
    </row>
    <row r="455" spans="1:61" ht="15.75" customHeight="1">
      <c r="A455" s="48"/>
      <c r="B455" s="48"/>
      <c r="C455" s="48"/>
      <c r="D455" s="312"/>
      <c r="E455" s="313"/>
      <c r="F455" s="313"/>
      <c r="G455" s="313"/>
      <c r="H455" s="313"/>
      <c r="I455" s="313"/>
      <c r="J455" s="313"/>
      <c r="K455" s="313"/>
      <c r="L455" s="313"/>
      <c r="M455" s="313"/>
      <c r="N455" s="313"/>
      <c r="O455" s="313"/>
      <c r="P455" s="313"/>
      <c r="Q455" s="313"/>
      <c r="R455" s="313"/>
      <c r="S455" s="313"/>
      <c r="T455" s="313"/>
      <c r="U455" s="313"/>
      <c r="V455" s="313"/>
      <c r="W455" s="313"/>
      <c r="X455" s="313"/>
      <c r="Y455" s="313"/>
      <c r="Z455" s="314"/>
      <c r="AA455" s="318"/>
      <c r="AB455" s="319"/>
      <c r="AC455" s="319"/>
      <c r="AD455" s="319"/>
      <c r="AE455" s="319"/>
      <c r="AF455" s="320"/>
      <c r="AG455" s="324"/>
      <c r="AH455" s="325"/>
      <c r="AI455" s="325"/>
      <c r="AJ455" s="325"/>
      <c r="AK455" s="325"/>
      <c r="AL455" s="325"/>
      <c r="AM455" s="326"/>
      <c r="AN455" s="330"/>
      <c r="AO455" s="330"/>
      <c r="AP455" s="330"/>
      <c r="AQ455" s="330"/>
      <c r="AR455" s="330"/>
      <c r="AS455" s="330"/>
      <c r="AT455" s="330"/>
      <c r="AU455" s="298">
        <f>AG455*AN455</f>
        <v>0</v>
      </c>
      <c r="AV455" s="299"/>
      <c r="AW455" s="299"/>
      <c r="AX455" s="299"/>
      <c r="AY455" s="299"/>
      <c r="AZ455" s="300"/>
      <c r="BA455" s="331">
        <f>SUM(AU451:AZ456)</f>
        <v>0</v>
      </c>
      <c r="BB455" s="331"/>
      <c r="BC455" s="331"/>
      <c r="BD455" s="331"/>
      <c r="BE455" s="331"/>
      <c r="BF455" s="331"/>
      <c r="BG455" s="48"/>
    </row>
    <row r="456" spans="1:61" ht="15.75" customHeight="1">
      <c r="A456" s="48"/>
      <c r="B456" s="48"/>
      <c r="C456" s="48"/>
      <c r="D456" s="315"/>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7"/>
      <c r="AA456" s="321"/>
      <c r="AB456" s="322"/>
      <c r="AC456" s="322"/>
      <c r="AD456" s="322"/>
      <c r="AE456" s="322"/>
      <c r="AF456" s="323"/>
      <c r="AG456" s="327"/>
      <c r="AH456" s="328"/>
      <c r="AI456" s="328"/>
      <c r="AJ456" s="328"/>
      <c r="AK456" s="328"/>
      <c r="AL456" s="328"/>
      <c r="AM456" s="329"/>
      <c r="AN456" s="330"/>
      <c r="AO456" s="330"/>
      <c r="AP456" s="330"/>
      <c r="AQ456" s="330"/>
      <c r="AR456" s="330"/>
      <c r="AS456" s="330"/>
      <c r="AT456" s="330"/>
      <c r="AU456" s="304"/>
      <c r="AV456" s="305"/>
      <c r="AW456" s="305"/>
      <c r="AX456" s="305"/>
      <c r="AY456" s="305"/>
      <c r="AZ456" s="306"/>
      <c r="BA456" s="331"/>
      <c r="BB456" s="331"/>
      <c r="BC456" s="331"/>
      <c r="BD456" s="331"/>
      <c r="BE456" s="331"/>
      <c r="BF456" s="331"/>
      <c r="BG456" s="48"/>
    </row>
    <row r="460" spans="1:61" ht="6" customHeight="1">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5"/>
      <c r="AL460" s="125"/>
      <c r="AM460" s="125"/>
    </row>
    <row r="461" spans="1:61" ht="15" customHeight="1">
      <c r="A461" s="2" t="s">
        <v>224</v>
      </c>
    </row>
    <row r="462" spans="1:61" ht="15" customHeight="1">
      <c r="B462" s="2" t="s">
        <v>197</v>
      </c>
    </row>
    <row r="463" spans="1:61" ht="15" customHeight="1">
      <c r="B463" s="5"/>
      <c r="C463" s="38"/>
      <c r="D463" s="281" t="s">
        <v>124</v>
      </c>
      <c r="E463" s="282"/>
      <c r="F463" s="282"/>
      <c r="G463" s="282"/>
      <c r="H463" s="282"/>
      <c r="I463" s="282"/>
      <c r="J463" s="282"/>
      <c r="K463" s="282"/>
      <c r="L463" s="282"/>
      <c r="M463" s="282"/>
      <c r="N463" s="282"/>
      <c r="O463" s="282"/>
      <c r="P463" s="282"/>
      <c r="Q463" s="282"/>
      <c r="R463" s="282"/>
      <c r="S463" s="282"/>
      <c r="T463" s="282"/>
      <c r="U463" s="282"/>
      <c r="V463" s="282"/>
      <c r="W463" s="282"/>
      <c r="X463" s="282"/>
      <c r="Y463" s="282"/>
      <c r="Z463" s="283"/>
      <c r="AA463" s="290" t="s">
        <v>131</v>
      </c>
      <c r="AB463" s="291"/>
      <c r="AC463" s="291"/>
      <c r="AD463" s="291"/>
      <c r="AE463" s="291"/>
      <c r="AF463" s="291"/>
      <c r="AG463" s="293" t="s">
        <v>126</v>
      </c>
      <c r="AH463" s="282"/>
      <c r="AI463" s="282"/>
      <c r="AJ463" s="282"/>
      <c r="AK463" s="282"/>
      <c r="AL463" s="282"/>
      <c r="AM463" s="283"/>
      <c r="AN463" s="294" t="s">
        <v>127</v>
      </c>
      <c r="AO463" s="294"/>
      <c r="AP463" s="294"/>
      <c r="AQ463" s="294"/>
      <c r="AR463" s="294"/>
      <c r="AS463" s="294"/>
      <c r="AT463" s="294"/>
      <c r="AU463" s="307" t="s">
        <v>128</v>
      </c>
      <c r="AV463" s="307"/>
      <c r="AW463" s="307"/>
      <c r="AX463" s="307"/>
      <c r="AY463" s="307"/>
      <c r="AZ463" s="307"/>
      <c r="BA463" s="79"/>
      <c r="BB463" s="79"/>
      <c r="BC463" s="79"/>
      <c r="BD463" s="79"/>
      <c r="BE463" s="79"/>
      <c r="BF463" s="79"/>
      <c r="BG463" s="5"/>
      <c r="BH463" s="5"/>
      <c r="BI463" s="5"/>
    </row>
    <row r="464" spans="1:61" ht="15" customHeight="1">
      <c r="B464" s="5"/>
      <c r="C464" s="38"/>
      <c r="D464" s="284"/>
      <c r="E464" s="285"/>
      <c r="F464" s="285"/>
      <c r="G464" s="285"/>
      <c r="H464" s="285"/>
      <c r="I464" s="285"/>
      <c r="J464" s="285"/>
      <c r="K464" s="285"/>
      <c r="L464" s="285"/>
      <c r="M464" s="285"/>
      <c r="N464" s="285"/>
      <c r="O464" s="285"/>
      <c r="P464" s="285"/>
      <c r="Q464" s="285"/>
      <c r="R464" s="285"/>
      <c r="S464" s="285"/>
      <c r="T464" s="285"/>
      <c r="U464" s="285"/>
      <c r="V464" s="285"/>
      <c r="W464" s="285"/>
      <c r="X464" s="285"/>
      <c r="Y464" s="285"/>
      <c r="Z464" s="286"/>
      <c r="AA464" s="291"/>
      <c r="AB464" s="291"/>
      <c r="AC464" s="291"/>
      <c r="AD464" s="291"/>
      <c r="AE464" s="291"/>
      <c r="AF464" s="291"/>
      <c r="AG464" s="284"/>
      <c r="AH464" s="285"/>
      <c r="AI464" s="285"/>
      <c r="AJ464" s="285"/>
      <c r="AK464" s="285"/>
      <c r="AL464" s="285"/>
      <c r="AM464" s="286"/>
      <c r="AN464" s="294"/>
      <c r="AO464" s="294"/>
      <c r="AP464" s="294"/>
      <c r="AQ464" s="294"/>
      <c r="AR464" s="294"/>
      <c r="AS464" s="294"/>
      <c r="AT464" s="294"/>
      <c r="AU464" s="307"/>
      <c r="AV464" s="307"/>
      <c r="AW464" s="307"/>
      <c r="AX464" s="307"/>
      <c r="AY464" s="307"/>
      <c r="AZ464" s="307"/>
      <c r="BA464" s="79"/>
      <c r="BB464" s="79"/>
      <c r="BC464" s="79"/>
      <c r="BD464" s="79"/>
      <c r="BE464" s="79"/>
      <c r="BF464" s="79"/>
      <c r="BG464" s="5"/>
      <c r="BH464" s="5"/>
      <c r="BI464" s="5"/>
    </row>
    <row r="465" spans="1:71" ht="15" customHeight="1">
      <c r="B465" s="5"/>
      <c r="C465" s="38"/>
      <c r="D465" s="287"/>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9"/>
      <c r="AA465" s="292"/>
      <c r="AB465" s="291"/>
      <c r="AC465" s="291"/>
      <c r="AD465" s="291"/>
      <c r="AE465" s="291"/>
      <c r="AF465" s="291"/>
      <c r="AG465" s="287"/>
      <c r="AH465" s="288"/>
      <c r="AI465" s="288"/>
      <c r="AJ465" s="288"/>
      <c r="AK465" s="288"/>
      <c r="AL465" s="288"/>
      <c r="AM465" s="289"/>
      <c r="AN465" s="294"/>
      <c r="AO465" s="294"/>
      <c r="AP465" s="294"/>
      <c r="AQ465" s="294"/>
      <c r="AR465" s="294"/>
      <c r="AS465" s="294"/>
      <c r="AT465" s="294"/>
      <c r="AU465" s="307"/>
      <c r="AV465" s="307"/>
      <c r="AW465" s="307"/>
      <c r="AX465" s="307"/>
      <c r="AY465" s="307"/>
      <c r="AZ465" s="307"/>
      <c r="BA465" s="79"/>
      <c r="BB465" s="79"/>
      <c r="BC465" s="79"/>
      <c r="BD465" s="79"/>
      <c r="BE465" s="79"/>
      <c r="BF465" s="79"/>
      <c r="BG465" s="5"/>
      <c r="BH465" s="5"/>
      <c r="BI465" s="5"/>
    </row>
    <row r="466" spans="1:71" ht="16.5" customHeight="1">
      <c r="B466" s="5"/>
      <c r="C466" s="38"/>
      <c r="D466" s="312"/>
      <c r="E466" s="313"/>
      <c r="F466" s="313"/>
      <c r="G466" s="313"/>
      <c r="H466" s="313"/>
      <c r="I466" s="313"/>
      <c r="J466" s="313"/>
      <c r="K466" s="313"/>
      <c r="L466" s="313"/>
      <c r="M466" s="313"/>
      <c r="N466" s="313"/>
      <c r="O466" s="313"/>
      <c r="P466" s="313"/>
      <c r="Q466" s="313"/>
      <c r="R466" s="313"/>
      <c r="S466" s="313"/>
      <c r="T466" s="313"/>
      <c r="U466" s="313"/>
      <c r="V466" s="313"/>
      <c r="W466" s="313"/>
      <c r="X466" s="313"/>
      <c r="Y466" s="313"/>
      <c r="Z466" s="314"/>
      <c r="AA466" s="318"/>
      <c r="AB466" s="319"/>
      <c r="AC466" s="319"/>
      <c r="AD466" s="319"/>
      <c r="AE466" s="319"/>
      <c r="AF466" s="320"/>
      <c r="AG466" s="324"/>
      <c r="AH466" s="325"/>
      <c r="AI466" s="325"/>
      <c r="AJ466" s="325"/>
      <c r="AK466" s="325"/>
      <c r="AL466" s="325"/>
      <c r="AM466" s="326"/>
      <c r="AN466" s="330"/>
      <c r="AO466" s="330"/>
      <c r="AP466" s="330"/>
      <c r="AQ466" s="330"/>
      <c r="AR466" s="330"/>
      <c r="AS466" s="330"/>
      <c r="AT466" s="330"/>
      <c r="AU466" s="298">
        <f>AG466*AN466</f>
        <v>0</v>
      </c>
      <c r="AV466" s="299"/>
      <c r="AW466" s="299"/>
      <c r="AX466" s="299"/>
      <c r="AY466" s="299"/>
      <c r="AZ466" s="300"/>
      <c r="BA466" s="78"/>
      <c r="BB466" s="78"/>
      <c r="BC466" s="78"/>
      <c r="BD466" s="78"/>
      <c r="BE466" s="79"/>
      <c r="BF466" s="79"/>
      <c r="BG466" s="5"/>
    </row>
    <row r="467" spans="1:71" ht="16.5" customHeight="1">
      <c r="B467" s="5"/>
      <c r="C467" s="38"/>
      <c r="D467" s="315"/>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7"/>
      <c r="AA467" s="321"/>
      <c r="AB467" s="322"/>
      <c r="AC467" s="322"/>
      <c r="AD467" s="322"/>
      <c r="AE467" s="322"/>
      <c r="AF467" s="323"/>
      <c r="AG467" s="327"/>
      <c r="AH467" s="328"/>
      <c r="AI467" s="328"/>
      <c r="AJ467" s="328"/>
      <c r="AK467" s="328"/>
      <c r="AL467" s="328"/>
      <c r="AM467" s="329"/>
      <c r="AN467" s="330"/>
      <c r="AO467" s="330"/>
      <c r="AP467" s="330"/>
      <c r="AQ467" s="330"/>
      <c r="AR467" s="330"/>
      <c r="AS467" s="330"/>
      <c r="AT467" s="330"/>
      <c r="AU467" s="304"/>
      <c r="AV467" s="305"/>
      <c r="AW467" s="305"/>
      <c r="AX467" s="305"/>
      <c r="AY467" s="305"/>
      <c r="AZ467" s="306"/>
      <c r="BA467" s="93"/>
      <c r="BB467" s="78"/>
      <c r="BC467" s="78"/>
      <c r="BD467" s="78"/>
      <c r="BE467" s="79"/>
      <c r="BF467" s="79"/>
      <c r="BG467" s="5"/>
      <c r="BH467" s="5"/>
    </row>
    <row r="469" spans="1:71" ht="6.75" customHeight="1">
      <c r="BA469" s="79"/>
      <c r="BB469" s="79"/>
      <c r="BC469" s="79"/>
      <c r="BD469" s="79"/>
      <c r="BE469" s="79"/>
      <c r="BF469" s="79"/>
    </row>
    <row r="470" spans="1:71" s="95" customFormat="1" ht="15" customHeight="1">
      <c r="A470" s="95" t="s">
        <v>225</v>
      </c>
    </row>
    <row r="471" spans="1:71" s="95" customFormat="1" ht="15" customHeight="1">
      <c r="B471" s="95" t="s">
        <v>198</v>
      </c>
      <c r="BR471" s="96"/>
      <c r="BS471" s="96"/>
    </row>
    <row r="472" spans="1:71" s="95" customFormat="1" ht="15" customHeight="1">
      <c r="C472" s="95" t="s">
        <v>226</v>
      </c>
      <c r="BR472" s="96"/>
      <c r="BS472" s="96"/>
    </row>
    <row r="473" spans="1:71" s="95" customFormat="1" ht="15" customHeight="1">
      <c r="B473" s="97"/>
      <c r="C473" s="98"/>
      <c r="D473" s="1310" t="s">
        <v>123</v>
      </c>
      <c r="E473" s="1311"/>
      <c r="F473" s="1311"/>
      <c r="G473" s="1311"/>
      <c r="H473" s="1311"/>
      <c r="I473" s="1311"/>
      <c r="J473" s="1312"/>
      <c r="K473" s="1319" t="s">
        <v>124</v>
      </c>
      <c r="L473" s="1311"/>
      <c r="M473" s="1311"/>
      <c r="N473" s="1311"/>
      <c r="O473" s="1311"/>
      <c r="P473" s="1311"/>
      <c r="Q473" s="1311"/>
      <c r="R473" s="1311"/>
      <c r="S473" s="1311"/>
      <c r="T473" s="1311"/>
      <c r="U473" s="1311"/>
      <c r="V473" s="1311"/>
      <c r="W473" s="1311"/>
      <c r="X473" s="1311"/>
      <c r="Y473" s="1311"/>
      <c r="Z473" s="1312"/>
      <c r="AA473" s="1323" t="s">
        <v>131</v>
      </c>
      <c r="AB473" s="1324"/>
      <c r="AC473" s="1324"/>
      <c r="AD473" s="1324"/>
      <c r="AE473" s="1324"/>
      <c r="AF473" s="1324"/>
      <c r="AG473" s="1310" t="s">
        <v>126</v>
      </c>
      <c r="AH473" s="1311"/>
      <c r="AI473" s="1311"/>
      <c r="AJ473" s="1311"/>
      <c r="AK473" s="1311"/>
      <c r="AL473" s="1311"/>
      <c r="AM473" s="1312"/>
      <c r="AN473" s="1326" t="s">
        <v>127</v>
      </c>
      <c r="AO473" s="1326"/>
      <c r="AP473" s="1326"/>
      <c r="AQ473" s="1326"/>
      <c r="AR473" s="1326"/>
      <c r="AS473" s="1326"/>
      <c r="AT473" s="1326"/>
      <c r="AU473" s="1327" t="s">
        <v>128</v>
      </c>
      <c r="AV473" s="1327"/>
      <c r="AW473" s="1327"/>
      <c r="AX473" s="1327"/>
      <c r="AY473" s="1327"/>
      <c r="AZ473" s="1327"/>
      <c r="BA473" s="99"/>
      <c r="BB473" s="100"/>
      <c r="BC473" s="100"/>
      <c r="BD473" s="100"/>
      <c r="BE473" s="100"/>
      <c r="BF473" s="100"/>
    </row>
    <row r="474" spans="1:71" s="95" customFormat="1" ht="15" customHeight="1">
      <c r="B474" s="97"/>
      <c r="C474" s="98"/>
      <c r="D474" s="1313"/>
      <c r="E474" s="1314"/>
      <c r="F474" s="1314"/>
      <c r="G474" s="1314"/>
      <c r="H474" s="1314"/>
      <c r="I474" s="1314"/>
      <c r="J474" s="1315"/>
      <c r="K474" s="1320"/>
      <c r="L474" s="1321"/>
      <c r="M474" s="1321"/>
      <c r="N474" s="1321"/>
      <c r="O474" s="1321"/>
      <c r="P474" s="1321"/>
      <c r="Q474" s="1321"/>
      <c r="R474" s="1321"/>
      <c r="S474" s="1321"/>
      <c r="T474" s="1321"/>
      <c r="U474" s="1321"/>
      <c r="V474" s="1321"/>
      <c r="W474" s="1321"/>
      <c r="X474" s="1321"/>
      <c r="Y474" s="1321"/>
      <c r="Z474" s="1322"/>
      <c r="AA474" s="1324"/>
      <c r="AB474" s="1324"/>
      <c r="AC474" s="1324"/>
      <c r="AD474" s="1324"/>
      <c r="AE474" s="1324"/>
      <c r="AF474" s="1324"/>
      <c r="AG474" s="1313"/>
      <c r="AH474" s="1314"/>
      <c r="AI474" s="1314"/>
      <c r="AJ474" s="1314"/>
      <c r="AK474" s="1314"/>
      <c r="AL474" s="1314"/>
      <c r="AM474" s="1315"/>
      <c r="AN474" s="1326"/>
      <c r="AO474" s="1326"/>
      <c r="AP474" s="1326"/>
      <c r="AQ474" s="1326"/>
      <c r="AR474" s="1326"/>
      <c r="AS474" s="1326"/>
      <c r="AT474" s="1326"/>
      <c r="AU474" s="1327"/>
      <c r="AV474" s="1327"/>
      <c r="AW474" s="1327"/>
      <c r="AX474" s="1327"/>
      <c r="AY474" s="1327"/>
      <c r="AZ474" s="1327"/>
      <c r="BA474" s="99"/>
      <c r="BB474" s="100"/>
      <c r="BC474" s="100"/>
      <c r="BD474" s="100"/>
      <c r="BE474" s="100"/>
      <c r="BF474" s="100"/>
    </row>
    <row r="475" spans="1:71" s="95" customFormat="1" ht="15" customHeight="1">
      <c r="B475" s="97"/>
      <c r="C475" s="98"/>
      <c r="D475" s="1316"/>
      <c r="E475" s="1317"/>
      <c r="F475" s="1317"/>
      <c r="G475" s="1317"/>
      <c r="H475" s="1317"/>
      <c r="I475" s="1317"/>
      <c r="J475" s="1318"/>
      <c r="K475" s="341" t="s">
        <v>199</v>
      </c>
      <c r="L475" s="342"/>
      <c r="M475" s="342"/>
      <c r="N475" s="342"/>
      <c r="O475" s="342"/>
      <c r="P475" s="342"/>
      <c r="Q475" s="342"/>
      <c r="R475" s="342"/>
      <c r="S475" s="342"/>
      <c r="T475" s="342"/>
      <c r="U475" s="342"/>
      <c r="V475" s="342"/>
      <c r="W475" s="342"/>
      <c r="X475" s="342"/>
      <c r="Y475" s="342"/>
      <c r="Z475" s="343"/>
      <c r="AA475" s="1325"/>
      <c r="AB475" s="1324"/>
      <c r="AC475" s="1324"/>
      <c r="AD475" s="1324"/>
      <c r="AE475" s="1324"/>
      <c r="AF475" s="1324"/>
      <c r="AG475" s="1316"/>
      <c r="AH475" s="1317"/>
      <c r="AI475" s="1317"/>
      <c r="AJ475" s="1317"/>
      <c r="AK475" s="1317"/>
      <c r="AL475" s="1317"/>
      <c r="AM475" s="1318"/>
      <c r="AN475" s="1326"/>
      <c r="AO475" s="1326"/>
      <c r="AP475" s="1326"/>
      <c r="AQ475" s="1326"/>
      <c r="AR475" s="1326"/>
      <c r="AS475" s="1326"/>
      <c r="AT475" s="1326"/>
      <c r="AU475" s="1327"/>
      <c r="AV475" s="1327"/>
      <c r="AW475" s="1327"/>
      <c r="AX475" s="1327"/>
      <c r="AY475" s="1327"/>
      <c r="AZ475" s="1327"/>
      <c r="BA475" s="99"/>
      <c r="BB475" s="100"/>
      <c r="BC475" s="100"/>
      <c r="BD475" s="100"/>
      <c r="BE475" s="100"/>
      <c r="BF475" s="100"/>
    </row>
    <row r="476" spans="1:71" s="95" customFormat="1" ht="15" customHeight="1">
      <c r="B476" s="97"/>
      <c r="C476" s="98"/>
      <c r="D476" s="344"/>
      <c r="E476" s="345"/>
      <c r="F476" s="345"/>
      <c r="G476" s="345"/>
      <c r="H476" s="345"/>
      <c r="I476" s="345"/>
      <c r="J476" s="346"/>
      <c r="K476" s="353"/>
      <c r="L476" s="354"/>
      <c r="M476" s="354"/>
      <c r="N476" s="354"/>
      <c r="O476" s="354"/>
      <c r="P476" s="354"/>
      <c r="Q476" s="354"/>
      <c r="R476" s="354"/>
      <c r="S476" s="354"/>
      <c r="T476" s="354"/>
      <c r="U476" s="354"/>
      <c r="V476" s="354"/>
      <c r="W476" s="354"/>
      <c r="X476" s="354"/>
      <c r="Y476" s="354"/>
      <c r="Z476" s="355"/>
      <c r="AA476" s="359"/>
      <c r="AB476" s="360"/>
      <c r="AC476" s="360"/>
      <c r="AD476" s="360"/>
      <c r="AE476" s="360"/>
      <c r="AF476" s="361"/>
      <c r="AG476" s="368"/>
      <c r="AH476" s="369"/>
      <c r="AI476" s="369"/>
      <c r="AJ476" s="369"/>
      <c r="AK476" s="369"/>
      <c r="AL476" s="369"/>
      <c r="AM476" s="370"/>
      <c r="AN476" s="1298"/>
      <c r="AO476" s="1299"/>
      <c r="AP476" s="1299"/>
      <c r="AQ476" s="1299"/>
      <c r="AR476" s="1299"/>
      <c r="AS476" s="1299"/>
      <c r="AT476" s="1300"/>
      <c r="AU476" s="269">
        <f>AG476*AN476</f>
        <v>0</v>
      </c>
      <c r="AV476" s="270"/>
      <c r="AW476" s="270"/>
      <c r="AX476" s="270"/>
      <c r="AY476" s="270"/>
      <c r="AZ476" s="271"/>
      <c r="BA476" s="99"/>
      <c r="BB476" s="100"/>
      <c r="BC476" s="100"/>
      <c r="BD476" s="100"/>
      <c r="BE476" s="100"/>
      <c r="BF476" s="100"/>
    </row>
    <row r="477" spans="1:71" s="95" customFormat="1" ht="15" customHeight="1">
      <c r="B477" s="97"/>
      <c r="C477" s="98"/>
      <c r="D477" s="347"/>
      <c r="E477" s="348"/>
      <c r="F477" s="348"/>
      <c r="G477" s="348"/>
      <c r="H477" s="348"/>
      <c r="I477" s="348"/>
      <c r="J477" s="349"/>
      <c r="K477" s="356"/>
      <c r="L477" s="357"/>
      <c r="M477" s="357"/>
      <c r="N477" s="357"/>
      <c r="O477" s="357"/>
      <c r="P477" s="357"/>
      <c r="Q477" s="357"/>
      <c r="R477" s="357"/>
      <c r="S477" s="357"/>
      <c r="T477" s="357"/>
      <c r="U477" s="357"/>
      <c r="V477" s="357"/>
      <c r="W477" s="357"/>
      <c r="X477" s="357"/>
      <c r="Y477" s="357"/>
      <c r="Z477" s="358"/>
      <c r="AA477" s="362"/>
      <c r="AB477" s="363"/>
      <c r="AC477" s="363"/>
      <c r="AD477" s="363"/>
      <c r="AE477" s="363"/>
      <c r="AF477" s="364"/>
      <c r="AG477" s="371"/>
      <c r="AH477" s="372"/>
      <c r="AI477" s="372"/>
      <c r="AJ477" s="372"/>
      <c r="AK477" s="372"/>
      <c r="AL477" s="372"/>
      <c r="AM477" s="373"/>
      <c r="AN477" s="1301"/>
      <c r="AO477" s="1302"/>
      <c r="AP477" s="1302"/>
      <c r="AQ477" s="1302"/>
      <c r="AR477" s="1302"/>
      <c r="AS477" s="1302"/>
      <c r="AT477" s="1303"/>
      <c r="AU477" s="272"/>
      <c r="AV477" s="273"/>
      <c r="AW477" s="273"/>
      <c r="AX477" s="273"/>
      <c r="AY477" s="273"/>
      <c r="AZ477" s="274"/>
      <c r="BA477" s="99"/>
      <c r="BB477" s="100"/>
      <c r="BC477" s="100"/>
      <c r="BD477" s="100"/>
      <c r="BE477" s="100"/>
      <c r="BF477" s="100"/>
    </row>
    <row r="478" spans="1:71" s="95" customFormat="1" ht="15" customHeight="1">
      <c r="B478" s="97"/>
      <c r="C478" s="98"/>
      <c r="D478" s="350"/>
      <c r="E478" s="351"/>
      <c r="F478" s="351"/>
      <c r="G478" s="351"/>
      <c r="H478" s="351"/>
      <c r="I478" s="351"/>
      <c r="J478" s="352"/>
      <c r="K478" s="1307" t="s">
        <v>161</v>
      </c>
      <c r="L478" s="1308"/>
      <c r="M478" s="1308"/>
      <c r="N478" s="1308"/>
      <c r="O478" s="1308"/>
      <c r="P478" s="1308"/>
      <c r="Q478" s="1308"/>
      <c r="R478" s="1308"/>
      <c r="S478" s="1308"/>
      <c r="T478" s="1308"/>
      <c r="U478" s="1308"/>
      <c r="V478" s="1308"/>
      <c r="W478" s="1308"/>
      <c r="X478" s="1308"/>
      <c r="Y478" s="1308"/>
      <c r="Z478" s="1309"/>
      <c r="AA478" s="365"/>
      <c r="AB478" s="366"/>
      <c r="AC478" s="366"/>
      <c r="AD478" s="366"/>
      <c r="AE478" s="366"/>
      <c r="AF478" s="367"/>
      <c r="AG478" s="374"/>
      <c r="AH478" s="375"/>
      <c r="AI478" s="375"/>
      <c r="AJ478" s="375"/>
      <c r="AK478" s="375"/>
      <c r="AL478" s="375"/>
      <c r="AM478" s="376"/>
      <c r="AN478" s="1304"/>
      <c r="AO478" s="1305"/>
      <c r="AP478" s="1305"/>
      <c r="AQ478" s="1305"/>
      <c r="AR478" s="1305"/>
      <c r="AS478" s="1305"/>
      <c r="AT478" s="1306"/>
      <c r="AU478" s="275"/>
      <c r="AV478" s="276"/>
      <c r="AW478" s="276"/>
      <c r="AX478" s="276"/>
      <c r="AY478" s="276"/>
      <c r="AZ478" s="277"/>
      <c r="BA478" s="99"/>
      <c r="BB478" s="100"/>
      <c r="BC478" s="100"/>
      <c r="BD478" s="100"/>
      <c r="BE478" s="100"/>
      <c r="BF478" s="100"/>
    </row>
    <row r="480" spans="1:71" s="95" customFormat="1" ht="15" customHeight="1">
      <c r="C480" s="95" t="s">
        <v>200</v>
      </c>
      <c r="BK480" s="96"/>
      <c r="BL480" s="96"/>
    </row>
    <row r="481" spans="1:71" s="95" customFormat="1" ht="15" customHeight="1">
      <c r="B481" s="97"/>
      <c r="C481" s="98"/>
      <c r="D481" s="1310" t="s">
        <v>123</v>
      </c>
      <c r="E481" s="1311"/>
      <c r="F481" s="1311"/>
      <c r="G481" s="1311"/>
      <c r="H481" s="1311"/>
      <c r="I481" s="1311"/>
      <c r="J481" s="1312"/>
      <c r="K481" s="1319" t="s">
        <v>124</v>
      </c>
      <c r="L481" s="1311"/>
      <c r="M481" s="1311"/>
      <c r="N481" s="1311"/>
      <c r="O481" s="1311"/>
      <c r="P481" s="1311"/>
      <c r="Q481" s="1311"/>
      <c r="R481" s="1311"/>
      <c r="S481" s="1311"/>
      <c r="T481" s="1311"/>
      <c r="U481" s="1311"/>
      <c r="V481" s="1311"/>
      <c r="W481" s="1311"/>
      <c r="X481" s="1311"/>
      <c r="Y481" s="1311"/>
      <c r="Z481" s="1312"/>
      <c r="AA481" s="1323" t="s">
        <v>131</v>
      </c>
      <c r="AB481" s="1324"/>
      <c r="AC481" s="1324"/>
      <c r="AD481" s="1324"/>
      <c r="AE481" s="1324"/>
      <c r="AF481" s="1324"/>
      <c r="AG481" s="1310" t="s">
        <v>126</v>
      </c>
      <c r="AH481" s="1311"/>
      <c r="AI481" s="1311"/>
      <c r="AJ481" s="1311"/>
      <c r="AK481" s="1311"/>
      <c r="AL481" s="1311"/>
      <c r="AM481" s="1312"/>
      <c r="AN481" s="1326" t="s">
        <v>127</v>
      </c>
      <c r="AO481" s="1326"/>
      <c r="AP481" s="1326"/>
      <c r="AQ481" s="1326"/>
      <c r="AR481" s="1326"/>
      <c r="AS481" s="1326"/>
      <c r="AT481" s="1326"/>
      <c r="AU481" s="1327" t="s">
        <v>128</v>
      </c>
      <c r="AV481" s="1327"/>
      <c r="AW481" s="1327"/>
      <c r="AX481" s="1327"/>
      <c r="AY481" s="1327"/>
      <c r="AZ481" s="1327"/>
      <c r="BA481" s="99"/>
      <c r="BB481" s="100"/>
      <c r="BC481" s="100"/>
      <c r="BD481" s="100"/>
      <c r="BE481" s="100"/>
      <c r="BF481" s="100"/>
    </row>
    <row r="482" spans="1:71" s="95" customFormat="1" ht="15" customHeight="1">
      <c r="B482" s="97"/>
      <c r="C482" s="98"/>
      <c r="D482" s="1313"/>
      <c r="E482" s="1314"/>
      <c r="F482" s="1314"/>
      <c r="G482" s="1314"/>
      <c r="H482" s="1314"/>
      <c r="I482" s="1314"/>
      <c r="J482" s="1315"/>
      <c r="K482" s="1320"/>
      <c r="L482" s="1321"/>
      <c r="M482" s="1321"/>
      <c r="N482" s="1321"/>
      <c r="O482" s="1321"/>
      <c r="P482" s="1321"/>
      <c r="Q482" s="1321"/>
      <c r="R482" s="1321"/>
      <c r="S482" s="1321"/>
      <c r="T482" s="1321"/>
      <c r="U482" s="1321"/>
      <c r="V482" s="1321"/>
      <c r="W482" s="1321"/>
      <c r="X482" s="1321"/>
      <c r="Y482" s="1321"/>
      <c r="Z482" s="1322"/>
      <c r="AA482" s="1324"/>
      <c r="AB482" s="1324"/>
      <c r="AC482" s="1324"/>
      <c r="AD482" s="1324"/>
      <c r="AE482" s="1324"/>
      <c r="AF482" s="1324"/>
      <c r="AG482" s="1313"/>
      <c r="AH482" s="1314"/>
      <c r="AI482" s="1314"/>
      <c r="AJ482" s="1314"/>
      <c r="AK482" s="1314"/>
      <c r="AL482" s="1314"/>
      <c r="AM482" s="1315"/>
      <c r="AN482" s="1326"/>
      <c r="AO482" s="1326"/>
      <c r="AP482" s="1326"/>
      <c r="AQ482" s="1326"/>
      <c r="AR482" s="1326"/>
      <c r="AS482" s="1326"/>
      <c r="AT482" s="1326"/>
      <c r="AU482" s="1327"/>
      <c r="AV482" s="1327"/>
      <c r="AW482" s="1327"/>
      <c r="AX482" s="1327"/>
      <c r="AY482" s="1327"/>
      <c r="AZ482" s="1327"/>
      <c r="BA482" s="99"/>
      <c r="BB482" s="100"/>
      <c r="BC482" s="100"/>
      <c r="BD482" s="100"/>
      <c r="BE482" s="100"/>
      <c r="BF482" s="100"/>
    </row>
    <row r="483" spans="1:71" s="95" customFormat="1" ht="15" customHeight="1">
      <c r="B483" s="97"/>
      <c r="C483" s="98"/>
      <c r="D483" s="1316"/>
      <c r="E483" s="1317"/>
      <c r="F483" s="1317"/>
      <c r="G483" s="1317"/>
      <c r="H483" s="1317"/>
      <c r="I483" s="1317"/>
      <c r="J483" s="1318"/>
      <c r="K483" s="341" t="s">
        <v>199</v>
      </c>
      <c r="L483" s="342"/>
      <c r="M483" s="342"/>
      <c r="N483" s="342"/>
      <c r="O483" s="342"/>
      <c r="P483" s="342"/>
      <c r="Q483" s="342"/>
      <c r="R483" s="342"/>
      <c r="S483" s="342"/>
      <c r="T483" s="342"/>
      <c r="U483" s="342"/>
      <c r="V483" s="342"/>
      <c r="W483" s="342"/>
      <c r="X483" s="342"/>
      <c r="Y483" s="342"/>
      <c r="Z483" s="343"/>
      <c r="AA483" s="1325"/>
      <c r="AB483" s="1324"/>
      <c r="AC483" s="1324"/>
      <c r="AD483" s="1324"/>
      <c r="AE483" s="1324"/>
      <c r="AF483" s="1324"/>
      <c r="AG483" s="1316"/>
      <c r="AH483" s="1317"/>
      <c r="AI483" s="1317"/>
      <c r="AJ483" s="1317"/>
      <c r="AK483" s="1317"/>
      <c r="AL483" s="1317"/>
      <c r="AM483" s="1318"/>
      <c r="AN483" s="1326"/>
      <c r="AO483" s="1326"/>
      <c r="AP483" s="1326"/>
      <c r="AQ483" s="1326"/>
      <c r="AR483" s="1326"/>
      <c r="AS483" s="1326"/>
      <c r="AT483" s="1326"/>
      <c r="AU483" s="1327"/>
      <c r="AV483" s="1327"/>
      <c r="AW483" s="1327"/>
      <c r="AX483" s="1327"/>
      <c r="AY483" s="1327"/>
      <c r="AZ483" s="1327"/>
      <c r="BA483" s="99"/>
      <c r="BB483" s="100"/>
      <c r="BC483" s="100"/>
      <c r="BD483" s="100"/>
      <c r="BE483" s="100"/>
      <c r="BF483" s="100"/>
    </row>
    <row r="484" spans="1:71" s="95" customFormat="1" ht="15" customHeight="1">
      <c r="B484" s="97"/>
      <c r="C484" s="98"/>
      <c r="D484" s="344"/>
      <c r="E484" s="345"/>
      <c r="F484" s="345"/>
      <c r="G484" s="345"/>
      <c r="H484" s="345"/>
      <c r="I484" s="345"/>
      <c r="J484" s="346"/>
      <c r="K484" s="353"/>
      <c r="L484" s="354"/>
      <c r="M484" s="354"/>
      <c r="N484" s="354"/>
      <c r="O484" s="354"/>
      <c r="P484" s="354"/>
      <c r="Q484" s="354"/>
      <c r="R484" s="354"/>
      <c r="S484" s="354"/>
      <c r="T484" s="354"/>
      <c r="U484" s="354"/>
      <c r="V484" s="354"/>
      <c r="W484" s="354"/>
      <c r="X484" s="354"/>
      <c r="Y484" s="354"/>
      <c r="Z484" s="355"/>
      <c r="AA484" s="359"/>
      <c r="AB484" s="360"/>
      <c r="AC484" s="360"/>
      <c r="AD484" s="360"/>
      <c r="AE484" s="360"/>
      <c r="AF484" s="361"/>
      <c r="AG484" s="368"/>
      <c r="AH484" s="369"/>
      <c r="AI484" s="369"/>
      <c r="AJ484" s="369"/>
      <c r="AK484" s="369"/>
      <c r="AL484" s="369"/>
      <c r="AM484" s="370"/>
      <c r="AN484" s="1298"/>
      <c r="AO484" s="1299"/>
      <c r="AP484" s="1299"/>
      <c r="AQ484" s="1299"/>
      <c r="AR484" s="1299"/>
      <c r="AS484" s="1299"/>
      <c r="AT484" s="1300"/>
      <c r="AU484" s="269">
        <f>AG484*AN484</f>
        <v>0</v>
      </c>
      <c r="AV484" s="270"/>
      <c r="AW484" s="270"/>
      <c r="AX484" s="270"/>
      <c r="AY484" s="270"/>
      <c r="AZ484" s="271"/>
      <c r="BA484" s="99"/>
      <c r="BB484" s="100"/>
      <c r="BC484" s="100"/>
      <c r="BD484" s="100"/>
      <c r="BE484" s="100"/>
      <c r="BF484" s="100"/>
    </row>
    <row r="485" spans="1:71" s="95" customFormat="1" ht="15" customHeight="1">
      <c r="B485" s="97"/>
      <c r="C485" s="98"/>
      <c r="D485" s="347"/>
      <c r="E485" s="348"/>
      <c r="F485" s="348"/>
      <c r="G485" s="348"/>
      <c r="H485" s="348"/>
      <c r="I485" s="348"/>
      <c r="J485" s="349"/>
      <c r="K485" s="356"/>
      <c r="L485" s="357"/>
      <c r="M485" s="357"/>
      <c r="N485" s="357"/>
      <c r="O485" s="357"/>
      <c r="P485" s="357"/>
      <c r="Q485" s="357"/>
      <c r="R485" s="357"/>
      <c r="S485" s="357"/>
      <c r="T485" s="357"/>
      <c r="U485" s="357"/>
      <c r="V485" s="357"/>
      <c r="W485" s="357"/>
      <c r="X485" s="357"/>
      <c r="Y485" s="357"/>
      <c r="Z485" s="358"/>
      <c r="AA485" s="362"/>
      <c r="AB485" s="363"/>
      <c r="AC485" s="363"/>
      <c r="AD485" s="363"/>
      <c r="AE485" s="363"/>
      <c r="AF485" s="364"/>
      <c r="AG485" s="371"/>
      <c r="AH485" s="372"/>
      <c r="AI485" s="372"/>
      <c r="AJ485" s="372"/>
      <c r="AK485" s="372"/>
      <c r="AL485" s="372"/>
      <c r="AM485" s="373"/>
      <c r="AN485" s="1301"/>
      <c r="AO485" s="1302"/>
      <c r="AP485" s="1302"/>
      <c r="AQ485" s="1302"/>
      <c r="AR485" s="1302"/>
      <c r="AS485" s="1302"/>
      <c r="AT485" s="1303"/>
      <c r="AU485" s="272"/>
      <c r="AV485" s="273"/>
      <c r="AW485" s="273"/>
      <c r="AX485" s="273"/>
      <c r="AY485" s="273"/>
      <c r="AZ485" s="274"/>
      <c r="BA485" s="99"/>
      <c r="BB485" s="100"/>
      <c r="BC485" s="100"/>
      <c r="BD485" s="100"/>
      <c r="BE485" s="100"/>
      <c r="BF485" s="100"/>
    </row>
    <row r="486" spans="1:71" s="95" customFormat="1" ht="15" customHeight="1">
      <c r="B486" s="97"/>
      <c r="C486" s="98"/>
      <c r="D486" s="350"/>
      <c r="E486" s="351"/>
      <c r="F486" s="351"/>
      <c r="G486" s="351"/>
      <c r="H486" s="351"/>
      <c r="I486" s="351"/>
      <c r="J486" s="352"/>
      <c r="K486" s="1307" t="s">
        <v>161</v>
      </c>
      <c r="L486" s="1308"/>
      <c r="M486" s="1308"/>
      <c r="N486" s="1308"/>
      <c r="O486" s="1308"/>
      <c r="P486" s="1308"/>
      <c r="Q486" s="1308"/>
      <c r="R486" s="1308"/>
      <c r="S486" s="1308"/>
      <c r="T486" s="1308"/>
      <c r="U486" s="1308"/>
      <c r="V486" s="1308"/>
      <c r="W486" s="1308"/>
      <c r="X486" s="1308"/>
      <c r="Y486" s="1308"/>
      <c r="Z486" s="1309"/>
      <c r="AA486" s="365"/>
      <c r="AB486" s="366"/>
      <c r="AC486" s="366"/>
      <c r="AD486" s="366"/>
      <c r="AE486" s="366"/>
      <c r="AF486" s="367"/>
      <c r="AG486" s="374"/>
      <c r="AH486" s="375"/>
      <c r="AI486" s="375"/>
      <c r="AJ486" s="375"/>
      <c r="AK486" s="375"/>
      <c r="AL486" s="375"/>
      <c r="AM486" s="376"/>
      <c r="AN486" s="1304"/>
      <c r="AO486" s="1305"/>
      <c r="AP486" s="1305"/>
      <c r="AQ486" s="1305"/>
      <c r="AR486" s="1305"/>
      <c r="AS486" s="1305"/>
      <c r="AT486" s="1306"/>
      <c r="AU486" s="275"/>
      <c r="AV486" s="276"/>
      <c r="AW486" s="276"/>
      <c r="AX486" s="276"/>
      <c r="AY486" s="276"/>
      <c r="AZ486" s="277"/>
      <c r="BA486" s="99"/>
      <c r="BB486" s="100"/>
      <c r="BC486" s="100"/>
      <c r="BD486" s="100"/>
      <c r="BE486" s="100"/>
      <c r="BF486" s="100"/>
    </row>
    <row r="488" spans="1:71" s="95" customFormat="1" ht="15" customHeight="1">
      <c r="D488" s="101"/>
    </row>
    <row r="489" spans="1:71" ht="4.5" customHeight="1"/>
    <row r="490" spans="1:71" ht="13.5" customHeight="1">
      <c r="A490" s="2" t="s">
        <v>227</v>
      </c>
    </row>
    <row r="491" spans="1:71" ht="14.25" customHeight="1">
      <c r="A491" s="121"/>
      <c r="B491" s="55" t="s">
        <v>201</v>
      </c>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c r="AP491" s="121"/>
      <c r="AQ491" s="121"/>
      <c r="AR491" s="121"/>
      <c r="AS491" s="121"/>
      <c r="AT491" s="121"/>
      <c r="BR491" s="16"/>
      <c r="BS491" s="16"/>
    </row>
    <row r="492" spans="1:71" ht="13.5" customHeight="1">
      <c r="C492" s="37"/>
      <c r="D492" s="37"/>
      <c r="E492" s="37"/>
      <c r="F492" s="37"/>
      <c r="G492" s="37"/>
      <c r="H492" s="37"/>
      <c r="I492" s="37"/>
      <c r="J492" s="37"/>
      <c r="K492" s="37"/>
      <c r="L492" s="37"/>
      <c r="M492" s="37"/>
      <c r="N492" s="37"/>
      <c r="O492" s="37"/>
      <c r="P492" s="37"/>
      <c r="Q492" s="37"/>
      <c r="R492" s="37"/>
      <c r="S492" s="37"/>
      <c r="T492" s="37"/>
      <c r="U492" s="1334" t="s">
        <v>228</v>
      </c>
      <c r="V492" s="1334"/>
      <c r="W492" s="1334"/>
      <c r="X492" s="1334"/>
      <c r="Y492" s="1334"/>
      <c r="Z492" s="1334"/>
      <c r="AA492" s="1334"/>
      <c r="AB492" s="1334"/>
      <c r="AC492" s="1334"/>
      <c r="AD492" s="1334"/>
      <c r="AE492" s="1334"/>
      <c r="AF492" s="1334"/>
      <c r="AG492" s="1334"/>
      <c r="AH492" s="1334"/>
      <c r="AI492" s="1334"/>
      <c r="AJ492" s="1334"/>
      <c r="AK492" s="1334"/>
      <c r="AL492" s="1334"/>
      <c r="AM492" s="1334"/>
      <c r="AN492" s="1334"/>
      <c r="AO492" s="1334"/>
      <c r="AP492" s="1334"/>
      <c r="AQ492" s="1334"/>
      <c r="AR492" s="1334"/>
      <c r="AS492" s="1334"/>
      <c r="AT492" s="1334"/>
      <c r="AU492" s="1334"/>
      <c r="AV492" s="1334"/>
      <c r="AW492" s="1334"/>
      <c r="AX492" s="1334"/>
      <c r="AY492" s="1334"/>
      <c r="AZ492" s="1334"/>
      <c r="BA492" s="1334"/>
      <c r="BB492" s="1334"/>
      <c r="BC492" s="1334"/>
      <c r="BD492" s="37"/>
      <c r="BE492" s="37"/>
      <c r="BF492" s="37"/>
    </row>
    <row r="493" spans="1:71" ht="18" customHeight="1">
      <c r="C493" s="37"/>
      <c r="D493" s="37"/>
      <c r="E493" s="37"/>
      <c r="F493" s="37"/>
      <c r="G493" s="37"/>
      <c r="H493" s="37"/>
      <c r="I493" s="37"/>
      <c r="J493" s="37"/>
      <c r="K493" s="37"/>
      <c r="L493" s="37"/>
      <c r="M493" s="37"/>
      <c r="N493" s="37"/>
      <c r="O493" s="37"/>
      <c r="P493" s="37"/>
      <c r="Q493" s="37"/>
      <c r="R493" s="37"/>
      <c r="S493" s="37"/>
      <c r="T493" s="37"/>
      <c r="U493" s="1334" t="s">
        <v>229</v>
      </c>
      <c r="V493" s="1334"/>
      <c r="W493" s="1334"/>
      <c r="X493" s="1334"/>
      <c r="Y493" s="1334"/>
      <c r="Z493" s="1334"/>
      <c r="AA493" s="1334"/>
      <c r="AB493" s="1334"/>
      <c r="AC493" s="1334"/>
      <c r="AD493" s="1334"/>
      <c r="AE493" s="1334"/>
      <c r="AF493" s="1334"/>
      <c r="AG493" s="1334"/>
      <c r="AH493" s="1334"/>
      <c r="AI493" s="1334"/>
      <c r="AJ493" s="1334"/>
      <c r="AK493" s="1334"/>
      <c r="AL493" s="1334"/>
      <c r="AM493" s="1334"/>
      <c r="AN493" s="1334"/>
      <c r="AO493" s="1334"/>
      <c r="AP493" s="1334"/>
      <c r="AQ493" s="1334"/>
      <c r="AR493" s="1334"/>
      <c r="AS493" s="1334"/>
      <c r="AT493" s="1334"/>
      <c r="AU493" s="1334"/>
      <c r="AV493" s="1334"/>
      <c r="AW493" s="1334"/>
      <c r="AX493" s="1334"/>
      <c r="AY493" s="1334"/>
      <c r="AZ493" s="1334"/>
      <c r="BA493" s="1334"/>
      <c r="BB493" s="1334"/>
      <c r="BC493" s="1334"/>
      <c r="BD493" s="1334"/>
      <c r="BE493" s="37"/>
      <c r="BF493" s="37"/>
    </row>
    <row r="494" spans="1:71" ht="13.5" customHeight="1">
      <c r="U494" s="1334" t="s">
        <v>230</v>
      </c>
      <c r="V494" s="1334"/>
      <c r="W494" s="1334"/>
      <c r="X494" s="1334"/>
      <c r="Y494" s="1334"/>
      <c r="Z494" s="1334"/>
      <c r="AA494" s="1334"/>
      <c r="AB494" s="1334"/>
      <c r="AC494" s="1334"/>
      <c r="AD494" s="1334"/>
      <c r="AE494" s="1334"/>
      <c r="AF494" s="1334"/>
      <c r="AG494" s="1334"/>
      <c r="AH494" s="1334"/>
      <c r="AI494" s="1334"/>
      <c r="AJ494" s="1334"/>
      <c r="AK494" s="1334"/>
      <c r="AL494" s="1334"/>
      <c r="AM494" s="1334"/>
      <c r="AN494" s="1334"/>
      <c r="AO494" s="1334"/>
      <c r="AP494" s="1334"/>
      <c r="AQ494" s="1334"/>
      <c r="AR494" s="1334"/>
      <c r="AS494" s="1334"/>
      <c r="AT494" s="1334"/>
      <c r="AU494" s="1334"/>
      <c r="AV494" s="1334"/>
      <c r="AW494" s="1334"/>
      <c r="AX494" s="1334"/>
      <c r="AY494" s="1334"/>
      <c r="AZ494" s="1334"/>
      <c r="BA494" s="1334"/>
      <c r="BB494" s="1334"/>
      <c r="BC494" s="1334"/>
      <c r="BD494" s="1334"/>
      <c r="BE494" s="1334"/>
    </row>
    <row r="495" spans="1:71" ht="9.75" customHeight="1"/>
    <row r="496" spans="1:71" ht="14.25" customHeight="1">
      <c r="A496" s="576" t="s">
        <v>202</v>
      </c>
      <c r="B496" s="576"/>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6"/>
      <c r="AL496" s="576"/>
      <c r="AM496" s="576"/>
      <c r="AN496" s="576"/>
      <c r="AO496" s="576"/>
      <c r="AP496" s="576"/>
      <c r="AQ496" s="576"/>
      <c r="AR496" s="576"/>
      <c r="AS496" s="576"/>
      <c r="AT496" s="576"/>
      <c r="BR496" s="16"/>
      <c r="BS496" s="16"/>
    </row>
    <row r="497" spans="2:71" ht="15" customHeight="1">
      <c r="B497" s="2" t="s">
        <v>231</v>
      </c>
    </row>
    <row r="498" spans="2:71" ht="12.75" customHeight="1">
      <c r="B498" s="5"/>
      <c r="C498" s="38"/>
      <c r="D498" s="281" t="s">
        <v>124</v>
      </c>
      <c r="E498" s="282"/>
      <c r="F498" s="282"/>
      <c r="G498" s="282"/>
      <c r="H498" s="282"/>
      <c r="I498" s="282"/>
      <c r="J498" s="282"/>
      <c r="K498" s="282"/>
      <c r="L498" s="282"/>
      <c r="M498" s="282"/>
      <c r="N498" s="282"/>
      <c r="O498" s="282"/>
      <c r="P498" s="282"/>
      <c r="Q498" s="282"/>
      <c r="R498" s="282"/>
      <c r="S498" s="282"/>
      <c r="T498" s="282"/>
      <c r="U498" s="282"/>
      <c r="V498" s="282"/>
      <c r="W498" s="282"/>
      <c r="X498" s="282"/>
      <c r="Y498" s="282"/>
      <c r="Z498" s="283"/>
      <c r="AA498" s="975" t="s">
        <v>125</v>
      </c>
      <c r="AB498" s="976"/>
      <c r="AC498" s="976"/>
      <c r="AD498" s="976"/>
      <c r="AE498" s="976"/>
      <c r="AF498" s="977"/>
      <c r="AG498" s="293" t="s">
        <v>126</v>
      </c>
      <c r="AH498" s="282"/>
      <c r="AI498" s="282"/>
      <c r="AJ498" s="282"/>
      <c r="AK498" s="282"/>
      <c r="AL498" s="282"/>
      <c r="AM498" s="283"/>
      <c r="AN498" s="294" t="s">
        <v>127</v>
      </c>
      <c r="AO498" s="294"/>
      <c r="AP498" s="294"/>
      <c r="AQ498" s="294"/>
      <c r="AR498" s="294"/>
      <c r="AS498" s="294"/>
      <c r="AT498" s="294"/>
      <c r="AU498" s="307" t="s">
        <v>128</v>
      </c>
      <c r="AV498" s="307"/>
      <c r="AW498" s="307"/>
      <c r="AX498" s="307"/>
      <c r="AY498" s="307"/>
      <c r="AZ498" s="307"/>
      <c r="BA498" s="945"/>
      <c r="BB498" s="946"/>
      <c r="BC498" s="946"/>
      <c r="BD498" s="946"/>
      <c r="BE498" s="946"/>
      <c r="BF498" s="946"/>
    </row>
    <row r="499" spans="2:71" ht="12.75" customHeight="1">
      <c r="B499" s="5"/>
      <c r="C499" s="38"/>
      <c r="D499" s="284"/>
      <c r="E499" s="285"/>
      <c r="F499" s="285"/>
      <c r="G499" s="285"/>
      <c r="H499" s="285"/>
      <c r="I499" s="285"/>
      <c r="J499" s="285"/>
      <c r="K499" s="285"/>
      <c r="L499" s="285"/>
      <c r="M499" s="285"/>
      <c r="N499" s="285"/>
      <c r="O499" s="285"/>
      <c r="P499" s="285"/>
      <c r="Q499" s="285"/>
      <c r="R499" s="285"/>
      <c r="S499" s="285"/>
      <c r="T499" s="285"/>
      <c r="U499" s="285"/>
      <c r="V499" s="285"/>
      <c r="W499" s="285"/>
      <c r="X499" s="285"/>
      <c r="Y499" s="285"/>
      <c r="Z499" s="286"/>
      <c r="AA499" s="978"/>
      <c r="AB499" s="979"/>
      <c r="AC499" s="979"/>
      <c r="AD499" s="979"/>
      <c r="AE499" s="979"/>
      <c r="AF499" s="980"/>
      <c r="AG499" s="284"/>
      <c r="AH499" s="285"/>
      <c r="AI499" s="285"/>
      <c r="AJ499" s="285"/>
      <c r="AK499" s="285"/>
      <c r="AL499" s="285"/>
      <c r="AM499" s="286"/>
      <c r="AN499" s="294"/>
      <c r="AO499" s="294"/>
      <c r="AP499" s="294"/>
      <c r="AQ499" s="294"/>
      <c r="AR499" s="294"/>
      <c r="AS499" s="294"/>
      <c r="AT499" s="294"/>
      <c r="AU499" s="307"/>
      <c r="AV499" s="307"/>
      <c r="AW499" s="307"/>
      <c r="AX499" s="307"/>
      <c r="AY499" s="307"/>
      <c r="AZ499" s="307"/>
      <c r="BA499" s="945"/>
      <c r="BB499" s="946"/>
      <c r="BC499" s="946"/>
      <c r="BD499" s="946"/>
      <c r="BE499" s="946"/>
      <c r="BF499" s="946"/>
    </row>
    <row r="500" spans="2:71" ht="12.75" customHeight="1">
      <c r="B500" s="5"/>
      <c r="C500" s="38"/>
      <c r="D500" s="287"/>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9"/>
      <c r="AA500" s="981"/>
      <c r="AB500" s="982"/>
      <c r="AC500" s="982"/>
      <c r="AD500" s="982"/>
      <c r="AE500" s="982"/>
      <c r="AF500" s="983"/>
      <c r="AG500" s="287"/>
      <c r="AH500" s="288"/>
      <c r="AI500" s="288"/>
      <c r="AJ500" s="288"/>
      <c r="AK500" s="288"/>
      <c r="AL500" s="288"/>
      <c r="AM500" s="289"/>
      <c r="AN500" s="294"/>
      <c r="AO500" s="294"/>
      <c r="AP500" s="294"/>
      <c r="AQ500" s="294"/>
      <c r="AR500" s="294"/>
      <c r="AS500" s="294"/>
      <c r="AT500" s="294"/>
      <c r="AU500" s="307"/>
      <c r="AV500" s="307"/>
      <c r="AW500" s="307"/>
      <c r="AX500" s="307"/>
      <c r="AY500" s="307"/>
      <c r="AZ500" s="307"/>
      <c r="BA500" s="945"/>
      <c r="BB500" s="946"/>
      <c r="BC500" s="946"/>
      <c r="BD500" s="946"/>
      <c r="BE500" s="946"/>
      <c r="BF500" s="946"/>
    </row>
    <row r="501" spans="2:71" ht="15" customHeight="1">
      <c r="B501" s="5"/>
      <c r="C501" s="38"/>
      <c r="D501" s="1108"/>
      <c r="E501" s="1109"/>
      <c r="F501" s="1109"/>
      <c r="G501" s="1109"/>
      <c r="H501" s="1109"/>
      <c r="I501" s="1109"/>
      <c r="J501" s="1109"/>
      <c r="K501" s="1109"/>
      <c r="L501" s="1109"/>
      <c r="M501" s="1109"/>
      <c r="N501" s="1109"/>
      <c r="O501" s="1109"/>
      <c r="P501" s="1109"/>
      <c r="Q501" s="1109"/>
      <c r="R501" s="1109"/>
      <c r="S501" s="1109"/>
      <c r="T501" s="1109"/>
      <c r="U501" s="1109"/>
      <c r="V501" s="1109"/>
      <c r="W501" s="1109"/>
      <c r="X501" s="1109"/>
      <c r="Y501" s="1109"/>
      <c r="Z501" s="1110"/>
      <c r="AA501" s="947"/>
      <c r="AB501" s="948"/>
      <c r="AC501" s="948"/>
      <c r="AD501" s="948"/>
      <c r="AE501" s="948"/>
      <c r="AF501" s="949"/>
      <c r="AG501" s="324"/>
      <c r="AH501" s="325"/>
      <c r="AI501" s="325"/>
      <c r="AJ501" s="325"/>
      <c r="AK501" s="325"/>
      <c r="AL501" s="325"/>
      <c r="AM501" s="326"/>
      <c r="AN501" s="260"/>
      <c r="AO501" s="261"/>
      <c r="AP501" s="261"/>
      <c r="AQ501" s="261"/>
      <c r="AR501" s="261"/>
      <c r="AS501" s="261"/>
      <c r="AT501" s="262"/>
      <c r="AU501" s="269">
        <f>AG501*AN501</f>
        <v>0</v>
      </c>
      <c r="AV501" s="270"/>
      <c r="AW501" s="270"/>
      <c r="AX501" s="270"/>
      <c r="AY501" s="270"/>
      <c r="AZ501" s="271"/>
      <c r="BA501" s="945"/>
      <c r="BB501" s="946"/>
      <c r="BC501" s="946"/>
      <c r="BD501" s="946"/>
      <c r="BE501" s="946"/>
      <c r="BF501" s="946"/>
    </row>
    <row r="502" spans="2:71" ht="15" customHeight="1">
      <c r="B502" s="5"/>
      <c r="C502" s="38"/>
      <c r="D502" s="315"/>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7"/>
      <c r="AA502" s="953"/>
      <c r="AB502" s="954"/>
      <c r="AC502" s="954"/>
      <c r="AD502" s="954"/>
      <c r="AE502" s="954"/>
      <c r="AF502" s="955"/>
      <c r="AG502" s="327"/>
      <c r="AH502" s="328"/>
      <c r="AI502" s="328"/>
      <c r="AJ502" s="328"/>
      <c r="AK502" s="328"/>
      <c r="AL502" s="328"/>
      <c r="AM502" s="329"/>
      <c r="AN502" s="266"/>
      <c r="AO502" s="267"/>
      <c r="AP502" s="267"/>
      <c r="AQ502" s="267"/>
      <c r="AR502" s="267"/>
      <c r="AS502" s="267"/>
      <c r="AT502" s="268"/>
      <c r="AU502" s="275"/>
      <c r="AV502" s="276"/>
      <c r="AW502" s="276"/>
      <c r="AX502" s="276"/>
      <c r="AY502" s="276"/>
      <c r="AZ502" s="277"/>
      <c r="BA502" s="945"/>
      <c r="BB502" s="946"/>
      <c r="BC502" s="946"/>
      <c r="BD502" s="946"/>
      <c r="BE502" s="946"/>
      <c r="BF502" s="946"/>
    </row>
    <row r="503" spans="2:71" ht="15" customHeight="1">
      <c r="B503" s="5"/>
      <c r="C503" s="38"/>
      <c r="D503" s="1108"/>
      <c r="E503" s="1109"/>
      <c r="F503" s="1109"/>
      <c r="G503" s="1109"/>
      <c r="H503" s="1109"/>
      <c r="I503" s="1109"/>
      <c r="J503" s="1109"/>
      <c r="K503" s="1109"/>
      <c r="L503" s="1109"/>
      <c r="M503" s="1109"/>
      <c r="N503" s="1109"/>
      <c r="O503" s="1109"/>
      <c r="P503" s="1109"/>
      <c r="Q503" s="1109"/>
      <c r="R503" s="1109"/>
      <c r="S503" s="1109"/>
      <c r="T503" s="1109"/>
      <c r="U503" s="1109"/>
      <c r="V503" s="1109"/>
      <c r="W503" s="1109"/>
      <c r="X503" s="1109"/>
      <c r="Y503" s="1109"/>
      <c r="Z503" s="1110"/>
      <c r="AA503" s="947"/>
      <c r="AB503" s="948"/>
      <c r="AC503" s="948"/>
      <c r="AD503" s="948"/>
      <c r="AE503" s="948"/>
      <c r="AF503" s="949"/>
      <c r="AG503" s="324"/>
      <c r="AH503" s="325"/>
      <c r="AI503" s="325"/>
      <c r="AJ503" s="325"/>
      <c r="AK503" s="325"/>
      <c r="AL503" s="325"/>
      <c r="AM503" s="326"/>
      <c r="AN503" s="260"/>
      <c r="AO503" s="261"/>
      <c r="AP503" s="261"/>
      <c r="AQ503" s="261"/>
      <c r="AR503" s="261"/>
      <c r="AS503" s="261"/>
      <c r="AT503" s="262"/>
      <c r="AU503" s="269">
        <f>AG503*AN503</f>
        <v>0</v>
      </c>
      <c r="AV503" s="270"/>
      <c r="AW503" s="270"/>
      <c r="AX503" s="270"/>
      <c r="AY503" s="270"/>
      <c r="AZ503" s="271"/>
      <c r="BA503" s="945"/>
      <c r="BB503" s="946"/>
      <c r="BC503" s="946"/>
      <c r="BD503" s="946"/>
      <c r="BE503" s="946"/>
      <c r="BF503" s="946"/>
    </row>
    <row r="504" spans="2:71" ht="15" customHeight="1">
      <c r="B504" s="5"/>
      <c r="C504" s="38"/>
      <c r="D504" s="315"/>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7"/>
      <c r="AA504" s="953"/>
      <c r="AB504" s="954"/>
      <c r="AC504" s="954"/>
      <c r="AD504" s="954"/>
      <c r="AE504" s="954"/>
      <c r="AF504" s="955"/>
      <c r="AG504" s="327"/>
      <c r="AH504" s="328"/>
      <c r="AI504" s="328"/>
      <c r="AJ504" s="328"/>
      <c r="AK504" s="328"/>
      <c r="AL504" s="328"/>
      <c r="AM504" s="329"/>
      <c r="AN504" s="266"/>
      <c r="AO504" s="267"/>
      <c r="AP504" s="267"/>
      <c r="AQ504" s="267"/>
      <c r="AR504" s="267"/>
      <c r="AS504" s="267"/>
      <c r="AT504" s="268"/>
      <c r="AU504" s="275"/>
      <c r="AV504" s="276"/>
      <c r="AW504" s="276"/>
      <c r="AX504" s="276"/>
      <c r="AY504" s="276"/>
      <c r="AZ504" s="277"/>
      <c r="BA504" s="945"/>
      <c r="BB504" s="946"/>
      <c r="BC504" s="946"/>
      <c r="BD504" s="946"/>
      <c r="BE504" s="946"/>
      <c r="BF504" s="946"/>
    </row>
    <row r="505" spans="2:71" ht="15" customHeight="1">
      <c r="B505" s="2" t="s">
        <v>203</v>
      </c>
      <c r="BR505" s="16"/>
      <c r="BS505" s="16"/>
    </row>
    <row r="506" spans="2:71" ht="12" customHeight="1">
      <c r="B506" s="5"/>
      <c r="C506" s="38"/>
      <c r="D506" s="281" t="s">
        <v>124</v>
      </c>
      <c r="E506" s="282"/>
      <c r="F506" s="282"/>
      <c r="G506" s="282"/>
      <c r="H506" s="282"/>
      <c r="I506" s="282"/>
      <c r="J506" s="282"/>
      <c r="K506" s="282"/>
      <c r="L506" s="282"/>
      <c r="M506" s="282"/>
      <c r="N506" s="282"/>
      <c r="O506" s="282"/>
      <c r="P506" s="282"/>
      <c r="Q506" s="282"/>
      <c r="R506" s="282"/>
      <c r="S506" s="282"/>
      <c r="T506" s="282"/>
      <c r="U506" s="282"/>
      <c r="V506" s="282"/>
      <c r="W506" s="282"/>
      <c r="X506" s="282"/>
      <c r="Y506" s="282"/>
      <c r="Z506" s="283"/>
      <c r="AA506" s="975" t="s">
        <v>125</v>
      </c>
      <c r="AB506" s="976"/>
      <c r="AC506" s="976"/>
      <c r="AD506" s="976"/>
      <c r="AE506" s="976"/>
      <c r="AF506" s="977"/>
      <c r="AG506" s="293" t="s">
        <v>126</v>
      </c>
      <c r="AH506" s="282"/>
      <c r="AI506" s="282"/>
      <c r="AJ506" s="282"/>
      <c r="AK506" s="282"/>
      <c r="AL506" s="282"/>
      <c r="AM506" s="283"/>
      <c r="AN506" s="294" t="s">
        <v>127</v>
      </c>
      <c r="AO506" s="294"/>
      <c r="AP506" s="294"/>
      <c r="AQ506" s="294"/>
      <c r="AR506" s="294"/>
      <c r="AS506" s="294"/>
      <c r="AT506" s="294"/>
      <c r="AU506" s="307" t="s">
        <v>128</v>
      </c>
      <c r="AV506" s="307"/>
      <c r="AW506" s="307"/>
      <c r="AX506" s="307"/>
      <c r="AY506" s="307"/>
      <c r="AZ506" s="307"/>
      <c r="BA506" s="945"/>
      <c r="BB506" s="946"/>
      <c r="BC506" s="946"/>
      <c r="BD506" s="946"/>
      <c r="BE506" s="946"/>
      <c r="BF506" s="946"/>
    </row>
    <row r="507" spans="2:71" ht="12" customHeight="1">
      <c r="B507" s="5"/>
      <c r="C507" s="38"/>
      <c r="D507" s="284"/>
      <c r="E507" s="285"/>
      <c r="F507" s="285"/>
      <c r="G507" s="285"/>
      <c r="H507" s="285"/>
      <c r="I507" s="285"/>
      <c r="J507" s="285"/>
      <c r="K507" s="285"/>
      <c r="L507" s="285"/>
      <c r="M507" s="285"/>
      <c r="N507" s="285"/>
      <c r="O507" s="285"/>
      <c r="P507" s="285"/>
      <c r="Q507" s="285"/>
      <c r="R507" s="285"/>
      <c r="S507" s="285"/>
      <c r="T507" s="285"/>
      <c r="U507" s="285"/>
      <c r="V507" s="285"/>
      <c r="W507" s="285"/>
      <c r="X507" s="285"/>
      <c r="Y507" s="285"/>
      <c r="Z507" s="286"/>
      <c r="AA507" s="978"/>
      <c r="AB507" s="979"/>
      <c r="AC507" s="979"/>
      <c r="AD507" s="979"/>
      <c r="AE507" s="979"/>
      <c r="AF507" s="980"/>
      <c r="AG507" s="284"/>
      <c r="AH507" s="285"/>
      <c r="AI507" s="285"/>
      <c r="AJ507" s="285"/>
      <c r="AK507" s="285"/>
      <c r="AL507" s="285"/>
      <c r="AM507" s="286"/>
      <c r="AN507" s="294"/>
      <c r="AO507" s="294"/>
      <c r="AP507" s="294"/>
      <c r="AQ507" s="294"/>
      <c r="AR507" s="294"/>
      <c r="AS507" s="294"/>
      <c r="AT507" s="294"/>
      <c r="AU507" s="307"/>
      <c r="AV507" s="307"/>
      <c r="AW507" s="307"/>
      <c r="AX507" s="307"/>
      <c r="AY507" s="307"/>
      <c r="AZ507" s="307"/>
      <c r="BA507" s="945"/>
      <c r="BB507" s="946"/>
      <c r="BC507" s="946"/>
      <c r="BD507" s="946"/>
      <c r="BE507" s="946"/>
      <c r="BF507" s="946"/>
    </row>
    <row r="508" spans="2:71" ht="12" customHeight="1">
      <c r="B508" s="5"/>
      <c r="C508" s="38"/>
      <c r="D508" s="287"/>
      <c r="E508" s="288"/>
      <c r="F508" s="288"/>
      <c r="G508" s="288"/>
      <c r="H508" s="288"/>
      <c r="I508" s="288"/>
      <c r="J508" s="288"/>
      <c r="K508" s="288"/>
      <c r="L508" s="288"/>
      <c r="M508" s="288"/>
      <c r="N508" s="288"/>
      <c r="O508" s="288"/>
      <c r="P508" s="288"/>
      <c r="Q508" s="288"/>
      <c r="R508" s="288"/>
      <c r="S508" s="288"/>
      <c r="T508" s="288"/>
      <c r="U508" s="288"/>
      <c r="V508" s="288"/>
      <c r="W508" s="288"/>
      <c r="X508" s="288"/>
      <c r="Y508" s="288"/>
      <c r="Z508" s="289"/>
      <c r="AA508" s="981"/>
      <c r="AB508" s="982"/>
      <c r="AC508" s="982"/>
      <c r="AD508" s="982"/>
      <c r="AE508" s="982"/>
      <c r="AF508" s="983"/>
      <c r="AG508" s="287"/>
      <c r="AH508" s="288"/>
      <c r="AI508" s="288"/>
      <c r="AJ508" s="288"/>
      <c r="AK508" s="288"/>
      <c r="AL508" s="288"/>
      <c r="AM508" s="289"/>
      <c r="AN508" s="294"/>
      <c r="AO508" s="294"/>
      <c r="AP508" s="294"/>
      <c r="AQ508" s="294"/>
      <c r="AR508" s="294"/>
      <c r="AS508" s="294"/>
      <c r="AT508" s="294"/>
      <c r="AU508" s="307"/>
      <c r="AV508" s="307"/>
      <c r="AW508" s="307"/>
      <c r="AX508" s="307"/>
      <c r="AY508" s="307"/>
      <c r="AZ508" s="307"/>
      <c r="BA508" s="945"/>
      <c r="BB508" s="946"/>
      <c r="BC508" s="946"/>
      <c r="BD508" s="946"/>
      <c r="BE508" s="946"/>
      <c r="BF508" s="946"/>
    </row>
    <row r="509" spans="2:71" ht="15" customHeight="1">
      <c r="B509" s="5"/>
      <c r="C509" s="38"/>
      <c r="D509" s="1108"/>
      <c r="E509" s="1109"/>
      <c r="F509" s="1109"/>
      <c r="G509" s="1109"/>
      <c r="H509" s="1109"/>
      <c r="I509" s="1109"/>
      <c r="J509" s="1109"/>
      <c r="K509" s="1109"/>
      <c r="L509" s="1109"/>
      <c r="M509" s="1109"/>
      <c r="N509" s="1109"/>
      <c r="O509" s="1109"/>
      <c r="P509" s="1109"/>
      <c r="Q509" s="1109"/>
      <c r="R509" s="1109"/>
      <c r="S509" s="1109"/>
      <c r="T509" s="1109"/>
      <c r="U509" s="1109"/>
      <c r="V509" s="1109"/>
      <c r="W509" s="1109"/>
      <c r="X509" s="1109"/>
      <c r="Y509" s="1109"/>
      <c r="Z509" s="1110"/>
      <c r="AA509" s="947"/>
      <c r="AB509" s="948"/>
      <c r="AC509" s="948"/>
      <c r="AD509" s="948"/>
      <c r="AE509" s="948"/>
      <c r="AF509" s="949"/>
      <c r="AG509" s="324"/>
      <c r="AH509" s="325"/>
      <c r="AI509" s="325"/>
      <c r="AJ509" s="325"/>
      <c r="AK509" s="325"/>
      <c r="AL509" s="325"/>
      <c r="AM509" s="326"/>
      <c r="AN509" s="260"/>
      <c r="AO509" s="261"/>
      <c r="AP509" s="261"/>
      <c r="AQ509" s="261"/>
      <c r="AR509" s="261"/>
      <c r="AS509" s="261"/>
      <c r="AT509" s="262"/>
      <c r="AU509" s="269">
        <f>AG509*AN509</f>
        <v>0</v>
      </c>
      <c r="AV509" s="270"/>
      <c r="AW509" s="270"/>
      <c r="AX509" s="270"/>
      <c r="AY509" s="270"/>
      <c r="AZ509" s="271"/>
      <c r="BA509" s="945"/>
      <c r="BB509" s="946"/>
      <c r="BC509" s="946"/>
      <c r="BD509" s="946"/>
      <c r="BE509" s="946"/>
      <c r="BF509" s="946"/>
    </row>
    <row r="510" spans="2:71" ht="15" customHeight="1">
      <c r="B510" s="5"/>
      <c r="C510" s="38"/>
      <c r="D510" s="315"/>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7"/>
      <c r="AA510" s="953"/>
      <c r="AB510" s="954"/>
      <c r="AC510" s="954"/>
      <c r="AD510" s="954"/>
      <c r="AE510" s="954"/>
      <c r="AF510" s="955"/>
      <c r="AG510" s="327"/>
      <c r="AH510" s="328"/>
      <c r="AI510" s="328"/>
      <c r="AJ510" s="328"/>
      <c r="AK510" s="328"/>
      <c r="AL510" s="328"/>
      <c r="AM510" s="329"/>
      <c r="AN510" s="266"/>
      <c r="AO510" s="267"/>
      <c r="AP510" s="267"/>
      <c r="AQ510" s="267"/>
      <c r="AR510" s="267"/>
      <c r="AS510" s="267"/>
      <c r="AT510" s="268"/>
      <c r="AU510" s="275"/>
      <c r="AV510" s="276"/>
      <c r="AW510" s="276"/>
      <c r="AX510" s="276"/>
      <c r="AY510" s="276"/>
      <c r="AZ510" s="277"/>
      <c r="BA510" s="945"/>
      <c r="BB510" s="946"/>
      <c r="BC510" s="946"/>
      <c r="BD510" s="946"/>
      <c r="BE510" s="946"/>
      <c r="BF510" s="946"/>
    </row>
    <row r="511" spans="2:71" ht="15" customHeight="1">
      <c r="B511" s="2" t="s">
        <v>204</v>
      </c>
      <c r="BR511" s="16"/>
      <c r="BS511" s="16"/>
    </row>
    <row r="512" spans="2:71" ht="12" customHeight="1">
      <c r="B512" s="5"/>
      <c r="C512" s="38"/>
      <c r="D512" s="281" t="s">
        <v>124</v>
      </c>
      <c r="E512" s="282"/>
      <c r="F512" s="282"/>
      <c r="G512" s="282"/>
      <c r="H512" s="282"/>
      <c r="I512" s="282"/>
      <c r="J512" s="282"/>
      <c r="K512" s="282"/>
      <c r="L512" s="282"/>
      <c r="M512" s="282"/>
      <c r="N512" s="282"/>
      <c r="O512" s="282"/>
      <c r="P512" s="282"/>
      <c r="Q512" s="282"/>
      <c r="R512" s="282"/>
      <c r="S512" s="282"/>
      <c r="T512" s="282"/>
      <c r="U512" s="282"/>
      <c r="V512" s="282"/>
      <c r="W512" s="282"/>
      <c r="X512" s="282"/>
      <c r="Y512" s="282"/>
      <c r="Z512" s="283"/>
      <c r="AA512" s="975" t="s">
        <v>125</v>
      </c>
      <c r="AB512" s="976"/>
      <c r="AC512" s="976"/>
      <c r="AD512" s="976"/>
      <c r="AE512" s="976"/>
      <c r="AF512" s="977"/>
      <c r="AG512" s="293" t="s">
        <v>126</v>
      </c>
      <c r="AH512" s="282"/>
      <c r="AI512" s="282"/>
      <c r="AJ512" s="282"/>
      <c r="AK512" s="282"/>
      <c r="AL512" s="282"/>
      <c r="AM512" s="283"/>
      <c r="AN512" s="294" t="s">
        <v>127</v>
      </c>
      <c r="AO512" s="294"/>
      <c r="AP512" s="294"/>
      <c r="AQ512" s="294"/>
      <c r="AR512" s="294"/>
      <c r="AS512" s="294"/>
      <c r="AT512" s="294"/>
      <c r="AU512" s="307" t="s">
        <v>128</v>
      </c>
      <c r="AV512" s="307"/>
      <c r="AW512" s="307"/>
      <c r="AX512" s="307"/>
      <c r="AY512" s="307"/>
      <c r="AZ512" s="307"/>
      <c r="BA512" s="945"/>
      <c r="BB512" s="1337"/>
      <c r="BC512" s="1337"/>
      <c r="BD512" s="1337"/>
      <c r="BE512" s="1337"/>
      <c r="BF512" s="1337"/>
    </row>
    <row r="513" spans="1:63" ht="12" customHeight="1">
      <c r="B513" s="5"/>
      <c r="C513" s="38"/>
      <c r="D513" s="284"/>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6"/>
      <c r="AA513" s="978"/>
      <c r="AB513" s="979"/>
      <c r="AC513" s="979"/>
      <c r="AD513" s="979"/>
      <c r="AE513" s="979"/>
      <c r="AF513" s="980"/>
      <c r="AG513" s="284"/>
      <c r="AH513" s="285"/>
      <c r="AI513" s="285"/>
      <c r="AJ513" s="285"/>
      <c r="AK513" s="285"/>
      <c r="AL513" s="285"/>
      <c r="AM513" s="286"/>
      <c r="AN513" s="294"/>
      <c r="AO513" s="294"/>
      <c r="AP513" s="294"/>
      <c r="AQ513" s="294"/>
      <c r="AR513" s="294"/>
      <c r="AS513" s="294"/>
      <c r="AT513" s="294"/>
      <c r="AU513" s="307"/>
      <c r="AV513" s="307"/>
      <c r="AW513" s="307"/>
      <c r="AX513" s="307"/>
      <c r="AY513" s="307"/>
      <c r="AZ513" s="307"/>
      <c r="BA513" s="945"/>
      <c r="BB513" s="1337"/>
      <c r="BC513" s="1337"/>
      <c r="BD513" s="1337"/>
      <c r="BE513" s="1337"/>
      <c r="BF513" s="1337"/>
    </row>
    <row r="514" spans="1:63" ht="12" customHeight="1">
      <c r="B514" s="5"/>
      <c r="C514" s="38"/>
      <c r="D514" s="287"/>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9"/>
      <c r="AA514" s="981"/>
      <c r="AB514" s="982"/>
      <c r="AC514" s="982"/>
      <c r="AD514" s="982"/>
      <c r="AE514" s="982"/>
      <c r="AF514" s="983"/>
      <c r="AG514" s="287"/>
      <c r="AH514" s="288"/>
      <c r="AI514" s="288"/>
      <c r="AJ514" s="288"/>
      <c r="AK514" s="288"/>
      <c r="AL514" s="288"/>
      <c r="AM514" s="289"/>
      <c r="AN514" s="294"/>
      <c r="AO514" s="294"/>
      <c r="AP514" s="294"/>
      <c r="AQ514" s="294"/>
      <c r="AR514" s="294"/>
      <c r="AS514" s="294"/>
      <c r="AT514" s="294"/>
      <c r="AU514" s="307"/>
      <c r="AV514" s="307"/>
      <c r="AW514" s="307"/>
      <c r="AX514" s="307"/>
      <c r="AY514" s="307"/>
      <c r="AZ514" s="307"/>
      <c r="BA514" s="945"/>
      <c r="BB514" s="1337"/>
      <c r="BC514" s="1337"/>
      <c r="BD514" s="1337"/>
      <c r="BE514" s="1337"/>
      <c r="BF514" s="1337"/>
    </row>
    <row r="515" spans="1:63" ht="15" customHeight="1">
      <c r="B515" s="5"/>
      <c r="C515" s="38"/>
      <c r="D515" s="1108"/>
      <c r="E515" s="1109"/>
      <c r="F515" s="1109"/>
      <c r="G515" s="1109"/>
      <c r="H515" s="1109"/>
      <c r="I515" s="1109"/>
      <c r="J515" s="1109"/>
      <c r="K515" s="1109"/>
      <c r="L515" s="1109"/>
      <c r="M515" s="1109"/>
      <c r="N515" s="1109"/>
      <c r="O515" s="1109"/>
      <c r="P515" s="1109"/>
      <c r="Q515" s="1109"/>
      <c r="R515" s="1109"/>
      <c r="S515" s="1109"/>
      <c r="T515" s="1109"/>
      <c r="U515" s="1109"/>
      <c r="V515" s="1109"/>
      <c r="W515" s="1109"/>
      <c r="X515" s="1109"/>
      <c r="Y515" s="1109"/>
      <c r="Z515" s="1110"/>
      <c r="AA515" s="947"/>
      <c r="AB515" s="948"/>
      <c r="AC515" s="948"/>
      <c r="AD515" s="948"/>
      <c r="AE515" s="948"/>
      <c r="AF515" s="949"/>
      <c r="AG515" s="324"/>
      <c r="AH515" s="325"/>
      <c r="AI515" s="325"/>
      <c r="AJ515" s="325"/>
      <c r="AK515" s="325"/>
      <c r="AL515" s="325"/>
      <c r="AM515" s="326"/>
      <c r="AN515" s="260"/>
      <c r="AO515" s="261"/>
      <c r="AP515" s="261"/>
      <c r="AQ515" s="261"/>
      <c r="AR515" s="261"/>
      <c r="AS515" s="261"/>
      <c r="AT515" s="262"/>
      <c r="AU515" s="269">
        <f>AG515*AN515</f>
        <v>0</v>
      </c>
      <c r="AV515" s="270"/>
      <c r="AW515" s="270"/>
      <c r="AX515" s="270"/>
      <c r="AY515" s="270"/>
      <c r="AZ515" s="271"/>
      <c r="BA515" s="945"/>
      <c r="BB515" s="1337"/>
      <c r="BC515" s="1337"/>
      <c r="BD515" s="1337"/>
      <c r="BE515" s="1337"/>
      <c r="BF515" s="1337"/>
    </row>
    <row r="516" spans="1:63" ht="15" customHeight="1">
      <c r="B516" s="5"/>
      <c r="C516" s="38"/>
      <c r="D516" s="315"/>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7"/>
      <c r="AA516" s="953"/>
      <c r="AB516" s="954"/>
      <c r="AC516" s="954"/>
      <c r="AD516" s="954"/>
      <c r="AE516" s="954"/>
      <c r="AF516" s="955"/>
      <c r="AG516" s="327"/>
      <c r="AH516" s="328"/>
      <c r="AI516" s="328"/>
      <c r="AJ516" s="328"/>
      <c r="AK516" s="328"/>
      <c r="AL516" s="328"/>
      <c r="AM516" s="329"/>
      <c r="AN516" s="266"/>
      <c r="AO516" s="267"/>
      <c r="AP516" s="267"/>
      <c r="AQ516" s="267"/>
      <c r="AR516" s="267"/>
      <c r="AS516" s="267"/>
      <c r="AT516" s="268"/>
      <c r="AU516" s="275"/>
      <c r="AV516" s="276"/>
      <c r="AW516" s="276"/>
      <c r="AX516" s="276"/>
      <c r="AY516" s="276"/>
      <c r="AZ516" s="277"/>
      <c r="BA516" s="945"/>
      <c r="BB516" s="1337"/>
      <c r="BC516" s="1337"/>
      <c r="BD516" s="1337"/>
      <c r="BE516" s="1337"/>
      <c r="BF516" s="1337"/>
    </row>
    <row r="517" spans="1:63" ht="10.5" customHeight="1">
      <c r="B517" s="5"/>
      <c r="C517" s="5"/>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6"/>
      <c r="AL517" s="576"/>
      <c r="AM517" s="576"/>
      <c r="AN517" s="576"/>
      <c r="AO517" s="576"/>
      <c r="AP517" s="576"/>
      <c r="AQ517" s="576"/>
      <c r="AR517" s="576"/>
      <c r="AS517" s="576"/>
      <c r="AT517" s="576"/>
      <c r="AU517" s="576"/>
      <c r="AV517" s="576"/>
      <c r="AW517" s="576"/>
      <c r="AX517" s="576"/>
      <c r="AY517" s="576"/>
      <c r="AZ517" s="576"/>
      <c r="BA517" s="576"/>
      <c r="BB517" s="576"/>
      <c r="BC517" s="576"/>
      <c r="BD517" s="576"/>
      <c r="BE517" s="576"/>
      <c r="BF517" s="576"/>
    </row>
    <row r="518" spans="1:63" s="67" customFormat="1" ht="15" customHeight="1">
      <c r="A518" s="67" t="s">
        <v>232</v>
      </c>
    </row>
    <row r="519" spans="1:63" s="48" customFormat="1" ht="15" customHeight="1">
      <c r="A519" s="2"/>
      <c r="B519" s="36" t="s">
        <v>205</v>
      </c>
      <c r="C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row>
    <row r="520" spans="1:63" s="48" customFormat="1" ht="6.75" customHeight="1">
      <c r="A520" s="2"/>
      <c r="B520" s="2"/>
      <c r="C520" s="2"/>
      <c r="D520" s="36"/>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row>
    <row r="521" spans="1:63" s="103" customFormat="1" ht="15" customHeight="1">
      <c r="A521" s="67"/>
      <c r="B521" s="1335" t="s">
        <v>233</v>
      </c>
      <c r="C521" s="1335"/>
      <c r="D521" s="1335"/>
      <c r="E521" s="1335"/>
      <c r="F521" s="1335"/>
      <c r="G521" s="1335"/>
      <c r="H521" s="1335"/>
      <c r="I521" s="1335"/>
      <c r="J521" s="1335"/>
      <c r="K521" s="1335"/>
      <c r="L521" s="1335"/>
      <c r="M521" s="1335"/>
      <c r="N521" s="1335"/>
      <c r="O521" s="1335"/>
      <c r="P521" s="1335"/>
      <c r="Q521" s="1335"/>
      <c r="R521" s="1335"/>
      <c r="S521" s="1335"/>
      <c r="T521" s="1335"/>
      <c r="U521" s="1335"/>
      <c r="V521" s="1335"/>
      <c r="W521" s="1335"/>
      <c r="X521" s="1335"/>
      <c r="Y521" s="1335"/>
      <c r="Z521" s="1335"/>
      <c r="AA521" s="1335"/>
      <c r="AB521" s="1335"/>
      <c r="AC521" s="1335"/>
      <c r="AD521" s="1335"/>
      <c r="AE521" s="1335"/>
      <c r="AF521" s="1335"/>
      <c r="AG521" s="1335"/>
      <c r="AH521" s="1335"/>
      <c r="AI521" s="1335"/>
      <c r="AJ521" s="1335"/>
      <c r="AK521" s="1335"/>
      <c r="AL521" s="1335"/>
      <c r="AM521" s="1335"/>
      <c r="AN521" s="1335"/>
      <c r="AO521" s="1335"/>
      <c r="AP521" s="1335"/>
      <c r="AQ521" s="1335"/>
      <c r="AR521" s="1335"/>
      <c r="AS521" s="1335"/>
      <c r="AT521" s="1335"/>
      <c r="AU521" s="1335"/>
      <c r="AV521" s="1335"/>
      <c r="AW521" s="1335"/>
      <c r="AX521" s="1335"/>
      <c r="AY521" s="1335"/>
      <c r="AZ521" s="1335"/>
      <c r="BA521" s="1335"/>
      <c r="BB521" s="1335"/>
      <c r="BC521" s="1335"/>
      <c r="BD521" s="1335"/>
      <c r="BE521" s="1335"/>
      <c r="BF521" s="67"/>
      <c r="BG521" s="67"/>
      <c r="BH521" s="67"/>
      <c r="BI521" s="67"/>
      <c r="BJ521" s="67"/>
      <c r="BK521" s="67"/>
    </row>
    <row r="523" spans="1:63" s="84" customFormat="1" ht="15" customHeight="1">
      <c r="D523" s="1336" t="s">
        <v>124</v>
      </c>
      <c r="E523" s="1336"/>
      <c r="F523" s="1336"/>
      <c r="G523" s="1336"/>
      <c r="H523" s="1336"/>
      <c r="I523" s="1336"/>
      <c r="J523" s="1336"/>
      <c r="K523" s="1336"/>
      <c r="L523" s="1336"/>
      <c r="M523" s="1336"/>
      <c r="N523" s="1336"/>
      <c r="O523" s="1336"/>
      <c r="P523" s="1336"/>
      <c r="Q523" s="1336"/>
      <c r="R523" s="1336"/>
      <c r="S523" s="1336"/>
      <c r="T523" s="1336" t="s">
        <v>131</v>
      </c>
      <c r="U523" s="1336"/>
      <c r="V523" s="1336"/>
      <c r="W523" s="1336"/>
      <c r="X523" s="1336"/>
      <c r="Y523" s="1336"/>
      <c r="Z523" s="1336"/>
      <c r="AA523" s="1336"/>
      <c r="AB523" s="1336"/>
      <c r="AC523" s="1336" t="s">
        <v>189</v>
      </c>
      <c r="AD523" s="1336"/>
      <c r="AE523" s="1336"/>
      <c r="AF523" s="1336"/>
      <c r="AG523" s="1336"/>
      <c r="AH523" s="1336"/>
      <c r="AI523" s="1336" t="s">
        <v>133</v>
      </c>
      <c r="AJ523" s="1336"/>
      <c r="AK523" s="1336"/>
      <c r="AL523" s="1336"/>
      <c r="AM523" s="1336"/>
      <c r="AN523" s="1336"/>
      <c r="AO523" s="1336" t="s">
        <v>134</v>
      </c>
      <c r="AP523" s="1336"/>
      <c r="AQ523" s="1336"/>
      <c r="AR523" s="1336"/>
      <c r="AS523" s="1336"/>
      <c r="AT523" s="1336"/>
      <c r="AU523" s="1336" t="s">
        <v>206</v>
      </c>
      <c r="AV523" s="1336"/>
      <c r="AW523" s="1336"/>
      <c r="AX523" s="1336"/>
      <c r="AY523" s="1336"/>
      <c r="AZ523" s="1336"/>
      <c r="BA523" s="1336"/>
    </row>
    <row r="524" spans="1:63" s="84" customFormat="1" ht="15" customHeight="1">
      <c r="D524" s="1336"/>
      <c r="E524" s="1336"/>
      <c r="F524" s="1336"/>
      <c r="G524" s="1336"/>
      <c r="H524" s="1336"/>
      <c r="I524" s="1336"/>
      <c r="J524" s="1336"/>
      <c r="K524" s="1336"/>
      <c r="L524" s="1336"/>
      <c r="M524" s="1336"/>
      <c r="N524" s="1336"/>
      <c r="O524" s="1336"/>
      <c r="P524" s="1336"/>
      <c r="Q524" s="1336"/>
      <c r="R524" s="1336"/>
      <c r="S524" s="1336"/>
      <c r="T524" s="1336"/>
      <c r="U524" s="1336"/>
      <c r="V524" s="1336"/>
      <c r="W524" s="1336"/>
      <c r="X524" s="1336"/>
      <c r="Y524" s="1336"/>
      <c r="Z524" s="1336"/>
      <c r="AA524" s="1336"/>
      <c r="AB524" s="1336"/>
      <c r="AC524" s="1336"/>
      <c r="AD524" s="1336"/>
      <c r="AE524" s="1336"/>
      <c r="AF524" s="1336"/>
      <c r="AG524" s="1336"/>
      <c r="AH524" s="1336"/>
      <c r="AI524" s="1336"/>
      <c r="AJ524" s="1336"/>
      <c r="AK524" s="1336"/>
      <c r="AL524" s="1336"/>
      <c r="AM524" s="1336"/>
      <c r="AN524" s="1336"/>
      <c r="AO524" s="1336"/>
      <c r="AP524" s="1336"/>
      <c r="AQ524" s="1336"/>
      <c r="AR524" s="1336"/>
      <c r="AS524" s="1336"/>
      <c r="AT524" s="1336"/>
      <c r="AU524" s="1336"/>
      <c r="AV524" s="1336"/>
      <c r="AW524" s="1336"/>
      <c r="AX524" s="1336"/>
      <c r="AY524" s="1336"/>
      <c r="AZ524" s="1336"/>
      <c r="BA524" s="1336"/>
    </row>
    <row r="525" spans="1:63" s="84" customFormat="1" ht="27.75" customHeight="1">
      <c r="D525" s="1336"/>
      <c r="E525" s="1336"/>
      <c r="F525" s="1336"/>
      <c r="G525" s="1336"/>
      <c r="H525" s="1336"/>
      <c r="I525" s="1336"/>
      <c r="J525" s="1336"/>
      <c r="K525" s="1336"/>
      <c r="L525" s="1336"/>
      <c r="M525" s="1336"/>
      <c r="N525" s="1336"/>
      <c r="O525" s="1336"/>
      <c r="P525" s="1336"/>
      <c r="Q525" s="1336"/>
      <c r="R525" s="1336"/>
      <c r="S525" s="1336"/>
      <c r="T525" s="1336"/>
      <c r="U525" s="1336"/>
      <c r="V525" s="1336"/>
      <c r="W525" s="1336"/>
      <c r="X525" s="1336"/>
      <c r="Y525" s="1336"/>
      <c r="Z525" s="1336"/>
      <c r="AA525" s="1336"/>
      <c r="AB525" s="1336"/>
      <c r="AC525" s="1336"/>
      <c r="AD525" s="1336"/>
      <c r="AE525" s="1336"/>
      <c r="AF525" s="1336"/>
      <c r="AG525" s="1336"/>
      <c r="AH525" s="1336"/>
      <c r="AI525" s="1336"/>
      <c r="AJ525" s="1336"/>
      <c r="AK525" s="1336"/>
      <c r="AL525" s="1336"/>
      <c r="AM525" s="1336"/>
      <c r="AN525" s="1336"/>
      <c r="AO525" s="1336"/>
      <c r="AP525" s="1336"/>
      <c r="AQ525" s="1336"/>
      <c r="AR525" s="1336"/>
      <c r="AS525" s="1336"/>
      <c r="AT525" s="1336"/>
      <c r="AU525" s="1336"/>
      <c r="AV525" s="1336"/>
      <c r="AW525" s="1336"/>
      <c r="AX525" s="1336"/>
      <c r="AY525" s="1336"/>
      <c r="AZ525" s="1336"/>
      <c r="BA525" s="1336"/>
    </row>
    <row r="526" spans="1:63" s="104" customFormat="1" ht="15" customHeight="1">
      <c r="D526" s="1328"/>
      <c r="E526" s="1328"/>
      <c r="F526" s="1328"/>
      <c r="G526" s="1328"/>
      <c r="H526" s="1328"/>
      <c r="I526" s="1328"/>
      <c r="J526" s="1328"/>
      <c r="K526" s="1328"/>
      <c r="L526" s="1328"/>
      <c r="M526" s="1328"/>
      <c r="N526" s="1328"/>
      <c r="O526" s="1328"/>
      <c r="P526" s="1328"/>
      <c r="Q526" s="1328"/>
      <c r="R526" s="1328"/>
      <c r="S526" s="1328"/>
      <c r="T526" s="1329"/>
      <c r="U526" s="1329"/>
      <c r="V526" s="1329"/>
      <c r="W526" s="1329"/>
      <c r="X526" s="1329"/>
      <c r="Y526" s="1329"/>
      <c r="Z526" s="1329"/>
      <c r="AA526" s="1329"/>
      <c r="AB526" s="1329"/>
      <c r="AC526" s="1330"/>
      <c r="AD526" s="1330"/>
      <c r="AE526" s="1330"/>
      <c r="AF526" s="1330"/>
      <c r="AG526" s="1330"/>
      <c r="AH526" s="1330"/>
      <c r="AI526" s="1331"/>
      <c r="AJ526" s="1331"/>
      <c r="AK526" s="1331"/>
      <c r="AL526" s="1331"/>
      <c r="AM526" s="1331"/>
      <c r="AN526" s="1331"/>
      <c r="AO526" s="1332">
        <f>AC526*AI526</f>
        <v>0</v>
      </c>
      <c r="AP526" s="1332"/>
      <c r="AQ526" s="1332"/>
      <c r="AR526" s="1332"/>
      <c r="AS526" s="1332"/>
      <c r="AT526" s="1332"/>
      <c r="AU526" s="1333"/>
      <c r="AV526" s="1333"/>
      <c r="AW526" s="1333"/>
      <c r="AX526" s="1333"/>
      <c r="AY526" s="1333"/>
      <c r="AZ526" s="1333"/>
      <c r="BA526" s="1333"/>
    </row>
    <row r="527" spans="1:63" s="104" customFormat="1" ht="15" customHeight="1">
      <c r="D527" s="1328"/>
      <c r="E527" s="1328"/>
      <c r="F527" s="1328"/>
      <c r="G527" s="1328"/>
      <c r="H527" s="1328"/>
      <c r="I527" s="1328"/>
      <c r="J527" s="1328"/>
      <c r="K527" s="1328"/>
      <c r="L527" s="1328"/>
      <c r="M527" s="1328"/>
      <c r="N527" s="1328"/>
      <c r="O527" s="1328"/>
      <c r="P527" s="1328"/>
      <c r="Q527" s="1328"/>
      <c r="R527" s="1328"/>
      <c r="S527" s="1328"/>
      <c r="T527" s="1329"/>
      <c r="U527" s="1329"/>
      <c r="V527" s="1329"/>
      <c r="W527" s="1329"/>
      <c r="X527" s="1329"/>
      <c r="Y527" s="1329"/>
      <c r="Z527" s="1329"/>
      <c r="AA527" s="1329"/>
      <c r="AB527" s="1329"/>
      <c r="AC527" s="1330"/>
      <c r="AD527" s="1330"/>
      <c r="AE527" s="1330"/>
      <c r="AF527" s="1330"/>
      <c r="AG527" s="1330"/>
      <c r="AH527" s="1330"/>
      <c r="AI527" s="1331"/>
      <c r="AJ527" s="1331"/>
      <c r="AK527" s="1331"/>
      <c r="AL527" s="1331"/>
      <c r="AM527" s="1331"/>
      <c r="AN527" s="1331"/>
      <c r="AO527" s="1332"/>
      <c r="AP527" s="1332"/>
      <c r="AQ527" s="1332"/>
      <c r="AR527" s="1332"/>
      <c r="AS527" s="1332"/>
      <c r="AT527" s="1332"/>
      <c r="AU527" s="1333"/>
      <c r="AV527" s="1333"/>
      <c r="AW527" s="1333"/>
      <c r="AX527" s="1333"/>
      <c r="AY527" s="1333"/>
      <c r="AZ527" s="1333"/>
      <c r="BA527" s="1333"/>
    </row>
    <row r="528" spans="1:63" s="104" customFormat="1" ht="15" customHeight="1">
      <c r="D528" s="1328"/>
      <c r="E528" s="1328"/>
      <c r="F528" s="1328"/>
      <c r="G528" s="1328"/>
      <c r="H528" s="1328"/>
      <c r="I528" s="1328"/>
      <c r="J528" s="1328"/>
      <c r="K528" s="1328"/>
      <c r="L528" s="1328"/>
      <c r="M528" s="1328"/>
      <c r="N528" s="1328"/>
      <c r="O528" s="1328"/>
      <c r="P528" s="1328"/>
      <c r="Q528" s="1328"/>
      <c r="R528" s="1328"/>
      <c r="S528" s="1328"/>
      <c r="T528" s="1329"/>
      <c r="U528" s="1329"/>
      <c r="V528" s="1329"/>
      <c r="W528" s="1329"/>
      <c r="X528" s="1329"/>
      <c r="Y528" s="1329"/>
      <c r="Z528" s="1329"/>
      <c r="AA528" s="1329"/>
      <c r="AB528" s="1329"/>
      <c r="AC528" s="1330"/>
      <c r="AD528" s="1330"/>
      <c r="AE528" s="1330"/>
      <c r="AF528" s="1330"/>
      <c r="AG528" s="1330"/>
      <c r="AH528" s="1330"/>
      <c r="AI528" s="1331"/>
      <c r="AJ528" s="1331"/>
      <c r="AK528" s="1331"/>
      <c r="AL528" s="1331"/>
      <c r="AM528" s="1331"/>
      <c r="AN528" s="1331"/>
      <c r="AO528" s="1332">
        <f t="shared" ref="AO528" si="0">AC528*AI528</f>
        <v>0</v>
      </c>
      <c r="AP528" s="1332"/>
      <c r="AQ528" s="1332"/>
      <c r="AR528" s="1332"/>
      <c r="AS528" s="1332"/>
      <c r="AT528" s="1332"/>
      <c r="AU528" s="1333"/>
      <c r="AV528" s="1333"/>
      <c r="AW528" s="1333"/>
      <c r="AX528" s="1333"/>
      <c r="AY528" s="1333"/>
      <c r="AZ528" s="1333"/>
      <c r="BA528" s="1333"/>
    </row>
    <row r="529" spans="2:61" s="104" customFormat="1" ht="15" customHeight="1">
      <c r="D529" s="1328"/>
      <c r="E529" s="1328"/>
      <c r="F529" s="1328"/>
      <c r="G529" s="1328"/>
      <c r="H529" s="1328"/>
      <c r="I529" s="1328"/>
      <c r="J529" s="1328"/>
      <c r="K529" s="1328"/>
      <c r="L529" s="1328"/>
      <c r="M529" s="1328"/>
      <c r="N529" s="1328"/>
      <c r="O529" s="1328"/>
      <c r="P529" s="1328"/>
      <c r="Q529" s="1328"/>
      <c r="R529" s="1328"/>
      <c r="S529" s="1328"/>
      <c r="T529" s="1329"/>
      <c r="U529" s="1329"/>
      <c r="V529" s="1329"/>
      <c r="W529" s="1329"/>
      <c r="X529" s="1329"/>
      <c r="Y529" s="1329"/>
      <c r="Z529" s="1329"/>
      <c r="AA529" s="1329"/>
      <c r="AB529" s="1329"/>
      <c r="AC529" s="1330"/>
      <c r="AD529" s="1330"/>
      <c r="AE529" s="1330"/>
      <c r="AF529" s="1330"/>
      <c r="AG529" s="1330"/>
      <c r="AH529" s="1330"/>
      <c r="AI529" s="1331"/>
      <c r="AJ529" s="1331"/>
      <c r="AK529" s="1331"/>
      <c r="AL529" s="1331"/>
      <c r="AM529" s="1331"/>
      <c r="AN529" s="1331"/>
      <c r="AO529" s="1332"/>
      <c r="AP529" s="1332"/>
      <c r="AQ529" s="1332"/>
      <c r="AR529" s="1332"/>
      <c r="AS529" s="1332"/>
      <c r="AT529" s="1332"/>
      <c r="AU529" s="1333"/>
      <c r="AV529" s="1333"/>
      <c r="AW529" s="1333"/>
      <c r="AX529" s="1333"/>
      <c r="AY529" s="1333"/>
      <c r="AZ529" s="1333"/>
      <c r="BA529" s="1333"/>
    </row>
    <row r="530" spans="2:61" s="104" customFormat="1" ht="15" customHeight="1">
      <c r="D530" s="1328"/>
      <c r="E530" s="1328"/>
      <c r="F530" s="1328"/>
      <c r="G530" s="1328"/>
      <c r="H530" s="1328"/>
      <c r="I530" s="1328"/>
      <c r="J530" s="1328"/>
      <c r="K530" s="1328"/>
      <c r="L530" s="1328"/>
      <c r="M530" s="1328"/>
      <c r="N530" s="1328"/>
      <c r="O530" s="1328"/>
      <c r="P530" s="1328"/>
      <c r="Q530" s="1328"/>
      <c r="R530" s="1328"/>
      <c r="S530" s="1328"/>
      <c r="T530" s="1329"/>
      <c r="U530" s="1329"/>
      <c r="V530" s="1329"/>
      <c r="W530" s="1329"/>
      <c r="X530" s="1329"/>
      <c r="Y530" s="1329"/>
      <c r="Z530" s="1329"/>
      <c r="AA530" s="1329"/>
      <c r="AB530" s="1329"/>
      <c r="AC530" s="1330"/>
      <c r="AD530" s="1330"/>
      <c r="AE530" s="1330"/>
      <c r="AF530" s="1330"/>
      <c r="AG530" s="1330"/>
      <c r="AH530" s="1330"/>
      <c r="AI530" s="1331"/>
      <c r="AJ530" s="1331"/>
      <c r="AK530" s="1331"/>
      <c r="AL530" s="1331"/>
      <c r="AM530" s="1331"/>
      <c r="AN530" s="1331"/>
      <c r="AO530" s="1332">
        <f>AC530*AI530</f>
        <v>0</v>
      </c>
      <c r="AP530" s="1332"/>
      <c r="AQ530" s="1332"/>
      <c r="AR530" s="1332"/>
      <c r="AS530" s="1332"/>
      <c r="AT530" s="1332"/>
      <c r="AU530" s="1333"/>
      <c r="AV530" s="1333"/>
      <c r="AW530" s="1333"/>
      <c r="AX530" s="1333"/>
      <c r="AY530" s="1333"/>
      <c r="AZ530" s="1333"/>
      <c r="BA530" s="1333"/>
    </row>
    <row r="531" spans="2:61" s="104" customFormat="1" ht="15" customHeight="1">
      <c r="D531" s="1328"/>
      <c r="E531" s="1328"/>
      <c r="F531" s="1328"/>
      <c r="G531" s="1328"/>
      <c r="H531" s="1328"/>
      <c r="I531" s="1328"/>
      <c r="J531" s="1328"/>
      <c r="K531" s="1328"/>
      <c r="L531" s="1328"/>
      <c r="M531" s="1328"/>
      <c r="N531" s="1328"/>
      <c r="O531" s="1328"/>
      <c r="P531" s="1328"/>
      <c r="Q531" s="1328"/>
      <c r="R531" s="1328"/>
      <c r="S531" s="1328"/>
      <c r="T531" s="1329"/>
      <c r="U531" s="1329"/>
      <c r="V531" s="1329"/>
      <c r="W531" s="1329"/>
      <c r="X531" s="1329"/>
      <c r="Y531" s="1329"/>
      <c r="Z531" s="1329"/>
      <c r="AA531" s="1329"/>
      <c r="AB531" s="1329"/>
      <c r="AC531" s="1330"/>
      <c r="AD531" s="1330"/>
      <c r="AE531" s="1330"/>
      <c r="AF531" s="1330"/>
      <c r="AG531" s="1330"/>
      <c r="AH531" s="1330"/>
      <c r="AI531" s="1331"/>
      <c r="AJ531" s="1331"/>
      <c r="AK531" s="1331"/>
      <c r="AL531" s="1331"/>
      <c r="AM531" s="1331"/>
      <c r="AN531" s="1331"/>
      <c r="AO531" s="1332"/>
      <c r="AP531" s="1332"/>
      <c r="AQ531" s="1332"/>
      <c r="AR531" s="1332"/>
      <c r="AS531" s="1332"/>
      <c r="AT531" s="1332"/>
      <c r="AU531" s="1333"/>
      <c r="AV531" s="1333"/>
      <c r="AW531" s="1333"/>
      <c r="AX531" s="1333"/>
      <c r="AY531" s="1333"/>
      <c r="AZ531" s="1333"/>
      <c r="BA531" s="1333"/>
    </row>
    <row r="532" spans="2:61" s="104" customFormat="1" ht="15" customHeight="1">
      <c r="D532" s="1328"/>
      <c r="E532" s="1328"/>
      <c r="F532" s="1328"/>
      <c r="G532" s="1328"/>
      <c r="H532" s="1328"/>
      <c r="I532" s="1328"/>
      <c r="J532" s="1328"/>
      <c r="K532" s="1328"/>
      <c r="L532" s="1328"/>
      <c r="M532" s="1328"/>
      <c r="N532" s="1328"/>
      <c r="O532" s="1328"/>
      <c r="P532" s="1328"/>
      <c r="Q532" s="1328"/>
      <c r="R532" s="1328"/>
      <c r="S532" s="1328"/>
      <c r="T532" s="1329"/>
      <c r="U532" s="1329"/>
      <c r="V532" s="1329"/>
      <c r="W532" s="1329"/>
      <c r="X532" s="1329"/>
      <c r="Y532" s="1329"/>
      <c r="Z532" s="1329"/>
      <c r="AA532" s="1329"/>
      <c r="AB532" s="1329"/>
      <c r="AC532" s="1330"/>
      <c r="AD532" s="1330"/>
      <c r="AE532" s="1330"/>
      <c r="AF532" s="1330"/>
      <c r="AG532" s="1330"/>
      <c r="AH532" s="1330"/>
      <c r="AI532" s="1331"/>
      <c r="AJ532" s="1331"/>
      <c r="AK532" s="1331"/>
      <c r="AL532" s="1331"/>
      <c r="AM532" s="1331"/>
      <c r="AN532" s="1331"/>
      <c r="AO532" s="1332">
        <f t="shared" ref="AO532" si="1">AC532*AI532</f>
        <v>0</v>
      </c>
      <c r="AP532" s="1332"/>
      <c r="AQ532" s="1332"/>
      <c r="AR532" s="1332"/>
      <c r="AS532" s="1332"/>
      <c r="AT532" s="1332"/>
      <c r="AU532" s="1333"/>
      <c r="AV532" s="1333"/>
      <c r="AW532" s="1333"/>
      <c r="AX532" s="1333"/>
      <c r="AY532" s="1333"/>
      <c r="AZ532" s="1333"/>
      <c r="BA532" s="1333"/>
    </row>
    <row r="533" spans="2:61" s="104" customFormat="1" ht="15" customHeight="1">
      <c r="D533" s="1328"/>
      <c r="E533" s="1328"/>
      <c r="F533" s="1328"/>
      <c r="G533" s="1328"/>
      <c r="H533" s="1328"/>
      <c r="I533" s="1328"/>
      <c r="J533" s="1328"/>
      <c r="K533" s="1328"/>
      <c r="L533" s="1328"/>
      <c r="M533" s="1328"/>
      <c r="N533" s="1328"/>
      <c r="O533" s="1328"/>
      <c r="P533" s="1328"/>
      <c r="Q533" s="1328"/>
      <c r="R533" s="1328"/>
      <c r="S533" s="1328"/>
      <c r="T533" s="1329"/>
      <c r="U533" s="1329"/>
      <c r="V533" s="1329"/>
      <c r="W533" s="1329"/>
      <c r="X533" s="1329"/>
      <c r="Y533" s="1329"/>
      <c r="Z533" s="1329"/>
      <c r="AA533" s="1329"/>
      <c r="AB533" s="1329"/>
      <c r="AC533" s="1330"/>
      <c r="AD533" s="1330"/>
      <c r="AE533" s="1330"/>
      <c r="AF533" s="1330"/>
      <c r="AG533" s="1330"/>
      <c r="AH533" s="1330"/>
      <c r="AI533" s="1331"/>
      <c r="AJ533" s="1331"/>
      <c r="AK533" s="1331"/>
      <c r="AL533" s="1331"/>
      <c r="AM533" s="1331"/>
      <c r="AN533" s="1331"/>
      <c r="AO533" s="1332"/>
      <c r="AP533" s="1332"/>
      <c r="AQ533" s="1332"/>
      <c r="AR533" s="1332"/>
      <c r="AS533" s="1332"/>
      <c r="AT533" s="1332"/>
      <c r="AU533" s="1333"/>
      <c r="AV533" s="1333"/>
      <c r="AW533" s="1333"/>
      <c r="AX533" s="1333"/>
      <c r="AY533" s="1333"/>
      <c r="AZ533" s="1333"/>
      <c r="BA533" s="1333"/>
    </row>
    <row r="534" spans="2:61" s="104" customFormat="1" ht="15" customHeight="1">
      <c r="D534" s="1328"/>
      <c r="E534" s="1328"/>
      <c r="F534" s="1328"/>
      <c r="G534" s="1328"/>
      <c r="H534" s="1328"/>
      <c r="I534" s="1328"/>
      <c r="J534" s="1328"/>
      <c r="K534" s="1328"/>
      <c r="L534" s="1328"/>
      <c r="M534" s="1328"/>
      <c r="N534" s="1328"/>
      <c r="O534" s="1328"/>
      <c r="P534" s="1328"/>
      <c r="Q534" s="1328"/>
      <c r="R534" s="1328"/>
      <c r="S534" s="1328"/>
      <c r="T534" s="1329"/>
      <c r="U534" s="1329"/>
      <c r="V534" s="1329"/>
      <c r="W534" s="1329"/>
      <c r="X534" s="1329"/>
      <c r="Y534" s="1329"/>
      <c r="Z534" s="1329"/>
      <c r="AA534" s="1329"/>
      <c r="AB534" s="1329"/>
      <c r="AC534" s="1330"/>
      <c r="AD534" s="1330"/>
      <c r="AE534" s="1330"/>
      <c r="AF534" s="1330"/>
      <c r="AG534" s="1330"/>
      <c r="AH534" s="1330"/>
      <c r="AI534" s="1331"/>
      <c r="AJ534" s="1331"/>
      <c r="AK534" s="1331"/>
      <c r="AL534" s="1331"/>
      <c r="AM534" s="1331"/>
      <c r="AN534" s="1331"/>
      <c r="AO534" s="1332">
        <f t="shared" ref="AO534" si="2">AC534*AI534</f>
        <v>0</v>
      </c>
      <c r="AP534" s="1332"/>
      <c r="AQ534" s="1332"/>
      <c r="AR534" s="1332"/>
      <c r="AS534" s="1332"/>
      <c r="AT534" s="1332"/>
      <c r="AU534" s="1333"/>
      <c r="AV534" s="1333"/>
      <c r="AW534" s="1333"/>
      <c r="AX534" s="1333"/>
      <c r="AY534" s="1333"/>
      <c r="AZ534" s="1333"/>
      <c r="BA534" s="1333"/>
    </row>
    <row r="535" spans="2:61" s="104" customFormat="1" ht="15" customHeight="1">
      <c r="D535" s="1328"/>
      <c r="E535" s="1328"/>
      <c r="F535" s="1328"/>
      <c r="G535" s="1328"/>
      <c r="H535" s="1328"/>
      <c r="I535" s="1328"/>
      <c r="J535" s="1328"/>
      <c r="K535" s="1328"/>
      <c r="L535" s="1328"/>
      <c r="M535" s="1328"/>
      <c r="N535" s="1328"/>
      <c r="O535" s="1328"/>
      <c r="P535" s="1328"/>
      <c r="Q535" s="1328"/>
      <c r="R535" s="1328"/>
      <c r="S535" s="1328"/>
      <c r="T535" s="1329"/>
      <c r="U535" s="1329"/>
      <c r="V535" s="1329"/>
      <c r="W535" s="1329"/>
      <c r="X535" s="1329"/>
      <c r="Y535" s="1329"/>
      <c r="Z535" s="1329"/>
      <c r="AA535" s="1329"/>
      <c r="AB535" s="1329"/>
      <c r="AC535" s="1330"/>
      <c r="AD535" s="1330"/>
      <c r="AE535" s="1330"/>
      <c r="AF535" s="1330"/>
      <c r="AG535" s="1330"/>
      <c r="AH535" s="1330"/>
      <c r="AI535" s="1331"/>
      <c r="AJ535" s="1331"/>
      <c r="AK535" s="1331"/>
      <c r="AL535" s="1331"/>
      <c r="AM535" s="1331"/>
      <c r="AN535" s="1331"/>
      <c r="AO535" s="1332"/>
      <c r="AP535" s="1332"/>
      <c r="AQ535" s="1332"/>
      <c r="AR535" s="1332"/>
      <c r="AS535" s="1332"/>
      <c r="AT535" s="1332"/>
      <c r="AU535" s="1333"/>
      <c r="AV535" s="1333"/>
      <c r="AW535" s="1333"/>
      <c r="AX535" s="1333"/>
      <c r="AY535" s="1333"/>
      <c r="AZ535" s="1333"/>
      <c r="BA535" s="1333"/>
    </row>
    <row r="536" spans="2:61" s="81" customFormat="1" ht="15" customHeight="1">
      <c r="AT536" s="995" t="s">
        <v>207</v>
      </c>
      <c r="AU536" s="995"/>
      <c r="AV536" s="995"/>
      <c r="AW536" s="995"/>
      <c r="AX536" s="995"/>
      <c r="AY536" s="995"/>
      <c r="AZ536" s="995"/>
      <c r="BA536" s="995"/>
    </row>
    <row r="537" spans="2:61" s="81" customFormat="1" ht="15" customHeight="1">
      <c r="AT537" s="995"/>
      <c r="AU537" s="995"/>
      <c r="AV537" s="995"/>
      <c r="AW537" s="995"/>
      <c r="AX537" s="995"/>
      <c r="AY537" s="995"/>
      <c r="AZ537" s="995"/>
      <c r="BA537" s="995"/>
    </row>
    <row r="538" spans="2:61" s="81" customFormat="1" ht="15" customHeight="1">
      <c r="D538" s="105"/>
      <c r="E538" s="105"/>
      <c r="F538" s="105"/>
      <c r="G538" s="105"/>
      <c r="H538" s="105"/>
      <c r="I538" s="105"/>
      <c r="J538" s="105"/>
      <c r="K538" s="105"/>
      <c r="L538" s="105"/>
      <c r="M538" s="105"/>
      <c r="N538" s="105"/>
      <c r="O538" s="105"/>
      <c r="P538" s="105"/>
      <c r="Q538" s="105"/>
      <c r="R538" s="105"/>
      <c r="S538" s="105"/>
      <c r="T538" s="105"/>
      <c r="U538" s="105"/>
      <c r="V538" s="105"/>
      <c r="W538" s="105"/>
      <c r="X538" s="105"/>
      <c r="Y538" s="105"/>
      <c r="Z538" s="105"/>
      <c r="AA538" s="105"/>
      <c r="AB538" s="105"/>
      <c r="AC538" s="105"/>
      <c r="AD538" s="105"/>
      <c r="AE538" s="105"/>
      <c r="AF538" s="105"/>
      <c r="AG538" s="105"/>
      <c r="AH538" s="105"/>
      <c r="AI538" s="105"/>
      <c r="AJ538" s="105"/>
      <c r="AK538" s="105"/>
      <c r="AL538" s="105"/>
      <c r="AM538" s="105"/>
      <c r="AN538" s="105"/>
      <c r="AO538" s="105"/>
      <c r="AP538" s="105"/>
      <c r="AQ538" s="105"/>
      <c r="AR538" s="105"/>
      <c r="AS538" s="106"/>
      <c r="AT538" s="1362"/>
      <c r="AU538" s="1363"/>
      <c r="AV538" s="1363"/>
      <c r="AW538" s="1363"/>
      <c r="AX538" s="1363"/>
      <c r="AY538" s="1364"/>
      <c r="AZ538" s="709" t="s">
        <v>208</v>
      </c>
      <c r="BA538" s="1225"/>
    </row>
    <row r="539" spans="2:61" s="81" customFormat="1" ht="15" customHeight="1">
      <c r="AT539" s="1365"/>
      <c r="AU539" s="1366"/>
      <c r="AV539" s="1366"/>
      <c r="AW539" s="1366"/>
      <c r="AX539" s="1366"/>
      <c r="AY539" s="1367"/>
      <c r="AZ539" s="1079"/>
      <c r="BA539" s="1226"/>
    </row>
    <row r="540" spans="2:61" s="96" customFormat="1" ht="15" customHeight="1">
      <c r="AL540" s="107"/>
      <c r="AM540" s="107"/>
      <c r="AN540" s="107"/>
      <c r="AO540" s="107"/>
      <c r="AP540" s="107"/>
      <c r="AQ540" s="107"/>
      <c r="AR540" s="107"/>
      <c r="AS540" s="107"/>
      <c r="AT540" s="108"/>
      <c r="AU540" s="108"/>
      <c r="AV540" s="108"/>
      <c r="AW540" s="108"/>
      <c r="AX540" s="108"/>
      <c r="AY540" s="108"/>
      <c r="AZ540" s="108"/>
      <c r="BA540" s="108"/>
    </row>
    <row r="541" spans="2:61" s="81" customFormat="1" ht="14.25" customHeight="1">
      <c r="B541" s="67" t="s">
        <v>234</v>
      </c>
      <c r="AS541" s="109"/>
      <c r="AT541" s="109"/>
      <c r="AU541" s="109"/>
      <c r="AV541" s="109"/>
      <c r="AW541" s="109"/>
      <c r="AX541" s="109"/>
      <c r="AY541" s="152"/>
      <c r="AZ541" s="152"/>
      <c r="BA541" s="126"/>
      <c r="BB541" s="126"/>
      <c r="BC541" s="126"/>
      <c r="BD541" s="126"/>
      <c r="BE541" s="126"/>
      <c r="BF541" s="126"/>
      <c r="BG541" s="126"/>
      <c r="BH541" s="126"/>
    </row>
    <row r="542" spans="2:61" s="67" customFormat="1" ht="15" customHeight="1">
      <c r="D542" s="440" t="s">
        <v>209</v>
      </c>
      <c r="E542" s="441"/>
      <c r="F542" s="441"/>
      <c r="G542" s="441"/>
      <c r="H542" s="441"/>
      <c r="I542" s="441"/>
      <c r="J542" s="441"/>
      <c r="K542" s="441"/>
      <c r="L542" s="441"/>
      <c r="M542" s="441"/>
      <c r="N542" s="441"/>
      <c r="O542" s="441"/>
      <c r="P542" s="441"/>
      <c r="Q542" s="441"/>
      <c r="R542" s="441"/>
      <c r="S542" s="441"/>
      <c r="T542" s="441"/>
      <c r="U542" s="441"/>
      <c r="V542" s="441"/>
      <c r="W542" s="442"/>
      <c r="X542" s="440" t="s">
        <v>210</v>
      </c>
      <c r="Y542" s="441"/>
      <c r="Z542" s="441"/>
      <c r="AA542" s="441"/>
      <c r="AB542" s="441"/>
      <c r="AC542" s="441"/>
      <c r="AD542" s="442"/>
      <c r="AE542" s="440" t="s">
        <v>211</v>
      </c>
      <c r="AF542" s="441"/>
      <c r="AG542" s="441"/>
      <c r="AH542" s="441"/>
      <c r="AI542" s="441"/>
      <c r="AJ542" s="441"/>
      <c r="AK542" s="441"/>
      <c r="AL542" s="442"/>
      <c r="AM542" s="440" t="s">
        <v>206</v>
      </c>
      <c r="AN542" s="441"/>
      <c r="AO542" s="441"/>
      <c r="AP542" s="441"/>
      <c r="AQ542" s="441"/>
      <c r="AR542" s="441"/>
      <c r="AS542" s="442"/>
      <c r="AW542" s="75"/>
      <c r="AX542" s="120"/>
      <c r="AY542" s="120"/>
      <c r="AZ542" s="120"/>
      <c r="BA542" s="120"/>
      <c r="BB542" s="120"/>
      <c r="BC542" s="120"/>
      <c r="BD542" s="75"/>
      <c r="BE542" s="75"/>
      <c r="BF542" s="75"/>
      <c r="BG542" s="75"/>
      <c r="BH542" s="75"/>
    </row>
    <row r="543" spans="2:61" s="84" customFormat="1" ht="15" customHeight="1">
      <c r="D543" s="443"/>
      <c r="E543" s="444"/>
      <c r="F543" s="444"/>
      <c r="G543" s="444"/>
      <c r="H543" s="444"/>
      <c r="I543" s="444"/>
      <c r="J543" s="444"/>
      <c r="K543" s="444"/>
      <c r="L543" s="444"/>
      <c r="M543" s="444"/>
      <c r="N543" s="444"/>
      <c r="O543" s="444"/>
      <c r="P543" s="444"/>
      <c r="Q543" s="444"/>
      <c r="R543" s="444"/>
      <c r="S543" s="444"/>
      <c r="T543" s="444"/>
      <c r="U543" s="444"/>
      <c r="V543" s="444"/>
      <c r="W543" s="445"/>
      <c r="X543" s="443"/>
      <c r="Y543" s="444"/>
      <c r="Z543" s="444"/>
      <c r="AA543" s="444"/>
      <c r="AB543" s="444"/>
      <c r="AC543" s="444"/>
      <c r="AD543" s="445"/>
      <c r="AE543" s="443"/>
      <c r="AF543" s="444"/>
      <c r="AG543" s="444"/>
      <c r="AH543" s="444"/>
      <c r="AI543" s="444"/>
      <c r="AJ543" s="444"/>
      <c r="AK543" s="444"/>
      <c r="AL543" s="445"/>
      <c r="AM543" s="443"/>
      <c r="AN543" s="444"/>
      <c r="AO543" s="444"/>
      <c r="AP543" s="444"/>
      <c r="AQ543" s="444"/>
      <c r="AR543" s="444"/>
      <c r="AS543" s="445"/>
      <c r="AX543" s="120"/>
      <c r="AY543" s="120"/>
      <c r="AZ543" s="120"/>
      <c r="BA543" s="120"/>
      <c r="BB543" s="120"/>
      <c r="BC543" s="120"/>
      <c r="BD543" s="110"/>
      <c r="BE543" s="110"/>
      <c r="BF543" s="110"/>
      <c r="BG543" s="110"/>
      <c r="BH543" s="110"/>
    </row>
    <row r="544" spans="2:61" s="84" customFormat="1" ht="27.75" customHeight="1">
      <c r="D544" s="446"/>
      <c r="E544" s="447"/>
      <c r="F544" s="447"/>
      <c r="G544" s="447"/>
      <c r="H544" s="447"/>
      <c r="I544" s="447"/>
      <c r="J544" s="447"/>
      <c r="K544" s="447"/>
      <c r="L544" s="447"/>
      <c r="M544" s="447"/>
      <c r="N544" s="447"/>
      <c r="O544" s="447"/>
      <c r="P544" s="447"/>
      <c r="Q544" s="447"/>
      <c r="R544" s="447"/>
      <c r="S544" s="447"/>
      <c r="T544" s="447"/>
      <c r="U544" s="447"/>
      <c r="V544" s="447"/>
      <c r="W544" s="448"/>
      <c r="X544" s="446"/>
      <c r="Y544" s="447"/>
      <c r="Z544" s="447"/>
      <c r="AA544" s="447"/>
      <c r="AB544" s="447"/>
      <c r="AC544" s="447"/>
      <c r="AD544" s="448"/>
      <c r="AE544" s="446"/>
      <c r="AF544" s="447"/>
      <c r="AG544" s="447"/>
      <c r="AH544" s="447"/>
      <c r="AI544" s="447"/>
      <c r="AJ544" s="447"/>
      <c r="AK544" s="447"/>
      <c r="AL544" s="448"/>
      <c r="AM544" s="446"/>
      <c r="AN544" s="447"/>
      <c r="AO544" s="447"/>
      <c r="AP544" s="447"/>
      <c r="AQ544" s="447"/>
      <c r="AR544" s="447"/>
      <c r="AS544" s="448"/>
      <c r="AX544" s="120"/>
      <c r="AY544" s="120"/>
      <c r="AZ544" s="120"/>
      <c r="BA544" s="120"/>
      <c r="BB544" s="120"/>
      <c r="BC544" s="120"/>
      <c r="BD544" s="110"/>
      <c r="BE544" s="110"/>
      <c r="BF544" s="110"/>
      <c r="BG544" s="110"/>
      <c r="BH544" s="110"/>
      <c r="BI544" s="110"/>
    </row>
    <row r="545" spans="1:64" s="104" customFormat="1" ht="15" customHeight="1">
      <c r="D545" s="1342"/>
      <c r="E545" s="1343"/>
      <c r="F545" s="1343"/>
      <c r="G545" s="1343"/>
      <c r="H545" s="1343"/>
      <c r="I545" s="1343"/>
      <c r="J545" s="1343"/>
      <c r="K545" s="1343"/>
      <c r="L545" s="1343"/>
      <c r="M545" s="1343"/>
      <c r="N545" s="1343"/>
      <c r="O545" s="1343"/>
      <c r="P545" s="1343"/>
      <c r="Q545" s="1343"/>
      <c r="R545" s="1343"/>
      <c r="S545" s="1343"/>
      <c r="T545" s="1343"/>
      <c r="U545" s="1343"/>
      <c r="V545" s="1343"/>
      <c r="W545" s="1343"/>
      <c r="X545" s="1346"/>
      <c r="Y545" s="1347"/>
      <c r="Z545" s="1347"/>
      <c r="AA545" s="1347"/>
      <c r="AB545" s="1348"/>
      <c r="AC545" s="1338" t="s">
        <v>208</v>
      </c>
      <c r="AD545" s="1339"/>
      <c r="AE545" s="1352"/>
      <c r="AF545" s="1353"/>
      <c r="AG545" s="1353"/>
      <c r="AH545" s="1353"/>
      <c r="AI545" s="1353"/>
      <c r="AJ545" s="1353"/>
      <c r="AK545" s="1353"/>
      <c r="AL545" s="1354"/>
      <c r="AM545" s="111"/>
      <c r="AN545" s="112"/>
      <c r="AO545" s="112"/>
      <c r="AP545" s="112"/>
      <c r="AQ545" s="112"/>
      <c r="AR545" s="112"/>
      <c r="AS545" s="113"/>
      <c r="AT545" s="1358" t="s">
        <v>207</v>
      </c>
      <c r="AU545" s="1359"/>
      <c r="AV545" s="1359"/>
      <c r="AW545" s="1359"/>
      <c r="AX545" s="1359"/>
      <c r="AY545" s="1359"/>
      <c r="AZ545" s="1339"/>
      <c r="BA545" s="114"/>
      <c r="BF545" s="115"/>
      <c r="BG545" s="115"/>
      <c r="BH545" s="115"/>
    </row>
    <row r="546" spans="1:64" s="104" customFormat="1" ht="15" customHeight="1">
      <c r="D546" s="1344"/>
      <c r="E546" s="1345"/>
      <c r="F546" s="1345"/>
      <c r="G546" s="1345"/>
      <c r="H546" s="1345"/>
      <c r="I546" s="1345"/>
      <c r="J546" s="1345"/>
      <c r="K546" s="1345"/>
      <c r="L546" s="1345"/>
      <c r="M546" s="1345"/>
      <c r="N546" s="1345"/>
      <c r="O546" s="1345"/>
      <c r="P546" s="1345"/>
      <c r="Q546" s="1345"/>
      <c r="R546" s="1345"/>
      <c r="S546" s="1345"/>
      <c r="T546" s="1345"/>
      <c r="U546" s="1345"/>
      <c r="V546" s="1345"/>
      <c r="W546" s="1345"/>
      <c r="X546" s="1349"/>
      <c r="Y546" s="1350"/>
      <c r="Z546" s="1350"/>
      <c r="AA546" s="1350"/>
      <c r="AB546" s="1351"/>
      <c r="AC546" s="1340"/>
      <c r="AD546" s="1341"/>
      <c r="AE546" s="1355"/>
      <c r="AF546" s="1356"/>
      <c r="AG546" s="1356"/>
      <c r="AH546" s="1356"/>
      <c r="AI546" s="1356"/>
      <c r="AJ546" s="1356"/>
      <c r="AK546" s="1356"/>
      <c r="AL546" s="1357"/>
      <c r="AM546" s="116"/>
      <c r="AN546" s="117"/>
      <c r="AO546" s="117"/>
      <c r="AP546" s="117"/>
      <c r="AQ546" s="117"/>
      <c r="AR546" s="117"/>
      <c r="AS546" s="118"/>
      <c r="AT546" s="1360"/>
      <c r="AU546" s="1361"/>
      <c r="AV546" s="1361"/>
      <c r="AW546" s="1361"/>
      <c r="AX546" s="1361"/>
      <c r="AY546" s="1361"/>
      <c r="AZ546" s="1341"/>
      <c r="BA546" s="114"/>
      <c r="BF546" s="115"/>
      <c r="BG546" s="115"/>
      <c r="BH546" s="115"/>
      <c r="BI546" s="115"/>
    </row>
    <row r="547" spans="1:64" s="104" customFormat="1" ht="15" customHeight="1">
      <c r="D547" s="1342"/>
      <c r="E547" s="1343"/>
      <c r="F547" s="1343"/>
      <c r="G547" s="1343"/>
      <c r="H547" s="1343"/>
      <c r="I547" s="1343"/>
      <c r="J547" s="1343"/>
      <c r="K547" s="1343"/>
      <c r="L547" s="1343"/>
      <c r="M547" s="1343"/>
      <c r="N547" s="1343"/>
      <c r="O547" s="1343"/>
      <c r="P547" s="1343"/>
      <c r="Q547" s="1343"/>
      <c r="R547" s="1343"/>
      <c r="S547" s="1343"/>
      <c r="T547" s="1343"/>
      <c r="U547" s="1343"/>
      <c r="V547" s="1343"/>
      <c r="W547" s="1343"/>
      <c r="X547" s="1346"/>
      <c r="Y547" s="1347"/>
      <c r="Z547" s="1347"/>
      <c r="AA547" s="1347"/>
      <c r="AB547" s="1348"/>
      <c r="AC547" s="1338" t="s">
        <v>208</v>
      </c>
      <c r="AD547" s="1339"/>
      <c r="AE547" s="1352"/>
      <c r="AF547" s="1353"/>
      <c r="AG547" s="1353"/>
      <c r="AH547" s="1353"/>
      <c r="AI547" s="1353"/>
      <c r="AJ547" s="1353"/>
      <c r="AK547" s="1353"/>
      <c r="AL547" s="1354"/>
      <c r="AM547" s="111"/>
      <c r="AN547" s="112"/>
      <c r="AO547" s="112"/>
      <c r="AP547" s="112"/>
      <c r="AQ547" s="112"/>
      <c r="AR547" s="112"/>
      <c r="AS547" s="113"/>
      <c r="AT547" s="1362"/>
      <c r="AU547" s="1363"/>
      <c r="AV547" s="1363"/>
      <c r="AW547" s="1363"/>
      <c r="AX547" s="1364"/>
      <c r="AY547" s="1338" t="s">
        <v>208</v>
      </c>
      <c r="AZ547" s="1339"/>
      <c r="BA547" s="119"/>
      <c r="BF547" s="115"/>
      <c r="BG547" s="115"/>
      <c r="BH547" s="115"/>
      <c r="BI547" s="115"/>
      <c r="BJ547" s="115"/>
      <c r="BK547" s="115"/>
    </row>
    <row r="548" spans="1:64" s="104" customFormat="1" ht="15" customHeight="1">
      <c r="D548" s="1344"/>
      <c r="E548" s="1345"/>
      <c r="F548" s="1345"/>
      <c r="G548" s="1345"/>
      <c r="H548" s="1345"/>
      <c r="I548" s="1345"/>
      <c r="J548" s="1345"/>
      <c r="K548" s="1345"/>
      <c r="L548" s="1345"/>
      <c r="M548" s="1345"/>
      <c r="N548" s="1345"/>
      <c r="O548" s="1345"/>
      <c r="P548" s="1345"/>
      <c r="Q548" s="1345"/>
      <c r="R548" s="1345"/>
      <c r="S548" s="1345"/>
      <c r="T548" s="1345"/>
      <c r="U548" s="1345"/>
      <c r="V548" s="1345"/>
      <c r="W548" s="1345"/>
      <c r="X548" s="1349"/>
      <c r="Y548" s="1350"/>
      <c r="Z548" s="1350"/>
      <c r="AA548" s="1350"/>
      <c r="AB548" s="1351"/>
      <c r="AC548" s="1340"/>
      <c r="AD548" s="1341"/>
      <c r="AE548" s="1355"/>
      <c r="AF548" s="1356"/>
      <c r="AG548" s="1356"/>
      <c r="AH548" s="1356"/>
      <c r="AI548" s="1356"/>
      <c r="AJ548" s="1356"/>
      <c r="AK548" s="1356"/>
      <c r="AL548" s="1357"/>
      <c r="AM548" s="116"/>
      <c r="AN548" s="117"/>
      <c r="AO548" s="117"/>
      <c r="AP548" s="117"/>
      <c r="AQ548" s="117"/>
      <c r="AR548" s="117"/>
      <c r="AS548" s="118"/>
      <c r="AT548" s="1365"/>
      <c r="AU548" s="1366"/>
      <c r="AV548" s="1366"/>
      <c r="AW548" s="1366"/>
      <c r="AX548" s="1367"/>
      <c r="AY548" s="1340"/>
      <c r="AZ548" s="1341"/>
      <c r="BF548" s="115"/>
      <c r="BG548" s="115"/>
      <c r="BH548" s="115"/>
      <c r="BI548" s="115"/>
      <c r="BJ548" s="115"/>
      <c r="BK548" s="115"/>
    </row>
    <row r="549" spans="1:64" s="96" customFormat="1" ht="15" customHeight="1">
      <c r="AL549" s="107"/>
      <c r="AM549" s="107"/>
      <c r="AN549" s="107"/>
      <c r="AO549" s="107"/>
      <c r="AP549" s="107"/>
      <c r="AQ549" s="107"/>
      <c r="AR549" s="107"/>
      <c r="AS549" s="107"/>
      <c r="AT549" s="107"/>
      <c r="AU549" s="107"/>
      <c r="AV549" s="107"/>
      <c r="AW549" s="107"/>
      <c r="AX549" s="107"/>
      <c r="AY549" s="107"/>
      <c r="AZ549" s="107"/>
      <c r="BA549" s="107"/>
    </row>
    <row r="551" spans="1:64" s="204" customFormat="1" ht="21" customHeight="1">
      <c r="A551" s="202"/>
      <c r="B551" s="202"/>
      <c r="C551" s="202"/>
      <c r="D551" s="203" t="s">
        <v>297</v>
      </c>
      <c r="E551" s="202"/>
      <c r="F551" s="202"/>
      <c r="G551" s="202"/>
      <c r="H551" s="202"/>
      <c r="I551" s="202"/>
      <c r="J551" s="202"/>
      <c r="K551" s="202"/>
      <c r="L551" s="202"/>
      <c r="M551" s="202"/>
      <c r="N551" s="202"/>
      <c r="O551" s="202"/>
      <c r="P551" s="202"/>
      <c r="Q551" s="202"/>
      <c r="R551" s="202"/>
      <c r="S551" s="202"/>
      <c r="T551" s="202"/>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c r="AS551" s="202"/>
      <c r="AT551" s="202"/>
      <c r="AU551" s="202"/>
      <c r="AV551" s="202"/>
      <c r="AW551" s="202"/>
      <c r="AX551" s="202"/>
      <c r="AY551" s="202"/>
      <c r="AZ551" s="202"/>
      <c r="BA551" s="202"/>
      <c r="BB551" s="202"/>
      <c r="BC551" s="202"/>
      <c r="BD551" s="202"/>
      <c r="BE551" s="202"/>
      <c r="BF551" s="202"/>
      <c r="BG551" s="173"/>
    </row>
    <row r="552" spans="1:64" s="206" customFormat="1" ht="20.25" customHeight="1">
      <c r="A552" s="205"/>
      <c r="B552" s="205"/>
      <c r="C552" s="205"/>
      <c r="D552" s="205" t="s">
        <v>298</v>
      </c>
      <c r="E552" s="205"/>
      <c r="F552" s="205"/>
      <c r="G552" s="205"/>
      <c r="H552" s="205"/>
      <c r="I552" s="205"/>
      <c r="J552" s="205"/>
      <c r="K552" s="205"/>
      <c r="L552" s="205"/>
      <c r="M552" s="205"/>
      <c r="N552" s="205"/>
      <c r="O552" s="205"/>
      <c r="P552" s="205"/>
      <c r="Q552" s="205"/>
      <c r="R552" s="205"/>
      <c r="S552" s="205"/>
      <c r="T552" s="205"/>
      <c r="U552" s="205"/>
      <c r="V552" s="205"/>
      <c r="W552" s="205"/>
      <c r="X552" s="205"/>
      <c r="Y552" s="205"/>
      <c r="Z552" s="205"/>
      <c r="AA552" s="205"/>
      <c r="AB552" s="205"/>
      <c r="AC552" s="205"/>
      <c r="AD552" s="205"/>
      <c r="AE552" s="205"/>
      <c r="AF552" s="205"/>
      <c r="AG552" s="205"/>
      <c r="AH552" s="205"/>
      <c r="AI552" s="205"/>
      <c r="AJ552" s="205"/>
      <c r="AK552" s="205"/>
      <c r="AL552" s="205"/>
      <c r="AM552" s="205"/>
      <c r="AN552" s="205"/>
      <c r="AO552" s="205"/>
      <c r="AP552" s="205"/>
      <c r="AQ552" s="205"/>
      <c r="AR552" s="205"/>
      <c r="AS552" s="205"/>
      <c r="AT552" s="205"/>
      <c r="AU552" s="205"/>
      <c r="AV552" s="205"/>
      <c r="AW552" s="205"/>
      <c r="AX552" s="205"/>
      <c r="AY552" s="205"/>
      <c r="AZ552" s="205"/>
      <c r="BA552" s="205"/>
      <c r="BB552" s="205"/>
      <c r="BC552" s="205"/>
      <c r="BD552" s="205"/>
      <c r="BE552" s="205"/>
      <c r="BF552" s="205"/>
      <c r="BG552" s="205"/>
      <c r="BH552" s="205"/>
      <c r="BI552" s="205"/>
      <c r="BJ552" s="205"/>
      <c r="BK552" s="205"/>
    </row>
    <row r="553" spans="1:64" s="208" customFormat="1" ht="21" customHeight="1">
      <c r="A553" s="207"/>
      <c r="B553" s="207"/>
      <c r="C553" s="207"/>
      <c r="D553" s="207"/>
      <c r="E553" s="253"/>
      <c r="F553" s="254"/>
      <c r="G553" s="254"/>
      <c r="H553" s="254"/>
      <c r="I553" s="254"/>
      <c r="J553" s="254"/>
      <c r="K553" s="254"/>
      <c r="L553" s="254"/>
      <c r="M553" s="254"/>
      <c r="N553" s="254"/>
      <c r="O553" s="254"/>
      <c r="P553" s="254"/>
      <c r="Q553" s="254"/>
      <c r="R553" s="254"/>
      <c r="S553" s="254"/>
      <c r="T553" s="254"/>
      <c r="U553" s="254"/>
      <c r="V553" s="254"/>
      <c r="W553" s="254"/>
      <c r="X553" s="254"/>
      <c r="Y553" s="254"/>
      <c r="Z553" s="254"/>
      <c r="AA553" s="255"/>
      <c r="AB553" s="207"/>
      <c r="AC553" s="207"/>
      <c r="AD553" s="207"/>
      <c r="AE553" s="207"/>
      <c r="AF553" s="207"/>
      <c r="AG553" s="207"/>
      <c r="AH553" s="207"/>
      <c r="AI553" s="207"/>
      <c r="AJ553" s="207"/>
      <c r="AK553" s="207"/>
      <c r="AL553" s="207"/>
      <c r="AM553" s="207"/>
      <c r="AN553" s="207"/>
      <c r="AO553" s="207"/>
      <c r="AP553" s="207"/>
      <c r="AQ553" s="207"/>
      <c r="AR553" s="207"/>
      <c r="AS553" s="207"/>
      <c r="AT553" s="207"/>
      <c r="AU553" s="207"/>
      <c r="AV553" s="207"/>
      <c r="AW553" s="207"/>
      <c r="AX553" s="207"/>
      <c r="AY553" s="207"/>
      <c r="AZ553" s="207"/>
      <c r="BA553" s="207"/>
      <c r="BB553" s="207"/>
      <c r="BC553" s="207"/>
      <c r="BD553" s="207"/>
      <c r="BE553" s="207"/>
      <c r="BF553" s="207"/>
      <c r="BG553" s="207"/>
      <c r="BH553" s="207"/>
      <c r="BI553" s="207"/>
      <c r="BJ553" s="207"/>
      <c r="BK553" s="207"/>
    </row>
    <row r="554" spans="1:64" s="205" customFormat="1" ht="27" customHeight="1">
      <c r="D554" s="209" t="s">
        <v>299</v>
      </c>
      <c r="AE554" s="256"/>
      <c r="AF554" s="256"/>
      <c r="AG554" s="256"/>
      <c r="AH554" s="256"/>
      <c r="AI554" s="256"/>
      <c r="AJ554" s="256"/>
      <c r="AK554" s="256"/>
      <c r="AL554" s="256"/>
      <c r="AM554" s="205" t="s">
        <v>212</v>
      </c>
    </row>
    <row r="555" spans="1:64" s="206" customFormat="1" ht="15.75" customHeight="1">
      <c r="A555" s="205"/>
      <c r="B555" s="205"/>
      <c r="C555" s="205"/>
      <c r="D555" s="205"/>
      <c r="E555" s="257" t="s">
        <v>300</v>
      </c>
      <c r="F555" s="257"/>
      <c r="G555" s="257"/>
      <c r="H555" s="257"/>
      <c r="I555" s="257"/>
      <c r="J555" s="257"/>
      <c r="K555" s="257"/>
      <c r="L555" s="257"/>
      <c r="M555" s="257"/>
      <c r="N555" s="257"/>
      <c r="O555" s="257"/>
      <c r="P555" s="257"/>
      <c r="Q555" s="257"/>
      <c r="R555" s="257"/>
      <c r="S555" s="257"/>
      <c r="T555" s="257"/>
      <c r="U555" s="257"/>
      <c r="V555" s="257"/>
      <c r="W555" s="257"/>
      <c r="X555" s="257"/>
      <c r="Y555" s="257"/>
      <c r="Z555" s="257"/>
      <c r="AA555" s="257"/>
      <c r="AB555" s="257"/>
      <c r="AC555" s="257"/>
      <c r="AD555" s="257"/>
      <c r="AE555" s="257"/>
      <c r="AF555" s="257"/>
      <c r="AG555" s="257"/>
      <c r="AH555" s="257"/>
      <c r="AI555" s="257"/>
      <c r="AJ555" s="257"/>
      <c r="AK555" s="257"/>
      <c r="AL555" s="257"/>
      <c r="AM555" s="257"/>
      <c r="AN555" s="257"/>
      <c r="AO555" s="257"/>
      <c r="AP555" s="257"/>
      <c r="AQ555" s="257"/>
      <c r="AR555" s="257"/>
      <c r="AS555" s="257"/>
      <c r="AT555" s="257"/>
      <c r="AU555" s="257"/>
      <c r="AV555" s="257"/>
      <c r="AW555" s="257"/>
      <c r="AX555" s="257"/>
      <c r="AY555" s="257"/>
      <c r="AZ555" s="257"/>
      <c r="BA555" s="257"/>
      <c r="BB555" s="257"/>
      <c r="BC555" s="257"/>
      <c r="BD555" s="257"/>
      <c r="BE555" s="257"/>
      <c r="BF555" s="257"/>
      <c r="BG555" s="257"/>
      <c r="BH555" s="257"/>
      <c r="BI555" s="257"/>
      <c r="BJ555" s="257"/>
      <c r="BK555" s="257"/>
      <c r="BL555" s="257"/>
    </row>
    <row r="556" spans="1:64" s="204" customFormat="1" ht="15" customHeight="1">
      <c r="A556" s="173"/>
      <c r="B556" s="173"/>
      <c r="C556" s="173"/>
      <c r="D556" s="173"/>
      <c r="E556" s="173"/>
      <c r="F556" s="173"/>
      <c r="G556" s="258" t="s">
        <v>301</v>
      </c>
      <c r="H556" s="258"/>
      <c r="I556" s="258"/>
      <c r="J556" s="258"/>
      <c r="K556" s="258"/>
      <c r="L556" s="258"/>
      <c r="M556" s="258"/>
      <c r="N556" s="258"/>
      <c r="O556" s="258"/>
      <c r="P556" s="258"/>
      <c r="Q556" s="258"/>
      <c r="R556" s="258"/>
      <c r="S556" s="258"/>
      <c r="T556" s="258"/>
      <c r="U556" s="258"/>
      <c r="V556" s="258"/>
      <c r="W556" s="258"/>
      <c r="X556" s="258"/>
      <c r="Y556" s="258"/>
      <c r="Z556" s="258"/>
      <c r="AA556" s="258"/>
      <c r="AB556" s="258"/>
      <c r="AC556" s="258"/>
      <c r="AD556" s="258"/>
      <c r="AE556" s="258"/>
      <c r="AF556" s="258"/>
      <c r="AG556" s="258"/>
      <c r="AH556" s="258"/>
      <c r="AI556" s="258"/>
      <c r="AJ556" s="258"/>
      <c r="AK556" s="258"/>
      <c r="AL556" s="258"/>
      <c r="AM556" s="258"/>
      <c r="AN556" s="258"/>
      <c r="AO556" s="258"/>
      <c r="AP556" s="258"/>
      <c r="AQ556" s="258"/>
      <c r="AR556" s="258"/>
      <c r="AS556" s="258"/>
      <c r="AT556" s="258"/>
      <c r="AU556" s="258"/>
      <c r="AV556" s="258"/>
      <c r="AW556" s="258"/>
      <c r="AX556" s="258"/>
      <c r="AY556" s="258"/>
      <c r="AZ556" s="258"/>
      <c r="BA556" s="258"/>
      <c r="BB556" s="258"/>
      <c r="BC556" s="258"/>
      <c r="BD556" s="258"/>
      <c r="BE556" s="258"/>
      <c r="BF556" s="258"/>
      <c r="BG556" s="173"/>
      <c r="BH556" s="173"/>
      <c r="BI556" s="173"/>
      <c r="BJ556" s="173"/>
      <c r="BK556" s="173"/>
    </row>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sheetData>
  <sheetProtection formatCells="0" formatRows="0" insertRows="0"/>
  <mergeCells count="1400">
    <mergeCell ref="D534:S535"/>
    <mergeCell ref="T534:AB535"/>
    <mergeCell ref="AC534:AH535"/>
    <mergeCell ref="AI534:AN535"/>
    <mergeCell ref="AO534:AT535"/>
    <mergeCell ref="AU534:BA535"/>
    <mergeCell ref="D532:S533"/>
    <mergeCell ref="T532:AB533"/>
    <mergeCell ref="AC532:AH533"/>
    <mergeCell ref="AI532:AN533"/>
    <mergeCell ref="AO532:AT533"/>
    <mergeCell ref="AU532:BA533"/>
    <mergeCell ref="AY547:AZ548"/>
    <mergeCell ref="D545:W546"/>
    <mergeCell ref="X545:AB546"/>
    <mergeCell ref="AC545:AD546"/>
    <mergeCell ref="AE545:AL546"/>
    <mergeCell ref="AT545:AZ546"/>
    <mergeCell ref="D547:W548"/>
    <mergeCell ref="X547:AB548"/>
    <mergeCell ref="AC547:AD548"/>
    <mergeCell ref="AE547:AL548"/>
    <mergeCell ref="AT547:AX548"/>
    <mergeCell ref="AT536:BA537"/>
    <mergeCell ref="AT538:AY539"/>
    <mergeCell ref="AZ538:BA539"/>
    <mergeCell ref="D542:W544"/>
    <mergeCell ref="X542:AD544"/>
    <mergeCell ref="AE542:AL544"/>
    <mergeCell ref="AM542:AS544"/>
    <mergeCell ref="D530:S531"/>
    <mergeCell ref="T530:AB531"/>
    <mergeCell ref="AC530:AH531"/>
    <mergeCell ref="AI530:AN531"/>
    <mergeCell ref="AO530:AT531"/>
    <mergeCell ref="AU530:BA531"/>
    <mergeCell ref="D528:S529"/>
    <mergeCell ref="T528:AB529"/>
    <mergeCell ref="AC528:AH529"/>
    <mergeCell ref="AI528:AN529"/>
    <mergeCell ref="AO528:AT529"/>
    <mergeCell ref="AU528:BA529"/>
    <mergeCell ref="U492:BC492"/>
    <mergeCell ref="U493:BD493"/>
    <mergeCell ref="U494:BE494"/>
    <mergeCell ref="D526:S527"/>
    <mergeCell ref="T526:AB527"/>
    <mergeCell ref="AC526:AH527"/>
    <mergeCell ref="AI526:AN527"/>
    <mergeCell ref="AO526:AT527"/>
    <mergeCell ref="AU526:BA527"/>
    <mergeCell ref="D517:BF517"/>
    <mergeCell ref="B521:BE521"/>
    <mergeCell ref="D523:S525"/>
    <mergeCell ref="T523:AB525"/>
    <mergeCell ref="AC523:AH525"/>
    <mergeCell ref="AI523:AN525"/>
    <mergeCell ref="AO523:AT525"/>
    <mergeCell ref="AU523:BA525"/>
    <mergeCell ref="BA512:BF516"/>
    <mergeCell ref="D515:Z516"/>
    <mergeCell ref="AA515:AF516"/>
    <mergeCell ref="AG515:AM516"/>
    <mergeCell ref="AN515:AT516"/>
    <mergeCell ref="AU515:AZ516"/>
    <mergeCell ref="AU481:AZ483"/>
    <mergeCell ref="K483:Z483"/>
    <mergeCell ref="AU473:AZ475"/>
    <mergeCell ref="AU509:AZ510"/>
    <mergeCell ref="D512:Z514"/>
    <mergeCell ref="AA512:AF514"/>
    <mergeCell ref="AG512:AM514"/>
    <mergeCell ref="AN512:AT514"/>
    <mergeCell ref="AU512:AZ514"/>
    <mergeCell ref="D506:Z508"/>
    <mergeCell ref="AA506:AF508"/>
    <mergeCell ref="AG506:AM508"/>
    <mergeCell ref="AN506:AT508"/>
    <mergeCell ref="AU506:AZ508"/>
    <mergeCell ref="D473:J475"/>
    <mergeCell ref="K473:Z474"/>
    <mergeCell ref="AA473:AF475"/>
    <mergeCell ref="AG473:AM475"/>
    <mergeCell ref="AN473:AT475"/>
    <mergeCell ref="BA506:BF510"/>
    <mergeCell ref="D509:Z510"/>
    <mergeCell ref="AA509:AF510"/>
    <mergeCell ref="AG509:AM510"/>
    <mergeCell ref="AN509:AT510"/>
    <mergeCell ref="AN476:AT478"/>
    <mergeCell ref="AU476:AZ478"/>
    <mergeCell ref="K478:Z478"/>
    <mergeCell ref="D501:Z502"/>
    <mergeCell ref="AA501:AF502"/>
    <mergeCell ref="AG501:AM502"/>
    <mergeCell ref="AN501:AT502"/>
    <mergeCell ref="AU501:AZ502"/>
    <mergeCell ref="D503:Z504"/>
    <mergeCell ref="AA503:AF504"/>
    <mergeCell ref="AG503:AM504"/>
    <mergeCell ref="AN503:AT504"/>
    <mergeCell ref="AU503:AZ504"/>
    <mergeCell ref="A496:AT496"/>
    <mergeCell ref="D498:Z500"/>
    <mergeCell ref="AA498:AF500"/>
    <mergeCell ref="AG498:AM500"/>
    <mergeCell ref="AN498:AT500"/>
    <mergeCell ref="AU498:AZ500"/>
    <mergeCell ref="BA498:BF504"/>
    <mergeCell ref="AG437:AM440"/>
    <mergeCell ref="D463:Z465"/>
    <mergeCell ref="AA463:AF465"/>
    <mergeCell ref="AG463:AM465"/>
    <mergeCell ref="AN463:AT465"/>
    <mergeCell ref="AU463:AZ465"/>
    <mergeCell ref="D484:J486"/>
    <mergeCell ref="K484:Z485"/>
    <mergeCell ref="AA484:AF486"/>
    <mergeCell ref="AG484:AM486"/>
    <mergeCell ref="AN484:AT486"/>
    <mergeCell ref="AU484:AZ486"/>
    <mergeCell ref="K486:Z486"/>
    <mergeCell ref="D481:J483"/>
    <mergeCell ref="K481:Z482"/>
    <mergeCell ref="AA481:AF483"/>
    <mergeCell ref="AG481:AM483"/>
    <mergeCell ref="AN481:AT483"/>
    <mergeCell ref="BG451:BH452"/>
    <mergeCell ref="D453:Z454"/>
    <mergeCell ref="AA453:AF454"/>
    <mergeCell ref="AG453:AM454"/>
    <mergeCell ref="AN453:AT454"/>
    <mergeCell ref="AU453:AZ454"/>
    <mergeCell ref="BA453:BF454"/>
    <mergeCell ref="D451:Z452"/>
    <mergeCell ref="AA451:AF452"/>
    <mergeCell ref="AG451:AM452"/>
    <mergeCell ref="AN451:AT452"/>
    <mergeCell ref="AU451:AZ452"/>
    <mergeCell ref="BA451:BD452"/>
    <mergeCell ref="D466:Z467"/>
    <mergeCell ref="AA466:AF467"/>
    <mergeCell ref="AG466:AM467"/>
    <mergeCell ref="AN466:AT467"/>
    <mergeCell ref="AU466:AZ467"/>
    <mergeCell ref="AZ400:BE403"/>
    <mergeCell ref="S403:AF403"/>
    <mergeCell ref="AN393:AX393"/>
    <mergeCell ref="AY393:BB393"/>
    <mergeCell ref="BC393:BD393"/>
    <mergeCell ref="D397:R399"/>
    <mergeCell ref="S397:AF399"/>
    <mergeCell ref="AG397:AM399"/>
    <mergeCell ref="AN397:AS399"/>
    <mergeCell ref="AT397:AY399"/>
    <mergeCell ref="D425:R428"/>
    <mergeCell ref="S425:AF427"/>
    <mergeCell ref="AG425:AM428"/>
    <mergeCell ref="AN425:AS428"/>
    <mergeCell ref="AT425:AY428"/>
    <mergeCell ref="AZ425:BE428"/>
    <mergeCell ref="S428:AF428"/>
    <mergeCell ref="D400:R403"/>
    <mergeCell ref="AT408:AY411"/>
    <mergeCell ref="S400:AF402"/>
    <mergeCell ref="AG400:AM403"/>
    <mergeCell ref="AN400:AS403"/>
    <mergeCell ref="AT400:AY403"/>
    <mergeCell ref="D412:R415"/>
    <mergeCell ref="S412:AF414"/>
    <mergeCell ref="AG412:AM415"/>
    <mergeCell ref="AN412:AS415"/>
    <mergeCell ref="AT412:AY415"/>
    <mergeCell ref="AZ412:BE415"/>
    <mergeCell ref="S415:AF415"/>
    <mergeCell ref="AZ416:BE418"/>
    <mergeCell ref="AG416:AM418"/>
    <mergeCell ref="J380:AF380"/>
    <mergeCell ref="AG422:AM424"/>
    <mergeCell ref="AN422:AS424"/>
    <mergeCell ref="AT422:AY424"/>
    <mergeCell ref="AZ422:BE424"/>
    <mergeCell ref="AZ397:BE399"/>
    <mergeCell ref="D375:I377"/>
    <mergeCell ref="J375:AF377"/>
    <mergeCell ref="AG375:AL377"/>
    <mergeCell ref="AM375:AR377"/>
    <mergeCell ref="AS375:AX377"/>
    <mergeCell ref="AY375:BD377"/>
    <mergeCell ref="D390:I392"/>
    <mergeCell ref="J390:AF391"/>
    <mergeCell ref="AG390:AL392"/>
    <mergeCell ref="AM390:AR392"/>
    <mergeCell ref="AS390:AX392"/>
    <mergeCell ref="AY390:BD392"/>
    <mergeCell ref="J392:AF392"/>
    <mergeCell ref="D387:I389"/>
    <mergeCell ref="J387:AF388"/>
    <mergeCell ref="AG387:AL389"/>
    <mergeCell ref="AM387:AR389"/>
    <mergeCell ref="AS387:AX389"/>
    <mergeCell ref="AY387:BD389"/>
    <mergeCell ref="J389:AF389"/>
    <mergeCell ref="D384:I386"/>
    <mergeCell ref="J384:AF386"/>
    <mergeCell ref="AG384:AL386"/>
    <mergeCell ref="AM384:AR386"/>
    <mergeCell ref="AS384:AX386"/>
    <mergeCell ref="AY384:BD386"/>
    <mergeCell ref="C351:N351"/>
    <mergeCell ref="P351:AM351"/>
    <mergeCell ref="AM352:AU354"/>
    <mergeCell ref="AV352:BB354"/>
    <mergeCell ref="BC352:BE353"/>
    <mergeCell ref="BC354:BE354"/>
    <mergeCell ref="C348:H350"/>
    <mergeCell ref="I348:L350"/>
    <mergeCell ref="M348:N349"/>
    <mergeCell ref="P348:U350"/>
    <mergeCell ref="V348:Y350"/>
    <mergeCell ref="D422:R424"/>
    <mergeCell ref="S422:AF424"/>
    <mergeCell ref="AY367:BD369"/>
    <mergeCell ref="D370:I372"/>
    <mergeCell ref="J370:AF371"/>
    <mergeCell ref="AG370:AL372"/>
    <mergeCell ref="AM370:AR372"/>
    <mergeCell ref="AS370:AX372"/>
    <mergeCell ref="AY370:BD372"/>
    <mergeCell ref="J372:AF372"/>
    <mergeCell ref="D367:I369"/>
    <mergeCell ref="J367:AF369"/>
    <mergeCell ref="AG367:AL369"/>
    <mergeCell ref="AM367:AR369"/>
    <mergeCell ref="AS367:AX369"/>
    <mergeCell ref="D378:I380"/>
    <mergeCell ref="J378:AF379"/>
    <mergeCell ref="AG378:AL380"/>
    <mergeCell ref="AM378:AR380"/>
    <mergeCell ref="AS378:AX380"/>
    <mergeCell ref="AY378:BD380"/>
    <mergeCell ref="W331:AB333"/>
    <mergeCell ref="AC331:AF333"/>
    <mergeCell ref="AG331:AH333"/>
    <mergeCell ref="AI331:AT333"/>
    <mergeCell ref="AU331:BE333"/>
    <mergeCell ref="AZ348:BA349"/>
    <mergeCell ref="AT349:AY350"/>
    <mergeCell ref="M350:N350"/>
    <mergeCell ref="Z350:AA350"/>
    <mergeCell ref="AL350:AM350"/>
    <mergeCell ref="AZ350:BA350"/>
    <mergeCell ref="Z348:AA349"/>
    <mergeCell ref="AB348:AG350"/>
    <mergeCell ref="AH348:AK350"/>
    <mergeCell ref="AL348:AM349"/>
    <mergeCell ref="AN348:AS350"/>
    <mergeCell ref="AT348:AY348"/>
    <mergeCell ref="J335:Z336"/>
    <mergeCell ref="AA335:AF337"/>
    <mergeCell ref="AG335:AL337"/>
    <mergeCell ref="AM335:BC336"/>
    <mergeCell ref="AY344:BC344"/>
    <mergeCell ref="BD344:BG344"/>
    <mergeCell ref="BD335:BI337"/>
    <mergeCell ref="J337:Z337"/>
    <mergeCell ref="AM337:BC337"/>
    <mergeCell ref="D328:O330"/>
    <mergeCell ref="P328:AF329"/>
    <mergeCell ref="AG328:AM330"/>
    <mergeCell ref="AN328:AS330"/>
    <mergeCell ref="AT328:AY330"/>
    <mergeCell ref="AZ328:BE330"/>
    <mergeCell ref="P330:AF330"/>
    <mergeCell ref="D325:O327"/>
    <mergeCell ref="P325:AF326"/>
    <mergeCell ref="AG325:AM327"/>
    <mergeCell ref="AN325:AS327"/>
    <mergeCell ref="AT325:AY327"/>
    <mergeCell ref="AZ325:BE327"/>
    <mergeCell ref="P327:AF327"/>
    <mergeCell ref="D322:O324"/>
    <mergeCell ref="P322:AF323"/>
    <mergeCell ref="AG322:AM324"/>
    <mergeCell ref="AN322:AS324"/>
    <mergeCell ref="AT322:AY324"/>
    <mergeCell ref="AZ322:BE324"/>
    <mergeCell ref="P324:AF324"/>
    <mergeCell ref="D319:O321"/>
    <mergeCell ref="P319:AF320"/>
    <mergeCell ref="AG319:AM321"/>
    <mergeCell ref="AN319:AS321"/>
    <mergeCell ref="AT319:AY321"/>
    <mergeCell ref="AZ319:BE321"/>
    <mergeCell ref="P321:AF321"/>
    <mergeCell ref="D316:O318"/>
    <mergeCell ref="P316:AF317"/>
    <mergeCell ref="AG316:AM318"/>
    <mergeCell ref="AN316:AS318"/>
    <mergeCell ref="AT316:AY318"/>
    <mergeCell ref="AZ316:BE318"/>
    <mergeCell ref="P318:AF318"/>
    <mergeCell ref="N303:P303"/>
    <mergeCell ref="T305:V305"/>
    <mergeCell ref="D313:O315"/>
    <mergeCell ref="P313:AF315"/>
    <mergeCell ref="AG313:AM315"/>
    <mergeCell ref="AN313:AS315"/>
    <mergeCell ref="AT313:AY315"/>
    <mergeCell ref="AZ313:BE315"/>
    <mergeCell ref="D294:S295"/>
    <mergeCell ref="T294:Y296"/>
    <mergeCell ref="Z294:AE296"/>
    <mergeCell ref="AF294:AK296"/>
    <mergeCell ref="AL294:AQ296"/>
    <mergeCell ref="D296:S296"/>
    <mergeCell ref="AQ283:AU284"/>
    <mergeCell ref="AV283:BF284"/>
    <mergeCell ref="D286:BK286"/>
    <mergeCell ref="D287:BF287"/>
    <mergeCell ref="D291:S293"/>
    <mergeCell ref="T291:Y293"/>
    <mergeCell ref="Z291:AE293"/>
    <mergeCell ref="AF291:AK293"/>
    <mergeCell ref="AL291:AQ293"/>
    <mergeCell ref="AL280:AP282"/>
    <mergeCell ref="AQ280:AU282"/>
    <mergeCell ref="AV280:AZ282"/>
    <mergeCell ref="BA280:BF281"/>
    <mergeCell ref="AC281:AG281"/>
    <mergeCell ref="AH281:AJ281"/>
    <mergeCell ref="AC282:AG282"/>
    <mergeCell ref="AH282:AJ282"/>
    <mergeCell ref="BA282:BF282"/>
    <mergeCell ref="D280:I282"/>
    <mergeCell ref="J280:W281"/>
    <mergeCell ref="X280:AB282"/>
    <mergeCell ref="AC280:AG280"/>
    <mergeCell ref="AH280:AJ280"/>
    <mergeCell ref="AK280:AK282"/>
    <mergeCell ref="J282:W282"/>
    <mergeCell ref="AL277:AP279"/>
    <mergeCell ref="AQ277:AU279"/>
    <mergeCell ref="AV277:AZ279"/>
    <mergeCell ref="BA277:BF278"/>
    <mergeCell ref="AC278:AG278"/>
    <mergeCell ref="AH278:AJ278"/>
    <mergeCell ref="AC279:AG279"/>
    <mergeCell ref="AH279:AJ279"/>
    <mergeCell ref="BA279:BF279"/>
    <mergeCell ref="D277:I279"/>
    <mergeCell ref="J277:W278"/>
    <mergeCell ref="X277:AB279"/>
    <mergeCell ref="AC277:AG277"/>
    <mergeCell ref="AH277:AJ277"/>
    <mergeCell ref="AK277:AK279"/>
    <mergeCell ref="J279:W279"/>
    <mergeCell ref="AQ274:AU276"/>
    <mergeCell ref="AV274:AZ276"/>
    <mergeCell ref="BA274:BF275"/>
    <mergeCell ref="AC275:AG275"/>
    <mergeCell ref="AH275:AJ275"/>
    <mergeCell ref="J276:W276"/>
    <mergeCell ref="AC276:AG276"/>
    <mergeCell ref="AH276:AJ276"/>
    <mergeCell ref="BA276:BF276"/>
    <mergeCell ref="AV271:AZ273"/>
    <mergeCell ref="BA271:BF273"/>
    <mergeCell ref="J273:W273"/>
    <mergeCell ref="D274:I276"/>
    <mergeCell ref="J274:W275"/>
    <mergeCell ref="X274:AB276"/>
    <mergeCell ref="AC274:AG274"/>
    <mergeCell ref="AH274:AJ274"/>
    <mergeCell ref="AK274:AK276"/>
    <mergeCell ref="AL274:AP276"/>
    <mergeCell ref="AB268:AR268"/>
    <mergeCell ref="AS268:AX268"/>
    <mergeCell ref="AY268:BA268"/>
    <mergeCell ref="D271:I273"/>
    <mergeCell ref="J271:W272"/>
    <mergeCell ref="X271:AB273"/>
    <mergeCell ref="AC271:AK273"/>
    <mergeCell ref="AL271:AP273"/>
    <mergeCell ref="AQ271:AU273"/>
    <mergeCell ref="D265:J267"/>
    <mergeCell ref="K265:Z266"/>
    <mergeCell ref="AA265:AF267"/>
    <mergeCell ref="AG265:AL267"/>
    <mergeCell ref="AM265:AR267"/>
    <mergeCell ref="AS265:AX267"/>
    <mergeCell ref="K267:Z267"/>
    <mergeCell ref="D262:J264"/>
    <mergeCell ref="K262:Z264"/>
    <mergeCell ref="AA262:AF264"/>
    <mergeCell ref="AG262:AL264"/>
    <mergeCell ref="AM262:AR264"/>
    <mergeCell ref="AS262:AX264"/>
    <mergeCell ref="AE257:AM257"/>
    <mergeCell ref="AN257:BB257"/>
    <mergeCell ref="D258:AS260"/>
    <mergeCell ref="AT258:AY260"/>
    <mergeCell ref="AZ258:BD260"/>
    <mergeCell ref="BE258:BF260"/>
    <mergeCell ref="D254:K256"/>
    <mergeCell ref="L254:Z255"/>
    <mergeCell ref="AA254:AD257"/>
    <mergeCell ref="AE254:AM256"/>
    <mergeCell ref="AN254:BB255"/>
    <mergeCell ref="BC254:BF257"/>
    <mergeCell ref="L256:Z256"/>
    <mergeCell ref="AN256:BB256"/>
    <mergeCell ref="D257:K257"/>
    <mergeCell ref="L257:Z257"/>
    <mergeCell ref="BC250:BF253"/>
    <mergeCell ref="L252:Z252"/>
    <mergeCell ref="AN252:BB252"/>
    <mergeCell ref="D253:K253"/>
    <mergeCell ref="L253:Z253"/>
    <mergeCell ref="AE253:AM253"/>
    <mergeCell ref="AN253:BB253"/>
    <mergeCell ref="AE249:AM249"/>
    <mergeCell ref="AN249:BB249"/>
    <mergeCell ref="D250:K252"/>
    <mergeCell ref="L250:Z251"/>
    <mergeCell ref="AA250:AD253"/>
    <mergeCell ref="AE250:AM252"/>
    <mergeCell ref="AN250:BB251"/>
    <mergeCell ref="D246:K248"/>
    <mergeCell ref="L246:Z247"/>
    <mergeCell ref="AA246:AD249"/>
    <mergeCell ref="AE246:AM248"/>
    <mergeCell ref="AN246:BB247"/>
    <mergeCell ref="BC246:BF249"/>
    <mergeCell ref="L248:Z248"/>
    <mergeCell ref="AN248:BB248"/>
    <mergeCell ref="D249:K249"/>
    <mergeCell ref="L249:Z249"/>
    <mergeCell ref="BC242:BF245"/>
    <mergeCell ref="L244:Z244"/>
    <mergeCell ref="AN244:BB244"/>
    <mergeCell ref="D245:K245"/>
    <mergeCell ref="L245:Z245"/>
    <mergeCell ref="AE245:AM245"/>
    <mergeCell ref="AN245:BB245"/>
    <mergeCell ref="AE241:AM241"/>
    <mergeCell ref="AN241:BB241"/>
    <mergeCell ref="D242:K244"/>
    <mergeCell ref="L242:Z243"/>
    <mergeCell ref="AA242:AD245"/>
    <mergeCell ref="AE242:AM244"/>
    <mergeCell ref="AN242:BB243"/>
    <mergeCell ref="D238:K240"/>
    <mergeCell ref="L238:Z239"/>
    <mergeCell ref="AA238:AD241"/>
    <mergeCell ref="AE238:AM240"/>
    <mergeCell ref="AN238:BB239"/>
    <mergeCell ref="BC238:BF241"/>
    <mergeCell ref="L240:Z240"/>
    <mergeCell ref="AN240:BB240"/>
    <mergeCell ref="D241:K241"/>
    <mergeCell ref="L241:Z241"/>
    <mergeCell ref="BC234:BF237"/>
    <mergeCell ref="L236:Z236"/>
    <mergeCell ref="AN236:BB236"/>
    <mergeCell ref="D237:K237"/>
    <mergeCell ref="L237:Z237"/>
    <mergeCell ref="AE237:AM237"/>
    <mergeCell ref="AN237:BB237"/>
    <mergeCell ref="AE233:AM233"/>
    <mergeCell ref="AN233:BB233"/>
    <mergeCell ref="D234:K236"/>
    <mergeCell ref="L234:Z235"/>
    <mergeCell ref="AA234:AD237"/>
    <mergeCell ref="AE234:AM236"/>
    <mergeCell ref="AN234:BB235"/>
    <mergeCell ref="D230:K232"/>
    <mergeCell ref="L230:Z231"/>
    <mergeCell ref="AA230:AD233"/>
    <mergeCell ref="AE230:AM232"/>
    <mergeCell ref="AN230:BB231"/>
    <mergeCell ref="BC230:BF233"/>
    <mergeCell ref="L232:Z232"/>
    <mergeCell ref="AN232:BB232"/>
    <mergeCell ref="D233:K233"/>
    <mergeCell ref="L233:Z233"/>
    <mergeCell ref="BC226:BF229"/>
    <mergeCell ref="L228:Z228"/>
    <mergeCell ref="AN228:BB228"/>
    <mergeCell ref="D229:K229"/>
    <mergeCell ref="L229:Z229"/>
    <mergeCell ref="AE229:AM229"/>
    <mergeCell ref="AN229:BB229"/>
    <mergeCell ref="AE225:AM225"/>
    <mergeCell ref="AN225:BB225"/>
    <mergeCell ref="D226:K228"/>
    <mergeCell ref="L226:Z227"/>
    <mergeCell ref="AA226:AD229"/>
    <mergeCell ref="AE226:AM228"/>
    <mergeCell ref="AN226:BB227"/>
    <mergeCell ref="D222:K224"/>
    <mergeCell ref="L222:Z223"/>
    <mergeCell ref="AA222:AD225"/>
    <mergeCell ref="AE222:AM224"/>
    <mergeCell ref="AN222:BB223"/>
    <mergeCell ref="BC222:BF225"/>
    <mergeCell ref="L224:Z224"/>
    <mergeCell ref="AN224:BB224"/>
    <mergeCell ref="D225:K225"/>
    <mergeCell ref="L225:Z225"/>
    <mergeCell ref="BC218:BF221"/>
    <mergeCell ref="L220:Z220"/>
    <mergeCell ref="AN220:BB220"/>
    <mergeCell ref="D221:K221"/>
    <mergeCell ref="L221:Z221"/>
    <mergeCell ref="AE221:AM221"/>
    <mergeCell ref="AN221:BB221"/>
    <mergeCell ref="AE217:AM217"/>
    <mergeCell ref="AN217:BB217"/>
    <mergeCell ref="D218:K220"/>
    <mergeCell ref="L218:Z219"/>
    <mergeCell ref="AA218:AD221"/>
    <mergeCell ref="AE218:AM220"/>
    <mergeCell ref="AN218:BB219"/>
    <mergeCell ref="D214:K216"/>
    <mergeCell ref="L214:Z215"/>
    <mergeCell ref="AA214:AD217"/>
    <mergeCell ref="AE214:AM216"/>
    <mergeCell ref="AN214:BB215"/>
    <mergeCell ref="BC214:BF217"/>
    <mergeCell ref="L216:Z216"/>
    <mergeCell ref="AN216:BB216"/>
    <mergeCell ref="D217:K217"/>
    <mergeCell ref="L217:Z217"/>
    <mergeCell ref="BC210:BF213"/>
    <mergeCell ref="L212:Z212"/>
    <mergeCell ref="AN212:BB212"/>
    <mergeCell ref="D213:K213"/>
    <mergeCell ref="L213:Z213"/>
    <mergeCell ref="AE213:AM213"/>
    <mergeCell ref="AN213:BB213"/>
    <mergeCell ref="AE209:AM209"/>
    <mergeCell ref="AN209:BB209"/>
    <mergeCell ref="D210:K212"/>
    <mergeCell ref="L210:Z211"/>
    <mergeCell ref="AA210:AD213"/>
    <mergeCell ref="AE210:AM212"/>
    <mergeCell ref="AN210:BB211"/>
    <mergeCell ref="D206:K208"/>
    <mergeCell ref="L206:Z207"/>
    <mergeCell ref="AA206:AD209"/>
    <mergeCell ref="AE206:AM208"/>
    <mergeCell ref="AN206:BB207"/>
    <mergeCell ref="BC206:BF209"/>
    <mergeCell ref="L208:Z208"/>
    <mergeCell ref="AN208:BB208"/>
    <mergeCell ref="D209:K209"/>
    <mergeCell ref="L209:Z209"/>
    <mergeCell ref="BC202:BF205"/>
    <mergeCell ref="L204:Z204"/>
    <mergeCell ref="AN204:BB204"/>
    <mergeCell ref="D205:K205"/>
    <mergeCell ref="L205:Z205"/>
    <mergeCell ref="AE205:AM205"/>
    <mergeCell ref="AN205:BB205"/>
    <mergeCell ref="AE201:AM201"/>
    <mergeCell ref="AN201:BB201"/>
    <mergeCell ref="D202:K204"/>
    <mergeCell ref="L202:Z203"/>
    <mergeCell ref="AA202:AD205"/>
    <mergeCell ref="AE202:AM204"/>
    <mergeCell ref="AN202:BB203"/>
    <mergeCell ref="D198:K200"/>
    <mergeCell ref="L198:Z199"/>
    <mergeCell ref="AA198:AD201"/>
    <mergeCell ref="AE198:AM200"/>
    <mergeCell ref="AN198:BB199"/>
    <mergeCell ref="BC198:BF201"/>
    <mergeCell ref="L200:Z200"/>
    <mergeCell ref="AN200:BB200"/>
    <mergeCell ref="D201:K201"/>
    <mergeCell ref="L201:Z201"/>
    <mergeCell ref="BC194:BF197"/>
    <mergeCell ref="L196:Z196"/>
    <mergeCell ref="AN196:BB196"/>
    <mergeCell ref="D197:K197"/>
    <mergeCell ref="L197:Z197"/>
    <mergeCell ref="AE197:AM197"/>
    <mergeCell ref="AN197:BB197"/>
    <mergeCell ref="AE193:AM193"/>
    <mergeCell ref="AN193:BB193"/>
    <mergeCell ref="D194:K196"/>
    <mergeCell ref="L194:Z195"/>
    <mergeCell ref="AA194:AD197"/>
    <mergeCell ref="AE194:AM196"/>
    <mergeCell ref="AN194:BB195"/>
    <mergeCell ref="D190:K192"/>
    <mergeCell ref="L190:Z191"/>
    <mergeCell ref="AA190:AD193"/>
    <mergeCell ref="AE190:AM192"/>
    <mergeCell ref="AN190:BB191"/>
    <mergeCell ref="BC190:BF193"/>
    <mergeCell ref="L192:Z192"/>
    <mergeCell ref="AN192:BB192"/>
    <mergeCell ref="D193:K193"/>
    <mergeCell ref="L193:Z193"/>
    <mergeCell ref="D186:K189"/>
    <mergeCell ref="L186:Z187"/>
    <mergeCell ref="AA186:AD189"/>
    <mergeCell ref="AE186:AM189"/>
    <mergeCell ref="AN186:BB187"/>
    <mergeCell ref="BC186:BF189"/>
    <mergeCell ref="L188:Z188"/>
    <mergeCell ref="AN188:BB188"/>
    <mergeCell ref="L189:Z189"/>
    <mergeCell ref="AN189:BB189"/>
    <mergeCell ref="AW178:AX180"/>
    <mergeCell ref="AY178:BE180"/>
    <mergeCell ref="E180:K180"/>
    <mergeCell ref="L180:Z180"/>
    <mergeCell ref="AA181:AF183"/>
    <mergeCell ref="AG181:AJ183"/>
    <mergeCell ref="AK181:AL183"/>
    <mergeCell ref="AM181:AV183"/>
    <mergeCell ref="AW181:BE183"/>
    <mergeCell ref="AR175:AV177"/>
    <mergeCell ref="AW175:AX177"/>
    <mergeCell ref="AY175:BE177"/>
    <mergeCell ref="E177:K177"/>
    <mergeCell ref="L177:Z177"/>
    <mergeCell ref="L178:Z179"/>
    <mergeCell ref="AA178:AF180"/>
    <mergeCell ref="AG178:AL180"/>
    <mergeCell ref="AM178:AQ180"/>
    <mergeCell ref="AR178:AV180"/>
    <mergeCell ref="E174:K174"/>
    <mergeCell ref="L174:Z174"/>
    <mergeCell ref="L175:Z176"/>
    <mergeCell ref="AA175:AF177"/>
    <mergeCell ref="AG175:AL177"/>
    <mergeCell ref="AM175:AQ177"/>
    <mergeCell ref="AY169:BE171"/>
    <mergeCell ref="E171:K171"/>
    <mergeCell ref="L171:Z171"/>
    <mergeCell ref="L172:Z173"/>
    <mergeCell ref="AA172:AF174"/>
    <mergeCell ref="AG172:AL174"/>
    <mergeCell ref="AM172:AQ174"/>
    <mergeCell ref="AR172:AV174"/>
    <mergeCell ref="AW172:AX174"/>
    <mergeCell ref="AY172:BE174"/>
    <mergeCell ref="L169:Z170"/>
    <mergeCell ref="AA169:AF171"/>
    <mergeCell ref="AG169:AL171"/>
    <mergeCell ref="AM169:AQ171"/>
    <mergeCell ref="AR169:AV171"/>
    <mergeCell ref="AW169:AX171"/>
    <mergeCell ref="AR157:AV159"/>
    <mergeCell ref="AW157:AX159"/>
    <mergeCell ref="AW166:AX168"/>
    <mergeCell ref="AY166:BE168"/>
    <mergeCell ref="E168:K168"/>
    <mergeCell ref="L168:Z168"/>
    <mergeCell ref="L150:Z150"/>
    <mergeCell ref="L151:Z152"/>
    <mergeCell ref="AA151:AF153"/>
    <mergeCell ref="AG151:AL153"/>
    <mergeCell ref="AM151:AQ153"/>
    <mergeCell ref="AR163:AV165"/>
    <mergeCell ref="AW163:AX165"/>
    <mergeCell ref="AY163:BE165"/>
    <mergeCell ref="E165:K165"/>
    <mergeCell ref="L165:Z165"/>
    <mergeCell ref="L166:Z167"/>
    <mergeCell ref="AA166:AF168"/>
    <mergeCell ref="AG166:AL168"/>
    <mergeCell ref="AM166:AQ168"/>
    <mergeCell ref="AR166:AV168"/>
    <mergeCell ref="L163:Z164"/>
    <mergeCell ref="AA163:AF165"/>
    <mergeCell ref="AG163:AL165"/>
    <mergeCell ref="AM163:AQ165"/>
    <mergeCell ref="AA160:AF162"/>
    <mergeCell ref="AG160:AL162"/>
    <mergeCell ref="AM160:AQ162"/>
    <mergeCell ref="AR160:AV162"/>
    <mergeCell ref="AW160:AX162"/>
    <mergeCell ref="AY160:BE162"/>
    <mergeCell ref="L148:Z149"/>
    <mergeCell ref="AA148:AF150"/>
    <mergeCell ref="AG148:AL150"/>
    <mergeCell ref="AM148:AQ150"/>
    <mergeCell ref="AR148:AV150"/>
    <mergeCell ref="AW148:AX150"/>
    <mergeCell ref="AY148:BE150"/>
    <mergeCell ref="E162:K162"/>
    <mergeCell ref="L162:Z162"/>
    <mergeCell ref="AR151:AV153"/>
    <mergeCell ref="AW151:AX153"/>
    <mergeCell ref="AY151:BE153"/>
    <mergeCell ref="E153:K153"/>
    <mergeCell ref="L153:Z153"/>
    <mergeCell ref="L154:Z155"/>
    <mergeCell ref="AA154:AF156"/>
    <mergeCell ref="AG154:AL156"/>
    <mergeCell ref="AM154:AQ156"/>
    <mergeCell ref="AR154:AV156"/>
    <mergeCell ref="E150:K150"/>
    <mergeCell ref="AY157:BE159"/>
    <mergeCell ref="E159:K159"/>
    <mergeCell ref="L159:Z159"/>
    <mergeCell ref="L160:Z161"/>
    <mergeCell ref="AW154:AX156"/>
    <mergeCell ref="AY154:BE156"/>
    <mergeCell ref="E156:K156"/>
    <mergeCell ref="L156:Z156"/>
    <mergeCell ref="L157:Z158"/>
    <mergeCell ref="AA157:AF159"/>
    <mergeCell ref="AG157:AL159"/>
    <mergeCell ref="AM157:AQ159"/>
    <mergeCell ref="AW142:AX144"/>
    <mergeCell ref="AY142:BE144"/>
    <mergeCell ref="E144:K144"/>
    <mergeCell ref="L144:Z144"/>
    <mergeCell ref="L145:Z146"/>
    <mergeCell ref="AA145:AF147"/>
    <mergeCell ref="AG145:AL147"/>
    <mergeCell ref="AM145:AQ147"/>
    <mergeCell ref="AR145:AV147"/>
    <mergeCell ref="AW145:AX147"/>
    <mergeCell ref="AR139:AV141"/>
    <mergeCell ref="AW139:AX141"/>
    <mergeCell ref="AY139:BE141"/>
    <mergeCell ref="E141:K141"/>
    <mergeCell ref="L141:Z141"/>
    <mergeCell ref="L142:Z143"/>
    <mergeCell ref="AA142:AF144"/>
    <mergeCell ref="AG142:AL144"/>
    <mergeCell ref="AM142:AQ144"/>
    <mergeCell ref="AR142:AV144"/>
    <mergeCell ref="AY145:BE147"/>
    <mergeCell ref="E147:K147"/>
    <mergeCell ref="L147:Z147"/>
    <mergeCell ref="E138:K138"/>
    <mergeCell ref="L138:Z138"/>
    <mergeCell ref="L139:Z140"/>
    <mergeCell ref="AA139:AF141"/>
    <mergeCell ref="AG139:AL141"/>
    <mergeCell ref="AM139:AQ141"/>
    <mergeCell ref="AY135:BE135"/>
    <mergeCell ref="L136:Z137"/>
    <mergeCell ref="AA136:AF138"/>
    <mergeCell ref="AG136:AL138"/>
    <mergeCell ref="AM136:AQ138"/>
    <mergeCell ref="AR136:AV138"/>
    <mergeCell ref="AW136:AX138"/>
    <mergeCell ref="AY136:BE138"/>
    <mergeCell ref="D133:K135"/>
    <mergeCell ref="L133:Z134"/>
    <mergeCell ref="AA133:AF135"/>
    <mergeCell ref="AG133:AL135"/>
    <mergeCell ref="AM133:AQ135"/>
    <mergeCell ref="AR133:AV135"/>
    <mergeCell ref="AW133:BE134"/>
    <mergeCell ref="L135:Z135"/>
    <mergeCell ref="AW135:AX135"/>
    <mergeCell ref="AU125:AZ127"/>
    <mergeCell ref="BA125:BF130"/>
    <mergeCell ref="AA128:AF130"/>
    <mergeCell ref="AG128:AM130"/>
    <mergeCell ref="AN128:AT130"/>
    <mergeCell ref="AU128:AZ130"/>
    <mergeCell ref="AA125:AF127"/>
    <mergeCell ref="AG125:AM127"/>
    <mergeCell ref="AN125:AT127"/>
    <mergeCell ref="AM121:BF121"/>
    <mergeCell ref="AV117:AW118"/>
    <mergeCell ref="AX117:AX118"/>
    <mergeCell ref="B119:AF120"/>
    <mergeCell ref="AG119:AU120"/>
    <mergeCell ref="AV119:AW120"/>
    <mergeCell ref="AX119:AX120"/>
    <mergeCell ref="D117:D118"/>
    <mergeCell ref="E117:T118"/>
    <mergeCell ref="U117:Z118"/>
    <mergeCell ref="AA117:AD118"/>
    <mergeCell ref="AE117:AF118"/>
    <mergeCell ref="AG117:AU118"/>
    <mergeCell ref="D130:Z130"/>
    <mergeCell ref="D128:Z129"/>
    <mergeCell ref="D125:Z127"/>
    <mergeCell ref="E115:AD116"/>
    <mergeCell ref="AE115:AF116"/>
    <mergeCell ref="AG115:AU116"/>
    <mergeCell ref="AV115:AW116"/>
    <mergeCell ref="AX115:AX116"/>
    <mergeCell ref="BM116:CL116"/>
    <mergeCell ref="AW111:AW112"/>
    <mergeCell ref="AX111:AX112"/>
    <mergeCell ref="B113:C118"/>
    <mergeCell ref="D113:D114"/>
    <mergeCell ref="E113:AD114"/>
    <mergeCell ref="AE113:AF114"/>
    <mergeCell ref="AG113:AU114"/>
    <mergeCell ref="AV113:AW114"/>
    <mergeCell ref="AX113:AX114"/>
    <mergeCell ref="D115:D116"/>
    <mergeCell ref="AC111:AF112"/>
    <mergeCell ref="AG111:AK112"/>
    <mergeCell ref="AL111:AN112"/>
    <mergeCell ref="AO111:AO112"/>
    <mergeCell ref="AP111:AP112"/>
    <mergeCell ref="AQ111:AU112"/>
    <mergeCell ref="D111:N112"/>
    <mergeCell ref="O111:R112"/>
    <mergeCell ref="S111:W112"/>
    <mergeCell ref="X111:Z112"/>
    <mergeCell ref="AA111:AA112"/>
    <mergeCell ref="AB111:AB112"/>
    <mergeCell ref="B101:C112"/>
    <mergeCell ref="AA107:AA108"/>
    <mergeCell ref="AB107:AB108"/>
    <mergeCell ref="AC107:AF108"/>
    <mergeCell ref="AG103:AK106"/>
    <mergeCell ref="AL103:AN106"/>
    <mergeCell ref="AO103:AO106"/>
    <mergeCell ref="AP103:AP104"/>
    <mergeCell ref="D105:I106"/>
    <mergeCell ref="J105:N106"/>
    <mergeCell ref="O105:R106"/>
    <mergeCell ref="S105:W106"/>
    <mergeCell ref="X105:Z106"/>
    <mergeCell ref="AA105:AA106"/>
    <mergeCell ref="AB109:AB110"/>
    <mergeCell ref="AC109:AF110"/>
    <mergeCell ref="AG109:AK110"/>
    <mergeCell ref="AL109:AN110"/>
    <mergeCell ref="AO109:AO110"/>
    <mergeCell ref="AP109:AP110"/>
    <mergeCell ref="D109:I110"/>
    <mergeCell ref="J109:N110"/>
    <mergeCell ref="O109:R110"/>
    <mergeCell ref="S109:W110"/>
    <mergeCell ref="X109:Z110"/>
    <mergeCell ref="AA109:AA110"/>
    <mergeCell ref="AG107:AG108"/>
    <mergeCell ref="AH107:AJ108"/>
    <mergeCell ref="AK107:AK108"/>
    <mergeCell ref="AL107:AN108"/>
    <mergeCell ref="AO107:AO108"/>
    <mergeCell ref="AP107:AP108"/>
    <mergeCell ref="AP101:AP102"/>
    <mergeCell ref="AQ101:AX110"/>
    <mergeCell ref="D103:I104"/>
    <mergeCell ref="J103:N104"/>
    <mergeCell ref="O103:R104"/>
    <mergeCell ref="S103:W104"/>
    <mergeCell ref="X103:Z104"/>
    <mergeCell ref="AA103:AA104"/>
    <mergeCell ref="AB103:AB104"/>
    <mergeCell ref="AC103:AF106"/>
    <mergeCell ref="AA101:AA102"/>
    <mergeCell ref="AB101:AB102"/>
    <mergeCell ref="AC101:AF102"/>
    <mergeCell ref="AG101:AK102"/>
    <mergeCell ref="AL101:AN102"/>
    <mergeCell ref="AO101:AO102"/>
    <mergeCell ref="AG97:AP98"/>
    <mergeCell ref="AQ97:AX100"/>
    <mergeCell ref="S99:AB100"/>
    <mergeCell ref="AG99:AP100"/>
    <mergeCell ref="D101:I102"/>
    <mergeCell ref="J101:N102"/>
    <mergeCell ref="O101:R102"/>
    <mergeCell ref="S101:W102"/>
    <mergeCell ref="X101:Z102"/>
    <mergeCell ref="AB105:AB106"/>
    <mergeCell ref="AP105:AP106"/>
    <mergeCell ref="D107:I108"/>
    <mergeCell ref="J107:N108"/>
    <mergeCell ref="O107:R108"/>
    <mergeCell ref="S107:W108"/>
    <mergeCell ref="X107:Z108"/>
    <mergeCell ref="B97:C100"/>
    <mergeCell ref="D97:I100"/>
    <mergeCell ref="J97:N100"/>
    <mergeCell ref="O97:R100"/>
    <mergeCell ref="S97:AB98"/>
    <mergeCell ref="AC97:AF100"/>
    <mergeCell ref="B92:AL93"/>
    <mergeCell ref="AM92:AY93"/>
    <mergeCell ref="AZ92:BA93"/>
    <mergeCell ref="BB92:BB93"/>
    <mergeCell ref="BC93:BG93"/>
    <mergeCell ref="AM94:BF94"/>
    <mergeCell ref="BJ88:BO89"/>
    <mergeCell ref="BP88:BU89"/>
    <mergeCell ref="D90:D91"/>
    <mergeCell ref="E90:AL91"/>
    <mergeCell ref="AM90:AY91"/>
    <mergeCell ref="AZ90:BA91"/>
    <mergeCell ref="BB90:BB91"/>
    <mergeCell ref="BJ86:BO87"/>
    <mergeCell ref="BP86:BU87"/>
    <mergeCell ref="D88:D89"/>
    <mergeCell ref="E88:T89"/>
    <mergeCell ref="W88:AB89"/>
    <mergeCell ref="AC88:AF89"/>
    <mergeCell ref="AG88:AH89"/>
    <mergeCell ref="AM88:AY89"/>
    <mergeCell ref="AZ88:BA89"/>
    <mergeCell ref="BB88:BB89"/>
    <mergeCell ref="BC85:BG85"/>
    <mergeCell ref="B86:C91"/>
    <mergeCell ref="D86:D87"/>
    <mergeCell ref="E86:AL87"/>
    <mergeCell ref="AM86:AY87"/>
    <mergeCell ref="AZ86:BA87"/>
    <mergeCell ref="BB86:BB87"/>
    <mergeCell ref="D82:D83"/>
    <mergeCell ref="E82:AL83"/>
    <mergeCell ref="AV82:AY83"/>
    <mergeCell ref="AZ82:BA83"/>
    <mergeCell ref="BB82:BB83"/>
    <mergeCell ref="D84:AL85"/>
    <mergeCell ref="AM84:AU85"/>
    <mergeCell ref="AV84:AY85"/>
    <mergeCell ref="AZ84:BA85"/>
    <mergeCell ref="BB84:BB85"/>
    <mergeCell ref="D78:D79"/>
    <mergeCell ref="E78:AL79"/>
    <mergeCell ref="AV78:AY79"/>
    <mergeCell ref="AZ78:BA79"/>
    <mergeCell ref="BB78:BB79"/>
    <mergeCell ref="D80:D81"/>
    <mergeCell ref="E80:AL81"/>
    <mergeCell ref="AV80:AY81"/>
    <mergeCell ref="AZ80:BA81"/>
    <mergeCell ref="BB80:BB81"/>
    <mergeCell ref="AH66:AH67"/>
    <mergeCell ref="BB74:BB75"/>
    <mergeCell ref="D76:D77"/>
    <mergeCell ref="E76:AL77"/>
    <mergeCell ref="AV76:AY77"/>
    <mergeCell ref="AZ76:BA77"/>
    <mergeCell ref="BB76:BB77"/>
    <mergeCell ref="AI74:AK75"/>
    <mergeCell ref="AL74:AL75"/>
    <mergeCell ref="AM74:AP75"/>
    <mergeCell ref="AQ74:AU75"/>
    <mergeCell ref="AV74:AY75"/>
    <mergeCell ref="AZ74:BA75"/>
    <mergeCell ref="AI72:AK73"/>
    <mergeCell ref="AL72:AL73"/>
    <mergeCell ref="AM72:BB73"/>
    <mergeCell ref="D74:N75"/>
    <mergeCell ref="O74:R75"/>
    <mergeCell ref="S74:S75"/>
    <mergeCell ref="T74:Z75"/>
    <mergeCell ref="AA74:AA75"/>
    <mergeCell ref="AB74:AG75"/>
    <mergeCell ref="AH74:AH75"/>
    <mergeCell ref="AL64:AL65"/>
    <mergeCell ref="AM70:BB71"/>
    <mergeCell ref="D72:N73"/>
    <mergeCell ref="O72:R73"/>
    <mergeCell ref="S72:S73"/>
    <mergeCell ref="T72:W73"/>
    <mergeCell ref="X72:Z73"/>
    <mergeCell ref="AA72:AA73"/>
    <mergeCell ref="AB72:AD73"/>
    <mergeCell ref="AE72:AG73"/>
    <mergeCell ref="AH72:AH73"/>
    <mergeCell ref="BB68:BB69"/>
    <mergeCell ref="D70:N71"/>
    <mergeCell ref="O70:R71"/>
    <mergeCell ref="S70:S71"/>
    <mergeCell ref="T70:Z71"/>
    <mergeCell ref="AA70:AA71"/>
    <mergeCell ref="AB70:AG71"/>
    <mergeCell ref="AH70:AH71"/>
    <mergeCell ref="AI70:AK71"/>
    <mergeCell ref="AL70:AL71"/>
    <mergeCell ref="AV66:AY69"/>
    <mergeCell ref="AZ66:BA69"/>
    <mergeCell ref="BB66:BB67"/>
    <mergeCell ref="J68:N69"/>
    <mergeCell ref="O68:R69"/>
    <mergeCell ref="S68:S69"/>
    <mergeCell ref="T68:W69"/>
    <mergeCell ref="X68:Z69"/>
    <mergeCell ref="AA68:AA69"/>
    <mergeCell ref="AB68:AD69"/>
    <mergeCell ref="AB66:AG67"/>
    <mergeCell ref="AL62:AL63"/>
    <mergeCell ref="BB62:BB63"/>
    <mergeCell ref="J64:N65"/>
    <mergeCell ref="O64:R65"/>
    <mergeCell ref="S64:S65"/>
    <mergeCell ref="T64:W65"/>
    <mergeCell ref="X64:Z65"/>
    <mergeCell ref="D62:I65"/>
    <mergeCell ref="J62:N63"/>
    <mergeCell ref="O62:R63"/>
    <mergeCell ref="S62:S63"/>
    <mergeCell ref="T62:Z63"/>
    <mergeCell ref="AA62:AA63"/>
    <mergeCell ref="AA64:AA65"/>
    <mergeCell ref="AI66:AK67"/>
    <mergeCell ref="AL66:AL67"/>
    <mergeCell ref="AM66:AP69"/>
    <mergeCell ref="AQ66:AU69"/>
    <mergeCell ref="AE68:AG69"/>
    <mergeCell ref="AH68:AH69"/>
    <mergeCell ref="AI68:AK69"/>
    <mergeCell ref="AL68:AL69"/>
    <mergeCell ref="D66:I69"/>
    <mergeCell ref="J66:N67"/>
    <mergeCell ref="O66:R67"/>
    <mergeCell ref="S66:S67"/>
    <mergeCell ref="T66:Z67"/>
    <mergeCell ref="AA66:AA67"/>
    <mergeCell ref="AB64:AD65"/>
    <mergeCell ref="AE64:AG65"/>
    <mergeCell ref="AH64:AH65"/>
    <mergeCell ref="AI64:AK65"/>
    <mergeCell ref="AL60:AL61"/>
    <mergeCell ref="AM60:AP65"/>
    <mergeCell ref="AQ60:AU65"/>
    <mergeCell ref="AV60:AY65"/>
    <mergeCell ref="AZ60:BA65"/>
    <mergeCell ref="BB60:BB61"/>
    <mergeCell ref="D59:BB59"/>
    <mergeCell ref="D60:I61"/>
    <mergeCell ref="J60:N61"/>
    <mergeCell ref="O60:R61"/>
    <mergeCell ref="S60:S61"/>
    <mergeCell ref="T60:Z61"/>
    <mergeCell ref="AA60:AA61"/>
    <mergeCell ref="AB60:AG61"/>
    <mergeCell ref="AH60:AH61"/>
    <mergeCell ref="AI60:AK61"/>
    <mergeCell ref="AB57:AD58"/>
    <mergeCell ref="AE57:AG58"/>
    <mergeCell ref="AH57:AH58"/>
    <mergeCell ref="AI57:AK58"/>
    <mergeCell ref="AL57:AL58"/>
    <mergeCell ref="BB57:BB58"/>
    <mergeCell ref="J57:N58"/>
    <mergeCell ref="O57:R58"/>
    <mergeCell ref="S57:S58"/>
    <mergeCell ref="T57:W58"/>
    <mergeCell ref="X57:Z58"/>
    <mergeCell ref="AA57:AA58"/>
    <mergeCell ref="BB64:BB65"/>
    <mergeCell ref="AB62:AG63"/>
    <mergeCell ref="AH62:AH63"/>
    <mergeCell ref="AI62:AK63"/>
    <mergeCell ref="AL55:AL56"/>
    <mergeCell ref="AM55:AP58"/>
    <mergeCell ref="AQ55:AU58"/>
    <mergeCell ref="AV55:AY58"/>
    <mergeCell ref="AZ55:BA58"/>
    <mergeCell ref="BB55:BB56"/>
    <mergeCell ref="BB53:BB54"/>
    <mergeCell ref="D55:I58"/>
    <mergeCell ref="J55:N56"/>
    <mergeCell ref="O55:R56"/>
    <mergeCell ref="S55:S56"/>
    <mergeCell ref="T55:Z56"/>
    <mergeCell ref="AA55:AA56"/>
    <mergeCell ref="AB55:AG56"/>
    <mergeCell ref="AH55:AH56"/>
    <mergeCell ref="AI55:AK56"/>
    <mergeCell ref="AI53:AK54"/>
    <mergeCell ref="AL53:AL54"/>
    <mergeCell ref="AM53:AP54"/>
    <mergeCell ref="AQ53:AU54"/>
    <mergeCell ref="AV53:AY54"/>
    <mergeCell ref="AZ53:BA54"/>
    <mergeCell ref="D52:BB52"/>
    <mergeCell ref="D53:I54"/>
    <mergeCell ref="J53:N54"/>
    <mergeCell ref="O53:R54"/>
    <mergeCell ref="S53:S54"/>
    <mergeCell ref="T53:Z54"/>
    <mergeCell ref="AA53:AA54"/>
    <mergeCell ref="AB53:AG54"/>
    <mergeCell ref="AH53:AH54"/>
    <mergeCell ref="BB48:BB49"/>
    <mergeCell ref="J50:N51"/>
    <mergeCell ref="O50:R51"/>
    <mergeCell ref="S50:S51"/>
    <mergeCell ref="T50:W51"/>
    <mergeCell ref="X50:Z51"/>
    <mergeCell ref="AA50:AA51"/>
    <mergeCell ref="AB50:AD51"/>
    <mergeCell ref="AE50:AG51"/>
    <mergeCell ref="AH50:AH51"/>
    <mergeCell ref="AH43:AH44"/>
    <mergeCell ref="AI43:AK44"/>
    <mergeCell ref="AL43:AL44"/>
    <mergeCell ref="BB46:BB47"/>
    <mergeCell ref="D48:I51"/>
    <mergeCell ref="J48:N49"/>
    <mergeCell ref="O48:R49"/>
    <mergeCell ref="S48:S49"/>
    <mergeCell ref="T48:Z49"/>
    <mergeCell ref="AA48:AA49"/>
    <mergeCell ref="AB48:AG49"/>
    <mergeCell ref="AH48:AH49"/>
    <mergeCell ref="AI48:AK49"/>
    <mergeCell ref="AI46:AK47"/>
    <mergeCell ref="AL46:AL47"/>
    <mergeCell ref="AM46:AP51"/>
    <mergeCell ref="AQ46:AU51"/>
    <mergeCell ref="AV46:AY51"/>
    <mergeCell ref="AZ46:BA51"/>
    <mergeCell ref="AL48:AL49"/>
    <mergeCell ref="AI50:AK51"/>
    <mergeCell ref="AL50:AL51"/>
    <mergeCell ref="BB50:BB51"/>
    <mergeCell ref="BB34:BB37"/>
    <mergeCell ref="D36:I37"/>
    <mergeCell ref="J36:N37"/>
    <mergeCell ref="O36:R37"/>
    <mergeCell ref="S36:S37"/>
    <mergeCell ref="T36:W37"/>
    <mergeCell ref="BB43:BB44"/>
    <mergeCell ref="D45:BB45"/>
    <mergeCell ref="D46:I47"/>
    <mergeCell ref="J46:N47"/>
    <mergeCell ref="O46:R47"/>
    <mergeCell ref="S46:S47"/>
    <mergeCell ref="T46:Z47"/>
    <mergeCell ref="AA46:AA47"/>
    <mergeCell ref="AB46:AG47"/>
    <mergeCell ref="AH46:AH47"/>
    <mergeCell ref="AZ41:BA44"/>
    <mergeCell ref="BB41:BB42"/>
    <mergeCell ref="J43:N44"/>
    <mergeCell ref="O43:R44"/>
    <mergeCell ref="S43:S44"/>
    <mergeCell ref="T43:W44"/>
    <mergeCell ref="X43:Z44"/>
    <mergeCell ref="AA43:AA44"/>
    <mergeCell ref="AB43:AD44"/>
    <mergeCell ref="AE43:AG44"/>
    <mergeCell ref="AH41:AH42"/>
    <mergeCell ref="AI41:AK42"/>
    <mergeCell ref="AL41:AL42"/>
    <mergeCell ref="AM41:AP44"/>
    <mergeCell ref="AQ41:AU44"/>
    <mergeCell ref="AV41:AY44"/>
    <mergeCell ref="AH34:AH35"/>
    <mergeCell ref="AL32:AL33"/>
    <mergeCell ref="AM32:AP33"/>
    <mergeCell ref="AQ32:AU33"/>
    <mergeCell ref="AV32:AY33"/>
    <mergeCell ref="AZ32:BA33"/>
    <mergeCell ref="AV39:AY40"/>
    <mergeCell ref="AZ39:BA40"/>
    <mergeCell ref="BB39:BB40"/>
    <mergeCell ref="D41:I44"/>
    <mergeCell ref="J41:N42"/>
    <mergeCell ref="O41:R42"/>
    <mergeCell ref="S41:S42"/>
    <mergeCell ref="T41:Z42"/>
    <mergeCell ref="AA41:AA42"/>
    <mergeCell ref="AB41:AG42"/>
    <mergeCell ref="AB39:AG40"/>
    <mergeCell ref="AH39:AH40"/>
    <mergeCell ref="AI39:AK40"/>
    <mergeCell ref="AL39:AL40"/>
    <mergeCell ref="AM39:AP40"/>
    <mergeCell ref="AQ39:AU40"/>
    <mergeCell ref="AH36:AH37"/>
    <mergeCell ref="AI36:AK37"/>
    <mergeCell ref="AL36:AL37"/>
    <mergeCell ref="D38:BB38"/>
    <mergeCell ref="D39:I40"/>
    <mergeCell ref="J39:N40"/>
    <mergeCell ref="O39:R40"/>
    <mergeCell ref="S39:S40"/>
    <mergeCell ref="T39:Z40"/>
    <mergeCell ref="AA39:AA40"/>
    <mergeCell ref="BB32:BB33"/>
    <mergeCell ref="X32:Z33"/>
    <mergeCell ref="AA32:AA33"/>
    <mergeCell ref="AB32:AD33"/>
    <mergeCell ref="AE32:AG33"/>
    <mergeCell ref="AH32:AH33"/>
    <mergeCell ref="AI32:AK33"/>
    <mergeCell ref="B32:C85"/>
    <mergeCell ref="D32:I33"/>
    <mergeCell ref="J32:N33"/>
    <mergeCell ref="O32:R33"/>
    <mergeCell ref="S32:S33"/>
    <mergeCell ref="T32:W33"/>
    <mergeCell ref="D34:I35"/>
    <mergeCell ref="J34:N35"/>
    <mergeCell ref="O34:R35"/>
    <mergeCell ref="S34:S35"/>
    <mergeCell ref="X36:Z37"/>
    <mergeCell ref="AA36:AA37"/>
    <mergeCell ref="AB36:AD37"/>
    <mergeCell ref="AE36:AG37"/>
    <mergeCell ref="AI34:AK35"/>
    <mergeCell ref="AL34:AL35"/>
    <mergeCell ref="AM34:AP37"/>
    <mergeCell ref="AQ34:AU37"/>
    <mergeCell ref="AV34:AY37"/>
    <mergeCell ref="AZ34:BA37"/>
    <mergeCell ref="T34:W35"/>
    <mergeCell ref="X34:Z35"/>
    <mergeCell ref="AA34:AA35"/>
    <mergeCell ref="AB34:AD35"/>
    <mergeCell ref="AE34:AG35"/>
    <mergeCell ref="BE20:BG20"/>
    <mergeCell ref="A21:AQ21"/>
    <mergeCell ref="BJ21:BO22"/>
    <mergeCell ref="AM27:BB28"/>
    <mergeCell ref="O29:S29"/>
    <mergeCell ref="T29:AA30"/>
    <mergeCell ref="AB29:AH30"/>
    <mergeCell ref="AI29:AL31"/>
    <mergeCell ref="AM29:AP31"/>
    <mergeCell ref="AQ29:BB31"/>
    <mergeCell ref="O30:R31"/>
    <mergeCell ref="S30:S31"/>
    <mergeCell ref="T31:W31"/>
    <mergeCell ref="B27:C31"/>
    <mergeCell ref="D27:I31"/>
    <mergeCell ref="J27:N31"/>
    <mergeCell ref="O27:S28"/>
    <mergeCell ref="T27:W28"/>
    <mergeCell ref="X27:AL28"/>
    <mergeCell ref="X31:Z31"/>
    <mergeCell ref="AB31:AD31"/>
    <mergeCell ref="AE31:AG31"/>
    <mergeCell ref="AX10:AY11"/>
    <mergeCell ref="AR11:AW12"/>
    <mergeCell ref="A10:F12"/>
    <mergeCell ref="G10:J12"/>
    <mergeCell ref="K10:L11"/>
    <mergeCell ref="N10:S12"/>
    <mergeCell ref="T10:W12"/>
    <mergeCell ref="X10:Y11"/>
    <mergeCell ref="Z10:AE12"/>
    <mergeCell ref="BP24:BU25"/>
    <mergeCell ref="BV24:BX25"/>
    <mergeCell ref="AS25:BG25"/>
    <mergeCell ref="AS26:AX26"/>
    <mergeCell ref="AY26:BD26"/>
    <mergeCell ref="BE26:BG26"/>
    <mergeCell ref="BP21:BU23"/>
    <mergeCell ref="BV21:BX21"/>
    <mergeCell ref="AS22:AX22"/>
    <mergeCell ref="BE22:BG22"/>
    <mergeCell ref="AS23:AX24"/>
    <mergeCell ref="AY23:BD24"/>
    <mergeCell ref="BE23:BG24"/>
    <mergeCell ref="BJ23:BO23"/>
    <mergeCell ref="BV23:BX23"/>
    <mergeCell ref="BJ24:BO25"/>
    <mergeCell ref="A17:AQ20"/>
    <mergeCell ref="AS17:AX18"/>
    <mergeCell ref="AY17:BD18"/>
    <mergeCell ref="BE17:BG18"/>
    <mergeCell ref="BL19:DR20"/>
    <mergeCell ref="AS20:AX21"/>
    <mergeCell ref="AY20:BD22"/>
    <mergeCell ref="D335:I337"/>
    <mergeCell ref="AX3:BG3"/>
    <mergeCell ref="F4:M6"/>
    <mergeCell ref="R4:V6"/>
    <mergeCell ref="N5:Q6"/>
    <mergeCell ref="W5:AT6"/>
    <mergeCell ref="Y1:AC1"/>
    <mergeCell ref="AD1:AQ1"/>
    <mergeCell ref="AR1:AW1"/>
    <mergeCell ref="AX1:BD1"/>
    <mergeCell ref="BE1:BG1"/>
    <mergeCell ref="Y2:AC3"/>
    <mergeCell ref="AD2:AQ3"/>
    <mergeCell ref="AR2:AW2"/>
    <mergeCell ref="AX2:BG2"/>
    <mergeCell ref="AR3:AW3"/>
    <mergeCell ref="AS14:AX15"/>
    <mergeCell ref="AY14:BD16"/>
    <mergeCell ref="BE14:BG14"/>
    <mergeCell ref="A15:AR16"/>
    <mergeCell ref="AS16:AX16"/>
    <mergeCell ref="BE16:BG16"/>
    <mergeCell ref="K12:L12"/>
    <mergeCell ref="X12:Y12"/>
    <mergeCell ref="AJ12:AK12"/>
    <mergeCell ref="AX12:AY12"/>
    <mergeCell ref="A13:L13"/>
    <mergeCell ref="N13:AQ13"/>
    <mergeCell ref="AF10:AI12"/>
    <mergeCell ref="AJ10:AK11"/>
    <mergeCell ref="AL10:AQ12"/>
    <mergeCell ref="AR10:AW10"/>
    <mergeCell ref="D338:I340"/>
    <mergeCell ref="J338:Z339"/>
    <mergeCell ref="AA338:AF340"/>
    <mergeCell ref="AG338:AL340"/>
    <mergeCell ref="AM338:BC339"/>
    <mergeCell ref="BD338:BI340"/>
    <mergeCell ref="J340:Z340"/>
    <mergeCell ref="AM340:BC340"/>
    <mergeCell ref="D341:I343"/>
    <mergeCell ref="J341:Z342"/>
    <mergeCell ref="AA341:AF343"/>
    <mergeCell ref="AG341:AL343"/>
    <mergeCell ref="AM341:BC342"/>
    <mergeCell ref="BD341:BI343"/>
    <mergeCell ref="J343:Z343"/>
    <mergeCell ref="AM343:BC343"/>
    <mergeCell ref="D361:I363"/>
    <mergeCell ref="J361:AF362"/>
    <mergeCell ref="AG361:AL363"/>
    <mergeCell ref="AM361:AR363"/>
    <mergeCell ref="AS361:AX363"/>
    <mergeCell ref="AY361:BD363"/>
    <mergeCell ref="J363:AF363"/>
    <mergeCell ref="AS355:BA355"/>
    <mergeCell ref="BB355:BH355"/>
    <mergeCell ref="BI355:BK355"/>
    <mergeCell ref="D358:I360"/>
    <mergeCell ref="J358:AF360"/>
    <mergeCell ref="AG358:AL360"/>
    <mergeCell ref="AM358:AR360"/>
    <mergeCell ref="AS358:AX360"/>
    <mergeCell ref="AY358:BD360"/>
    <mergeCell ref="D404:R407"/>
    <mergeCell ref="S404:AF406"/>
    <mergeCell ref="AG404:AM407"/>
    <mergeCell ref="AN404:AS407"/>
    <mergeCell ref="AT404:AY407"/>
    <mergeCell ref="AZ404:BE407"/>
    <mergeCell ref="S407:AF407"/>
    <mergeCell ref="D408:R411"/>
    <mergeCell ref="S408:AF410"/>
    <mergeCell ref="AG408:AM411"/>
    <mergeCell ref="AN408:AS411"/>
    <mergeCell ref="S411:AF411"/>
    <mergeCell ref="AG441:AM443"/>
    <mergeCell ref="AN441:AQ443"/>
    <mergeCell ref="AR441:AS443"/>
    <mergeCell ref="AT441:AY443"/>
    <mergeCell ref="AZ441:BE443"/>
    <mergeCell ref="S429:AF431"/>
    <mergeCell ref="AG429:AM432"/>
    <mergeCell ref="AN429:AS432"/>
    <mergeCell ref="AT429:AY432"/>
    <mergeCell ref="AZ429:BE432"/>
    <mergeCell ref="S432:AF432"/>
    <mergeCell ref="D433:R436"/>
    <mergeCell ref="S433:AF435"/>
    <mergeCell ref="AG433:AM436"/>
    <mergeCell ref="AN433:AS436"/>
    <mergeCell ref="AT433:AY436"/>
    <mergeCell ref="AZ433:BE436"/>
    <mergeCell ref="S436:AF436"/>
    <mergeCell ref="D437:R440"/>
    <mergeCell ref="S437:AF439"/>
    <mergeCell ref="E553:AA553"/>
    <mergeCell ref="AE554:AL554"/>
    <mergeCell ref="E555:BL555"/>
    <mergeCell ref="G556:BF556"/>
    <mergeCell ref="AN437:AS440"/>
    <mergeCell ref="AT437:AY440"/>
    <mergeCell ref="AZ437:BE440"/>
    <mergeCell ref="S440:AF440"/>
    <mergeCell ref="D448:Z450"/>
    <mergeCell ref="AA448:AF450"/>
    <mergeCell ref="AG448:AM450"/>
    <mergeCell ref="AN448:AT450"/>
    <mergeCell ref="AN416:AQ418"/>
    <mergeCell ref="AR416:AS418"/>
    <mergeCell ref="AT416:AY418"/>
    <mergeCell ref="AZ408:BE411"/>
    <mergeCell ref="AU448:AZ450"/>
    <mergeCell ref="BA449:BF450"/>
    <mergeCell ref="D444:BG444"/>
    <mergeCell ref="D455:Z456"/>
    <mergeCell ref="AA455:AF456"/>
    <mergeCell ref="AG455:AM456"/>
    <mergeCell ref="AN455:AT456"/>
    <mergeCell ref="AU455:AZ456"/>
    <mergeCell ref="BA455:BF456"/>
    <mergeCell ref="D429:R432"/>
    <mergeCell ref="K475:Z475"/>
    <mergeCell ref="D476:J478"/>
    <mergeCell ref="K476:Z477"/>
    <mergeCell ref="AA476:AF478"/>
    <mergeCell ref="AG476:AM478"/>
    <mergeCell ref="BE451:BF452"/>
  </mergeCells>
  <phoneticPr fontId="6"/>
  <conditionalFormatting sqref="C312 A312 AN355:AR355 C351:C354 B355 O351:P355 BL355:IV355 A381:C381 BK381:IV381 J364:U365 D361:I365 E519:IV519 B519:C519 A311:IV311 BK358:IV365 A358:C365 A367:C372 BK367:IV372 A393:C393">
    <cfRule type="expression" dxfId="158" priority="82" stopIfTrue="1">
      <formula>"sum"</formula>
    </cfRule>
  </conditionalFormatting>
  <conditionalFormatting sqref="D312:IV312">
    <cfRule type="expression" dxfId="157" priority="81" stopIfTrue="1">
      <formula>"sum"</formula>
    </cfRule>
  </conditionalFormatting>
  <conditionalFormatting sqref="A346:XFD346">
    <cfRule type="expression" dxfId="156" priority="78" stopIfTrue="1">
      <formula>"sum"</formula>
    </cfRule>
  </conditionalFormatting>
  <conditionalFormatting sqref="AN351:IV351 BH348:IV350 BF352:IV354">
    <cfRule type="expression" dxfId="155" priority="76" stopIfTrue="1">
      <formula>"sum"</formula>
    </cfRule>
  </conditionalFormatting>
  <conditionalFormatting sqref="A347:XFD347">
    <cfRule type="expression" dxfId="154" priority="77" stopIfTrue="1">
      <formula>"sum"</formula>
    </cfRule>
  </conditionalFormatting>
  <conditionalFormatting sqref="A394:IV394">
    <cfRule type="expression" dxfId="153" priority="75" stopIfTrue="1">
      <formula>"sum"</formula>
    </cfRule>
  </conditionalFormatting>
  <conditionalFormatting sqref="AY387:BD389">
    <cfRule type="expression" dxfId="152" priority="72" stopIfTrue="1">
      <formula>"sum"</formula>
    </cfRule>
  </conditionalFormatting>
  <conditionalFormatting sqref="J390:AX392">
    <cfRule type="expression" dxfId="151" priority="67" stopIfTrue="1">
      <formula>"sum"</formula>
    </cfRule>
  </conditionalFormatting>
  <conditionalFormatting sqref="A382:IV382">
    <cfRule type="expression" dxfId="150" priority="70" stopIfTrue="1">
      <formula>"sum"</formula>
    </cfRule>
  </conditionalFormatting>
  <conditionalFormatting sqref="D387:I389 J384:AL386 AS384:IV386 BE387:IV389 A384:C389 C383:IV383 AN393 AY393:IV393">
    <cfRule type="expression" dxfId="149" priority="73" stopIfTrue="1">
      <formula>"sum"</formula>
    </cfRule>
  </conditionalFormatting>
  <conditionalFormatting sqref="J387:AX389">
    <cfRule type="expression" dxfId="148" priority="71" stopIfTrue="1">
      <formula>"sum"</formula>
    </cfRule>
  </conditionalFormatting>
  <conditionalFormatting sqref="BE390:IV392 A390:I392">
    <cfRule type="expression" dxfId="147" priority="69" stopIfTrue="1">
      <formula>"sum"</formula>
    </cfRule>
  </conditionalFormatting>
  <conditionalFormatting sqref="AY390:BD392">
    <cfRule type="expression" dxfId="146" priority="68" stopIfTrue="1">
      <formula>"sum"</formula>
    </cfRule>
  </conditionalFormatting>
  <conditionalFormatting sqref="C301:IV301 A301">
    <cfRule type="expression" dxfId="145" priority="66" stopIfTrue="1">
      <formula>"sum"</formula>
    </cfRule>
  </conditionalFormatting>
  <conditionalFormatting sqref="A309:IV309 BO310:IV310">
    <cfRule type="expression" dxfId="144" priority="65" stopIfTrue="1">
      <formula>"sum"</formula>
    </cfRule>
  </conditionalFormatting>
  <conditionalFormatting sqref="A310:BN310">
    <cfRule type="expression" dxfId="143" priority="64" stopIfTrue="1">
      <formula>"sum"</formula>
    </cfRule>
  </conditionalFormatting>
  <conditionalFormatting sqref="BE367:BJ369">
    <cfRule type="expression" dxfId="142" priority="52" stopIfTrue="1">
      <formula>"sum"</formula>
    </cfRule>
  </conditionalFormatting>
  <conditionalFormatting sqref="J378:AL379 AG380:AL380">
    <cfRule type="expression" dxfId="141" priority="46" stopIfTrue="1">
      <formula>"sum"</formula>
    </cfRule>
  </conditionalFormatting>
  <conditionalFormatting sqref="BI356">
    <cfRule type="expression" dxfId="140" priority="63" stopIfTrue="1">
      <formula>"sum"</formula>
    </cfRule>
  </conditionalFormatting>
  <conditionalFormatting sqref="J361:AL362 AG363:AL363">
    <cfRule type="expression" dxfId="139" priority="60" stopIfTrue="1">
      <formula>"sum"</formula>
    </cfRule>
  </conditionalFormatting>
  <conditionalFormatting sqref="J358:AL360 AS358:BD360">
    <cfRule type="expression" dxfId="138" priority="62" stopIfTrue="1">
      <formula>"sum"</formula>
    </cfRule>
  </conditionalFormatting>
  <conditionalFormatting sqref="AY361:BD363">
    <cfRule type="expression" dxfId="137" priority="61" stopIfTrue="1">
      <formula>"sum"</formula>
    </cfRule>
  </conditionalFormatting>
  <conditionalFormatting sqref="BE358:BJ360">
    <cfRule type="expression" dxfId="136" priority="59" stopIfTrue="1">
      <formula>"sum"</formula>
    </cfRule>
  </conditionalFormatting>
  <conditionalFormatting sqref="BE361">
    <cfRule type="expression" dxfId="135" priority="58" stopIfTrue="1">
      <formula>"sum"</formula>
    </cfRule>
  </conditionalFormatting>
  <conditionalFormatting sqref="AM361:AX363">
    <cfRule type="expression" dxfId="134" priority="57" stopIfTrue="1">
      <formula>"sum"</formula>
    </cfRule>
  </conditionalFormatting>
  <conditionalFormatting sqref="AM378:AX380">
    <cfRule type="expression" dxfId="133" priority="43" stopIfTrue="1">
      <formula>"sum"</formula>
    </cfRule>
  </conditionalFormatting>
  <conditionalFormatting sqref="J370:AL371 AG372:AL372">
    <cfRule type="expression" dxfId="132" priority="53" stopIfTrue="1">
      <formula>"sum"</formula>
    </cfRule>
  </conditionalFormatting>
  <conditionalFormatting sqref="D370:I372 J367:AL369 AS367:BD369">
    <cfRule type="expression" dxfId="131" priority="55" stopIfTrue="1">
      <formula>"sum"</formula>
    </cfRule>
  </conditionalFormatting>
  <conditionalFormatting sqref="AY370:BD372">
    <cfRule type="expression" dxfId="130" priority="54" stopIfTrue="1">
      <formula>"sum"</formula>
    </cfRule>
  </conditionalFormatting>
  <conditionalFormatting sqref="BE370">
    <cfRule type="expression" dxfId="129" priority="51" stopIfTrue="1">
      <formula>"sum"</formula>
    </cfRule>
  </conditionalFormatting>
  <conditionalFormatting sqref="AM370:AX372">
    <cfRule type="expression" dxfId="128" priority="50" stopIfTrue="1">
      <formula>"sum"</formula>
    </cfRule>
  </conditionalFormatting>
  <conditionalFormatting sqref="BE375:BJ377">
    <cfRule type="expression" dxfId="127" priority="45" stopIfTrue="1">
      <formula>"sum"</formula>
    </cfRule>
  </conditionalFormatting>
  <conditionalFormatting sqref="A375:C380 BK375:IV380">
    <cfRule type="expression" dxfId="126" priority="49" stopIfTrue="1">
      <formula>"sum"</formula>
    </cfRule>
  </conditionalFormatting>
  <conditionalFormatting sqref="D378:I380 J375:AL377 AS375:BD377">
    <cfRule type="expression" dxfId="125" priority="48" stopIfTrue="1">
      <formula>"sum"</formula>
    </cfRule>
  </conditionalFormatting>
  <conditionalFormatting sqref="AY378:BD380">
    <cfRule type="expression" dxfId="124" priority="47" stopIfTrue="1">
      <formula>"sum"</formula>
    </cfRule>
  </conditionalFormatting>
  <conditionalFormatting sqref="BE378">
    <cfRule type="expression" dxfId="123" priority="44" stopIfTrue="1">
      <formula>"sum"</formula>
    </cfRule>
  </conditionalFormatting>
  <conditionalFormatting sqref="BI355">
    <cfRule type="expression" dxfId="122" priority="42" stopIfTrue="1">
      <formula>"sum"</formula>
    </cfRule>
  </conditionalFormatting>
  <conditionalFormatting sqref="AG331 W331 AC331">
    <cfRule type="expression" dxfId="121" priority="40" stopIfTrue="1">
      <formula>"sum"</formula>
    </cfRule>
  </conditionalFormatting>
  <conditionalFormatting sqref="AM352 AV352 BC354 BC352">
    <cfRule type="expression" dxfId="120" priority="38" stopIfTrue="1">
      <formula>"sum"</formula>
    </cfRule>
  </conditionalFormatting>
  <conditionalFormatting sqref="AI331 AU331">
    <cfRule type="expression" dxfId="119" priority="41" stopIfTrue="1">
      <formula>"sum"</formula>
    </cfRule>
  </conditionalFormatting>
  <conditionalFormatting sqref="A520:IV520 A519">
    <cfRule type="expression" dxfId="118" priority="32" stopIfTrue="1">
      <formula>"sum"</formula>
    </cfRule>
  </conditionalFormatting>
  <conditionalFormatting sqref="BL287:IV288 A287:D288">
    <cfRule type="expression" dxfId="117" priority="29" stopIfTrue="1">
      <formula>"sum"</formula>
    </cfRule>
  </conditionalFormatting>
  <conditionalFormatting sqref="A335:C344 BJ336:IV344 BJ335 BL335:IV335">
    <cfRule type="expression" dxfId="116" priority="25" stopIfTrue="1">
      <formula>"sum"</formula>
    </cfRule>
  </conditionalFormatting>
  <conditionalFormatting sqref="E338:I340 D338:D341 J344 T344 AG344:AL344 A334 C334 BH344:BI344">
    <cfRule type="expression" dxfId="115" priority="24" stopIfTrue="1">
      <formula>"sum"</formula>
    </cfRule>
  </conditionalFormatting>
  <conditionalFormatting sqref="N344:S344">
    <cfRule type="expression" dxfId="114" priority="23" stopIfTrue="1">
      <formula>"sum"</formula>
    </cfRule>
  </conditionalFormatting>
  <conditionalFormatting sqref="D334:IV334">
    <cfRule type="expression" dxfId="113" priority="22" stopIfTrue="1">
      <formula>"sum"</formula>
    </cfRule>
  </conditionalFormatting>
  <conditionalFormatting sqref="AY344">
    <cfRule type="expression" dxfId="112" priority="21" stopIfTrue="1">
      <formula>"sum"</formula>
    </cfRule>
  </conditionalFormatting>
  <conditionalFormatting sqref="BD344">
    <cfRule type="expression" dxfId="111" priority="20" stopIfTrue="1">
      <formula>"sum"</formula>
    </cfRule>
  </conditionalFormatting>
  <conditionalFormatting sqref="BK335">
    <cfRule type="expression" dxfId="110" priority="19" stopIfTrue="1">
      <formula>"sum"</formula>
    </cfRule>
  </conditionalFormatting>
  <conditionalFormatting sqref="J338 J340 AA338 AA341">
    <cfRule type="expression" dxfId="109" priority="18" stopIfTrue="1">
      <formula>"sum"</formula>
    </cfRule>
  </conditionalFormatting>
  <conditionalFormatting sqref="AH338:AL340 AG338:AG341">
    <cfRule type="expression" dxfId="108" priority="17" stopIfTrue="1">
      <formula>"sum"</formula>
    </cfRule>
  </conditionalFormatting>
  <conditionalFormatting sqref="J337 J335">
    <cfRule type="expression" dxfId="107" priority="16" stopIfTrue="1">
      <formula>"sum"</formula>
    </cfRule>
  </conditionalFormatting>
  <conditionalFormatting sqref="AM338 BD338">
    <cfRule type="expression" dxfId="106" priority="15" stopIfTrue="1">
      <formula>"sum"</formula>
    </cfRule>
  </conditionalFormatting>
  <conditionalFormatting sqref="AM337 AM335">
    <cfRule type="expression" dxfId="105" priority="14" stopIfTrue="1">
      <formula>"sum"</formula>
    </cfRule>
  </conditionalFormatting>
  <conditionalFormatting sqref="J341">
    <cfRule type="expression" dxfId="104" priority="13" stopIfTrue="1">
      <formula>"sum"</formula>
    </cfRule>
  </conditionalFormatting>
  <conditionalFormatting sqref="AM341 BD341">
    <cfRule type="expression" dxfId="103" priority="12" stopIfTrue="1">
      <formula>"sum"</formula>
    </cfRule>
  </conditionalFormatting>
  <conditionalFormatting sqref="AN416">
    <cfRule type="expression" dxfId="102" priority="11" stopIfTrue="1">
      <formula>"sum"</formula>
    </cfRule>
  </conditionalFormatting>
  <conditionalFormatting sqref="A396:IV396">
    <cfRule type="expression" dxfId="101" priority="10" stopIfTrue="1">
      <formula>"sum"</formula>
    </cfRule>
  </conditionalFormatting>
  <conditionalFormatting sqref="A421:IV421">
    <cfRule type="expression" dxfId="100" priority="8" stopIfTrue="1">
      <formula>"sum"</formula>
    </cfRule>
  </conditionalFormatting>
  <conditionalFormatting sqref="AN441">
    <cfRule type="expression" dxfId="99" priority="9" stopIfTrue="1">
      <formula>"sum"</formula>
    </cfRule>
  </conditionalFormatting>
  <conditionalFormatting sqref="J343">
    <cfRule type="expression" dxfId="98" priority="7" stopIfTrue="1">
      <formula>"sum"</formula>
    </cfRule>
  </conditionalFormatting>
  <conditionalFormatting sqref="AM340">
    <cfRule type="expression" dxfId="97" priority="6" stopIfTrue="1">
      <formula>"sum"</formula>
    </cfRule>
  </conditionalFormatting>
  <conditionalFormatting sqref="AM343">
    <cfRule type="expression" dxfId="96" priority="5" stopIfTrue="1">
      <formula>"sum"</formula>
    </cfRule>
  </conditionalFormatting>
  <conditionalFormatting sqref="A556:E556 G556 BG556:IV556">
    <cfRule type="expression" dxfId="95" priority="4" stopIfTrue="1">
      <formula>"sum"</formula>
    </cfRule>
  </conditionalFormatting>
  <conditionalFormatting sqref="J380:AF380">
    <cfRule type="expression" dxfId="94" priority="3" stopIfTrue="1">
      <formula>"sum"</formula>
    </cfRule>
  </conditionalFormatting>
  <conditionalFormatting sqref="J372:AF372">
    <cfRule type="expression" dxfId="93" priority="2" stopIfTrue="1">
      <formula>"sum"</formula>
    </cfRule>
  </conditionalFormatting>
  <conditionalFormatting sqref="J363:AF363">
    <cfRule type="expression" dxfId="92"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0" orientation="portrait" r:id="rId1"/>
  <headerFooter alignWithMargins="0"/>
  <rowBreaks count="8" manualBreakCount="8">
    <brk id="94" max="60" man="1"/>
    <brk id="130" max="60" man="1"/>
    <brk id="184" max="60" man="1"/>
    <brk id="260" max="60" man="1"/>
    <brk id="344" max="60" man="1"/>
    <brk id="381" max="60" man="1"/>
    <brk id="445" max="60" man="1"/>
    <brk id="516"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sizeWithCells="1">
                  <from>
                    <xdr:col>4</xdr:col>
                    <xdr:colOff>19050</xdr:colOff>
                    <xdr:row>315</xdr:row>
                    <xdr:rowOff>0</xdr:rowOff>
                  </from>
                  <to>
                    <xdr:col>9</xdr:col>
                    <xdr:colOff>85725</xdr:colOff>
                    <xdr:row>316</xdr:row>
                    <xdr:rowOff>19050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sizeWithCells="1">
                  <from>
                    <xdr:col>4</xdr:col>
                    <xdr:colOff>19050</xdr:colOff>
                    <xdr:row>315</xdr:row>
                    <xdr:rowOff>180975</xdr:rowOff>
                  </from>
                  <to>
                    <xdr:col>9</xdr:col>
                    <xdr:colOff>85725</xdr:colOff>
                    <xdr:row>317</xdr:row>
                    <xdr:rowOff>9525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sizeWithCells="1">
                  <from>
                    <xdr:col>4</xdr:col>
                    <xdr:colOff>19050</xdr:colOff>
                    <xdr:row>317</xdr:row>
                    <xdr:rowOff>0</xdr:rowOff>
                  </from>
                  <to>
                    <xdr:col>9</xdr:col>
                    <xdr:colOff>95250</xdr:colOff>
                    <xdr:row>318</xdr:row>
                    <xdr:rowOff>19050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xdr:col>
                    <xdr:colOff>0</xdr:colOff>
                    <xdr:row>264</xdr:row>
                    <xdr:rowOff>123825</xdr:rowOff>
                  </from>
                  <to>
                    <xdr:col>9</xdr:col>
                    <xdr:colOff>47625</xdr:colOff>
                    <xdr:row>266</xdr:row>
                    <xdr:rowOff>38100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sizeWithCells="1">
                  <from>
                    <xdr:col>29</xdr:col>
                    <xdr:colOff>133350</xdr:colOff>
                    <xdr:row>188</xdr:row>
                    <xdr:rowOff>152400</xdr:rowOff>
                  </from>
                  <to>
                    <xdr:col>38</xdr:col>
                    <xdr:colOff>28575</xdr:colOff>
                    <xdr:row>190</xdr:row>
                    <xdr:rowOff>19050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sizeWithCells="1">
                  <from>
                    <xdr:col>29</xdr:col>
                    <xdr:colOff>133350</xdr:colOff>
                    <xdr:row>189</xdr:row>
                    <xdr:rowOff>152400</xdr:rowOff>
                  </from>
                  <to>
                    <xdr:col>36</xdr:col>
                    <xdr:colOff>66675</xdr:colOff>
                    <xdr:row>191</xdr:row>
                    <xdr:rowOff>19050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sizeWithCells="1">
                  <from>
                    <xdr:col>29</xdr:col>
                    <xdr:colOff>133350</xdr:colOff>
                    <xdr:row>190</xdr:row>
                    <xdr:rowOff>161925</xdr:rowOff>
                  </from>
                  <to>
                    <xdr:col>36</xdr:col>
                    <xdr:colOff>19050</xdr:colOff>
                    <xdr:row>192</xdr:row>
                    <xdr:rowOff>28575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xdr:col>
                    <xdr:colOff>209550</xdr:colOff>
                    <xdr:row>135</xdr:row>
                    <xdr:rowOff>0</xdr:rowOff>
                  </from>
                  <to>
                    <xdr:col>9</xdr:col>
                    <xdr:colOff>114300</xdr:colOff>
                    <xdr:row>136</xdr:row>
                    <xdr:rowOff>9525</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xdr:col>
                    <xdr:colOff>209550</xdr:colOff>
                    <xdr:row>136</xdr:row>
                    <xdr:rowOff>0</xdr:rowOff>
                  </from>
                  <to>
                    <xdr:col>9</xdr:col>
                    <xdr:colOff>95250</xdr:colOff>
                    <xdr:row>137</xdr:row>
                    <xdr:rowOff>9525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2</xdr:col>
                    <xdr:colOff>209550</xdr:colOff>
                    <xdr:row>136</xdr:row>
                    <xdr:rowOff>190500</xdr:rowOff>
                  </from>
                  <to>
                    <xdr:col>5</xdr:col>
                    <xdr:colOff>28575</xdr:colOff>
                    <xdr:row>138</xdr:row>
                    <xdr:rowOff>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sizeWithCells="1">
                  <from>
                    <xdr:col>4</xdr:col>
                    <xdr:colOff>19050</xdr:colOff>
                    <xdr:row>318</xdr:row>
                    <xdr:rowOff>0</xdr:rowOff>
                  </from>
                  <to>
                    <xdr:col>13</xdr:col>
                    <xdr:colOff>95250</xdr:colOff>
                    <xdr:row>319</xdr:row>
                    <xdr:rowOff>19050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sizeWithCells="1">
                  <from>
                    <xdr:col>4</xdr:col>
                    <xdr:colOff>19050</xdr:colOff>
                    <xdr:row>318</xdr:row>
                    <xdr:rowOff>180975</xdr:rowOff>
                  </from>
                  <to>
                    <xdr:col>13</xdr:col>
                    <xdr:colOff>95250</xdr:colOff>
                    <xdr:row>320</xdr:row>
                    <xdr:rowOff>9525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sizeWithCells="1">
                  <from>
                    <xdr:col>4</xdr:col>
                    <xdr:colOff>19050</xdr:colOff>
                    <xdr:row>320</xdr:row>
                    <xdr:rowOff>0</xdr:rowOff>
                  </from>
                  <to>
                    <xdr:col>13</xdr:col>
                    <xdr:colOff>114300</xdr:colOff>
                    <xdr:row>321</xdr:row>
                    <xdr:rowOff>19050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sizeWithCells="1">
                  <from>
                    <xdr:col>4</xdr:col>
                    <xdr:colOff>19050</xdr:colOff>
                    <xdr:row>321</xdr:row>
                    <xdr:rowOff>0</xdr:rowOff>
                  </from>
                  <to>
                    <xdr:col>13</xdr:col>
                    <xdr:colOff>95250</xdr:colOff>
                    <xdr:row>322</xdr:row>
                    <xdr:rowOff>19050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sizeWithCells="1">
                  <from>
                    <xdr:col>4</xdr:col>
                    <xdr:colOff>19050</xdr:colOff>
                    <xdr:row>321</xdr:row>
                    <xdr:rowOff>190500</xdr:rowOff>
                  </from>
                  <to>
                    <xdr:col>13</xdr:col>
                    <xdr:colOff>95250</xdr:colOff>
                    <xdr:row>323</xdr:row>
                    <xdr:rowOff>9525</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sizeWithCells="1">
                  <from>
                    <xdr:col>4</xdr:col>
                    <xdr:colOff>19050</xdr:colOff>
                    <xdr:row>323</xdr:row>
                    <xdr:rowOff>0</xdr:rowOff>
                  </from>
                  <to>
                    <xdr:col>13</xdr:col>
                    <xdr:colOff>114300</xdr:colOff>
                    <xdr:row>324</xdr:row>
                    <xdr:rowOff>19050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sizeWithCells="1">
                  <from>
                    <xdr:col>4</xdr:col>
                    <xdr:colOff>19050</xdr:colOff>
                    <xdr:row>324</xdr:row>
                    <xdr:rowOff>0</xdr:rowOff>
                  </from>
                  <to>
                    <xdr:col>13</xdr:col>
                    <xdr:colOff>95250</xdr:colOff>
                    <xdr:row>325</xdr:row>
                    <xdr:rowOff>19050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sizeWithCells="1">
                  <from>
                    <xdr:col>4</xdr:col>
                    <xdr:colOff>19050</xdr:colOff>
                    <xdr:row>324</xdr:row>
                    <xdr:rowOff>190500</xdr:rowOff>
                  </from>
                  <to>
                    <xdr:col>13</xdr:col>
                    <xdr:colOff>95250</xdr:colOff>
                    <xdr:row>326</xdr:row>
                    <xdr:rowOff>9525</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sizeWithCells="1">
                  <from>
                    <xdr:col>4</xdr:col>
                    <xdr:colOff>19050</xdr:colOff>
                    <xdr:row>326</xdr:row>
                    <xdr:rowOff>0</xdr:rowOff>
                  </from>
                  <to>
                    <xdr:col>13</xdr:col>
                    <xdr:colOff>114300</xdr:colOff>
                    <xdr:row>327</xdr:row>
                    <xdr:rowOff>19050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sizeWithCells="1">
                  <from>
                    <xdr:col>4</xdr:col>
                    <xdr:colOff>19050</xdr:colOff>
                    <xdr:row>327</xdr:row>
                    <xdr:rowOff>0</xdr:rowOff>
                  </from>
                  <to>
                    <xdr:col>13</xdr:col>
                    <xdr:colOff>95250</xdr:colOff>
                    <xdr:row>328</xdr:row>
                    <xdr:rowOff>9525</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sizeWithCells="1">
                  <from>
                    <xdr:col>4</xdr:col>
                    <xdr:colOff>19050</xdr:colOff>
                    <xdr:row>327</xdr:row>
                    <xdr:rowOff>180975</xdr:rowOff>
                  </from>
                  <to>
                    <xdr:col>13</xdr:col>
                    <xdr:colOff>95250</xdr:colOff>
                    <xdr:row>329</xdr:row>
                    <xdr:rowOff>0</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sizeWithCells="1">
                  <from>
                    <xdr:col>4</xdr:col>
                    <xdr:colOff>19050</xdr:colOff>
                    <xdr:row>328</xdr:row>
                    <xdr:rowOff>180975</xdr:rowOff>
                  </from>
                  <to>
                    <xdr:col>13</xdr:col>
                    <xdr:colOff>114300</xdr:colOff>
                    <xdr:row>330</xdr:row>
                    <xdr:rowOff>0</xdr:rowOff>
                  </to>
                </anchor>
              </controlPr>
            </control>
          </mc:Choice>
        </mc:AlternateContent>
        <mc:AlternateContent xmlns:mc="http://schemas.openxmlformats.org/markup-compatibility/2006">
          <mc:Choice Requires="x14">
            <control shapeId="3101" r:id="rId26" name="Check Box 29">
              <controlPr defaultSize="0" autoFill="0" autoLine="0" autoPict="0">
                <anchor moveWithCells="1">
                  <from>
                    <xdr:col>2</xdr:col>
                    <xdr:colOff>47625</xdr:colOff>
                    <xdr:row>491</xdr:row>
                    <xdr:rowOff>0</xdr:rowOff>
                  </from>
                  <to>
                    <xdr:col>20</xdr:col>
                    <xdr:colOff>0</xdr:colOff>
                    <xdr:row>492</xdr:row>
                    <xdr:rowOff>38100</xdr:rowOff>
                  </to>
                </anchor>
              </controlPr>
            </control>
          </mc:Choice>
        </mc:AlternateContent>
        <mc:AlternateContent xmlns:mc="http://schemas.openxmlformats.org/markup-compatibility/2006">
          <mc:Choice Requires="x14">
            <control shapeId="3102" r:id="rId27" name="Check Box 30">
              <controlPr defaultSize="0" autoFill="0" autoLine="0" autoPict="0">
                <anchor moveWithCells="1">
                  <from>
                    <xdr:col>2</xdr:col>
                    <xdr:colOff>47625</xdr:colOff>
                    <xdr:row>492</xdr:row>
                    <xdr:rowOff>47625</xdr:rowOff>
                  </from>
                  <to>
                    <xdr:col>19</xdr:col>
                    <xdr:colOff>28575</xdr:colOff>
                    <xdr:row>493</xdr:row>
                    <xdr:rowOff>28575</xdr:rowOff>
                  </to>
                </anchor>
              </controlPr>
            </control>
          </mc:Choice>
        </mc:AlternateContent>
        <mc:AlternateContent xmlns:mc="http://schemas.openxmlformats.org/markup-compatibility/2006">
          <mc:Choice Requires="x14">
            <control shapeId="3103" r:id="rId28" name="Check Box 31">
              <controlPr defaultSize="0" autoFill="0" autoLine="0" autoPict="0">
                <anchor moveWithCells="1" sizeWithCells="1">
                  <from>
                    <xdr:col>3</xdr:col>
                    <xdr:colOff>0</xdr:colOff>
                    <xdr:row>188</xdr:row>
                    <xdr:rowOff>142875</xdr:rowOff>
                  </from>
                  <to>
                    <xdr:col>10</xdr:col>
                    <xdr:colOff>19050</xdr:colOff>
                    <xdr:row>190</xdr:row>
                    <xdr:rowOff>9525</xdr:rowOff>
                  </to>
                </anchor>
              </controlPr>
            </control>
          </mc:Choice>
        </mc:AlternateContent>
        <mc:AlternateContent xmlns:mc="http://schemas.openxmlformats.org/markup-compatibility/2006">
          <mc:Choice Requires="x14">
            <control shapeId="3104" r:id="rId29" name="Check Box 32">
              <controlPr defaultSize="0" autoFill="0" autoLine="0" autoPict="0">
                <anchor moveWithCells="1" sizeWithCells="1">
                  <from>
                    <xdr:col>3</xdr:col>
                    <xdr:colOff>0</xdr:colOff>
                    <xdr:row>189</xdr:row>
                    <xdr:rowOff>142875</xdr:rowOff>
                  </from>
                  <to>
                    <xdr:col>9</xdr:col>
                    <xdr:colOff>28575</xdr:colOff>
                    <xdr:row>191</xdr:row>
                    <xdr:rowOff>9525</xdr:rowOff>
                  </to>
                </anchor>
              </controlPr>
            </control>
          </mc:Choice>
        </mc:AlternateContent>
        <mc:AlternateContent xmlns:mc="http://schemas.openxmlformats.org/markup-compatibility/2006">
          <mc:Choice Requires="x14">
            <control shapeId="3105" r:id="rId30" name="Check Box 33">
              <controlPr defaultSize="0" autoFill="0" autoLine="0" autoPict="0">
                <anchor moveWithCells="1" sizeWithCells="1">
                  <from>
                    <xdr:col>3</xdr:col>
                    <xdr:colOff>0</xdr:colOff>
                    <xdr:row>190</xdr:row>
                    <xdr:rowOff>152400</xdr:rowOff>
                  </from>
                  <to>
                    <xdr:col>8</xdr:col>
                    <xdr:colOff>171450</xdr:colOff>
                    <xdr:row>192</xdr:row>
                    <xdr:rowOff>19050</xdr:rowOff>
                  </to>
                </anchor>
              </controlPr>
            </control>
          </mc:Choice>
        </mc:AlternateContent>
        <mc:AlternateContent xmlns:mc="http://schemas.openxmlformats.org/markup-compatibility/2006">
          <mc:Choice Requires="x14">
            <control shapeId="3106" r:id="rId31" name="Check Box 34">
              <controlPr defaultSize="0" autoFill="0" autoLine="0" autoPict="0">
                <anchor moveWithCells="1" sizeWithCells="1">
                  <from>
                    <xdr:col>29</xdr:col>
                    <xdr:colOff>133350</xdr:colOff>
                    <xdr:row>192</xdr:row>
                    <xdr:rowOff>152400</xdr:rowOff>
                  </from>
                  <to>
                    <xdr:col>38</xdr:col>
                    <xdr:colOff>28575</xdr:colOff>
                    <xdr:row>194</xdr:row>
                    <xdr:rowOff>19050</xdr:rowOff>
                  </to>
                </anchor>
              </controlPr>
            </control>
          </mc:Choice>
        </mc:AlternateContent>
        <mc:AlternateContent xmlns:mc="http://schemas.openxmlformats.org/markup-compatibility/2006">
          <mc:Choice Requires="x14">
            <control shapeId="3107" r:id="rId32" name="Check Box 35">
              <controlPr defaultSize="0" autoFill="0" autoLine="0" autoPict="0">
                <anchor moveWithCells="1" sizeWithCells="1">
                  <from>
                    <xdr:col>29</xdr:col>
                    <xdr:colOff>133350</xdr:colOff>
                    <xdr:row>193</xdr:row>
                    <xdr:rowOff>152400</xdr:rowOff>
                  </from>
                  <to>
                    <xdr:col>36</xdr:col>
                    <xdr:colOff>66675</xdr:colOff>
                    <xdr:row>195</xdr:row>
                    <xdr:rowOff>19050</xdr:rowOff>
                  </to>
                </anchor>
              </controlPr>
            </control>
          </mc:Choice>
        </mc:AlternateContent>
        <mc:AlternateContent xmlns:mc="http://schemas.openxmlformats.org/markup-compatibility/2006">
          <mc:Choice Requires="x14">
            <control shapeId="3108" r:id="rId33" name="Check Box 36">
              <controlPr defaultSize="0" autoFill="0" autoLine="0" autoPict="0">
                <anchor moveWithCells="1" sizeWithCells="1">
                  <from>
                    <xdr:col>29</xdr:col>
                    <xdr:colOff>133350</xdr:colOff>
                    <xdr:row>194</xdr:row>
                    <xdr:rowOff>161925</xdr:rowOff>
                  </from>
                  <to>
                    <xdr:col>36</xdr:col>
                    <xdr:colOff>19050</xdr:colOff>
                    <xdr:row>196</xdr:row>
                    <xdr:rowOff>28575</xdr:rowOff>
                  </to>
                </anchor>
              </controlPr>
            </control>
          </mc:Choice>
        </mc:AlternateContent>
        <mc:AlternateContent xmlns:mc="http://schemas.openxmlformats.org/markup-compatibility/2006">
          <mc:Choice Requires="x14">
            <control shapeId="3109" r:id="rId34" name="Check Box 37">
              <controlPr defaultSize="0" autoFill="0" autoLine="0" autoPict="0">
                <anchor moveWithCells="1" sizeWithCells="1">
                  <from>
                    <xdr:col>3</xdr:col>
                    <xdr:colOff>0</xdr:colOff>
                    <xdr:row>192</xdr:row>
                    <xdr:rowOff>142875</xdr:rowOff>
                  </from>
                  <to>
                    <xdr:col>10</xdr:col>
                    <xdr:colOff>19050</xdr:colOff>
                    <xdr:row>194</xdr:row>
                    <xdr:rowOff>9525</xdr:rowOff>
                  </to>
                </anchor>
              </controlPr>
            </control>
          </mc:Choice>
        </mc:AlternateContent>
        <mc:AlternateContent xmlns:mc="http://schemas.openxmlformats.org/markup-compatibility/2006">
          <mc:Choice Requires="x14">
            <control shapeId="3110" r:id="rId35" name="Check Box 38">
              <controlPr defaultSize="0" autoFill="0" autoLine="0" autoPict="0">
                <anchor moveWithCells="1" sizeWithCells="1">
                  <from>
                    <xdr:col>3</xdr:col>
                    <xdr:colOff>0</xdr:colOff>
                    <xdr:row>193</xdr:row>
                    <xdr:rowOff>142875</xdr:rowOff>
                  </from>
                  <to>
                    <xdr:col>9</xdr:col>
                    <xdr:colOff>28575</xdr:colOff>
                    <xdr:row>195</xdr:row>
                    <xdr:rowOff>9525</xdr:rowOff>
                  </to>
                </anchor>
              </controlPr>
            </control>
          </mc:Choice>
        </mc:AlternateContent>
        <mc:AlternateContent xmlns:mc="http://schemas.openxmlformats.org/markup-compatibility/2006">
          <mc:Choice Requires="x14">
            <control shapeId="3111" r:id="rId36" name="Check Box 39">
              <controlPr defaultSize="0" autoFill="0" autoLine="0" autoPict="0">
                <anchor moveWithCells="1" sizeWithCells="1">
                  <from>
                    <xdr:col>3</xdr:col>
                    <xdr:colOff>0</xdr:colOff>
                    <xdr:row>194</xdr:row>
                    <xdr:rowOff>152400</xdr:rowOff>
                  </from>
                  <to>
                    <xdr:col>8</xdr:col>
                    <xdr:colOff>171450</xdr:colOff>
                    <xdr:row>196</xdr:row>
                    <xdr:rowOff>19050</xdr:rowOff>
                  </to>
                </anchor>
              </controlPr>
            </control>
          </mc:Choice>
        </mc:AlternateContent>
        <mc:AlternateContent xmlns:mc="http://schemas.openxmlformats.org/markup-compatibility/2006">
          <mc:Choice Requires="x14">
            <control shapeId="3112" r:id="rId37" name="Check Box 40">
              <controlPr defaultSize="0" autoFill="0" autoLine="0" autoPict="0">
                <anchor moveWithCells="1" sizeWithCells="1">
                  <from>
                    <xdr:col>29</xdr:col>
                    <xdr:colOff>133350</xdr:colOff>
                    <xdr:row>196</xdr:row>
                    <xdr:rowOff>152400</xdr:rowOff>
                  </from>
                  <to>
                    <xdr:col>38</xdr:col>
                    <xdr:colOff>28575</xdr:colOff>
                    <xdr:row>198</xdr:row>
                    <xdr:rowOff>19050</xdr:rowOff>
                  </to>
                </anchor>
              </controlPr>
            </control>
          </mc:Choice>
        </mc:AlternateContent>
        <mc:AlternateContent xmlns:mc="http://schemas.openxmlformats.org/markup-compatibility/2006">
          <mc:Choice Requires="x14">
            <control shapeId="3113" r:id="rId38" name="Check Box 41">
              <controlPr defaultSize="0" autoFill="0" autoLine="0" autoPict="0">
                <anchor moveWithCells="1" sizeWithCells="1">
                  <from>
                    <xdr:col>29</xdr:col>
                    <xdr:colOff>133350</xdr:colOff>
                    <xdr:row>197</xdr:row>
                    <xdr:rowOff>152400</xdr:rowOff>
                  </from>
                  <to>
                    <xdr:col>36</xdr:col>
                    <xdr:colOff>66675</xdr:colOff>
                    <xdr:row>199</xdr:row>
                    <xdr:rowOff>19050</xdr:rowOff>
                  </to>
                </anchor>
              </controlPr>
            </control>
          </mc:Choice>
        </mc:AlternateContent>
        <mc:AlternateContent xmlns:mc="http://schemas.openxmlformats.org/markup-compatibility/2006">
          <mc:Choice Requires="x14">
            <control shapeId="3114" r:id="rId39" name="Check Box 42">
              <controlPr defaultSize="0" autoFill="0" autoLine="0" autoPict="0">
                <anchor moveWithCells="1" sizeWithCells="1">
                  <from>
                    <xdr:col>29</xdr:col>
                    <xdr:colOff>133350</xdr:colOff>
                    <xdr:row>198</xdr:row>
                    <xdr:rowOff>161925</xdr:rowOff>
                  </from>
                  <to>
                    <xdr:col>36</xdr:col>
                    <xdr:colOff>19050</xdr:colOff>
                    <xdr:row>200</xdr:row>
                    <xdr:rowOff>28575</xdr:rowOff>
                  </to>
                </anchor>
              </controlPr>
            </control>
          </mc:Choice>
        </mc:AlternateContent>
        <mc:AlternateContent xmlns:mc="http://schemas.openxmlformats.org/markup-compatibility/2006">
          <mc:Choice Requires="x14">
            <control shapeId="3115" r:id="rId40" name="Check Box 43">
              <controlPr defaultSize="0" autoFill="0" autoLine="0" autoPict="0">
                <anchor moveWithCells="1" sizeWithCells="1">
                  <from>
                    <xdr:col>3</xdr:col>
                    <xdr:colOff>0</xdr:colOff>
                    <xdr:row>196</xdr:row>
                    <xdr:rowOff>142875</xdr:rowOff>
                  </from>
                  <to>
                    <xdr:col>10</xdr:col>
                    <xdr:colOff>19050</xdr:colOff>
                    <xdr:row>198</xdr:row>
                    <xdr:rowOff>9525</xdr:rowOff>
                  </to>
                </anchor>
              </controlPr>
            </control>
          </mc:Choice>
        </mc:AlternateContent>
        <mc:AlternateContent xmlns:mc="http://schemas.openxmlformats.org/markup-compatibility/2006">
          <mc:Choice Requires="x14">
            <control shapeId="3116" r:id="rId41" name="Check Box 44">
              <controlPr defaultSize="0" autoFill="0" autoLine="0" autoPict="0">
                <anchor moveWithCells="1" sizeWithCells="1">
                  <from>
                    <xdr:col>3</xdr:col>
                    <xdr:colOff>0</xdr:colOff>
                    <xdr:row>197</xdr:row>
                    <xdr:rowOff>142875</xdr:rowOff>
                  </from>
                  <to>
                    <xdr:col>9</xdr:col>
                    <xdr:colOff>28575</xdr:colOff>
                    <xdr:row>199</xdr:row>
                    <xdr:rowOff>9525</xdr:rowOff>
                  </to>
                </anchor>
              </controlPr>
            </control>
          </mc:Choice>
        </mc:AlternateContent>
        <mc:AlternateContent xmlns:mc="http://schemas.openxmlformats.org/markup-compatibility/2006">
          <mc:Choice Requires="x14">
            <control shapeId="3117" r:id="rId42" name="Check Box 45">
              <controlPr defaultSize="0" autoFill="0" autoLine="0" autoPict="0">
                <anchor moveWithCells="1" sizeWithCells="1">
                  <from>
                    <xdr:col>3</xdr:col>
                    <xdr:colOff>0</xdr:colOff>
                    <xdr:row>198</xdr:row>
                    <xdr:rowOff>152400</xdr:rowOff>
                  </from>
                  <to>
                    <xdr:col>8</xdr:col>
                    <xdr:colOff>171450</xdr:colOff>
                    <xdr:row>200</xdr:row>
                    <xdr:rowOff>19050</xdr:rowOff>
                  </to>
                </anchor>
              </controlPr>
            </control>
          </mc:Choice>
        </mc:AlternateContent>
        <mc:AlternateContent xmlns:mc="http://schemas.openxmlformats.org/markup-compatibility/2006">
          <mc:Choice Requires="x14">
            <control shapeId="3118" r:id="rId43" name="Check Box 46">
              <controlPr defaultSize="0" autoFill="0" autoLine="0" autoPict="0">
                <anchor moveWithCells="1" sizeWithCells="1">
                  <from>
                    <xdr:col>29</xdr:col>
                    <xdr:colOff>133350</xdr:colOff>
                    <xdr:row>200</xdr:row>
                    <xdr:rowOff>152400</xdr:rowOff>
                  </from>
                  <to>
                    <xdr:col>38</xdr:col>
                    <xdr:colOff>28575</xdr:colOff>
                    <xdr:row>202</xdr:row>
                    <xdr:rowOff>19050</xdr:rowOff>
                  </to>
                </anchor>
              </controlPr>
            </control>
          </mc:Choice>
        </mc:AlternateContent>
        <mc:AlternateContent xmlns:mc="http://schemas.openxmlformats.org/markup-compatibility/2006">
          <mc:Choice Requires="x14">
            <control shapeId="3119" r:id="rId44" name="Check Box 47">
              <controlPr defaultSize="0" autoFill="0" autoLine="0" autoPict="0">
                <anchor moveWithCells="1" sizeWithCells="1">
                  <from>
                    <xdr:col>29</xdr:col>
                    <xdr:colOff>133350</xdr:colOff>
                    <xdr:row>201</xdr:row>
                    <xdr:rowOff>152400</xdr:rowOff>
                  </from>
                  <to>
                    <xdr:col>36</xdr:col>
                    <xdr:colOff>66675</xdr:colOff>
                    <xdr:row>203</xdr:row>
                    <xdr:rowOff>19050</xdr:rowOff>
                  </to>
                </anchor>
              </controlPr>
            </control>
          </mc:Choice>
        </mc:AlternateContent>
        <mc:AlternateContent xmlns:mc="http://schemas.openxmlformats.org/markup-compatibility/2006">
          <mc:Choice Requires="x14">
            <control shapeId="3120" r:id="rId45" name="Check Box 48">
              <controlPr defaultSize="0" autoFill="0" autoLine="0" autoPict="0">
                <anchor moveWithCells="1" sizeWithCells="1">
                  <from>
                    <xdr:col>29</xdr:col>
                    <xdr:colOff>133350</xdr:colOff>
                    <xdr:row>202</xdr:row>
                    <xdr:rowOff>161925</xdr:rowOff>
                  </from>
                  <to>
                    <xdr:col>36</xdr:col>
                    <xdr:colOff>19050</xdr:colOff>
                    <xdr:row>204</xdr:row>
                    <xdr:rowOff>28575</xdr:rowOff>
                  </to>
                </anchor>
              </controlPr>
            </control>
          </mc:Choice>
        </mc:AlternateContent>
        <mc:AlternateContent xmlns:mc="http://schemas.openxmlformats.org/markup-compatibility/2006">
          <mc:Choice Requires="x14">
            <control shapeId="3121" r:id="rId46" name="Check Box 49">
              <controlPr defaultSize="0" autoFill="0" autoLine="0" autoPict="0">
                <anchor moveWithCells="1" sizeWithCells="1">
                  <from>
                    <xdr:col>3</xdr:col>
                    <xdr:colOff>0</xdr:colOff>
                    <xdr:row>200</xdr:row>
                    <xdr:rowOff>142875</xdr:rowOff>
                  </from>
                  <to>
                    <xdr:col>10</xdr:col>
                    <xdr:colOff>19050</xdr:colOff>
                    <xdr:row>202</xdr:row>
                    <xdr:rowOff>9525</xdr:rowOff>
                  </to>
                </anchor>
              </controlPr>
            </control>
          </mc:Choice>
        </mc:AlternateContent>
        <mc:AlternateContent xmlns:mc="http://schemas.openxmlformats.org/markup-compatibility/2006">
          <mc:Choice Requires="x14">
            <control shapeId="3122" r:id="rId47" name="Check Box 50">
              <controlPr defaultSize="0" autoFill="0" autoLine="0" autoPict="0">
                <anchor moveWithCells="1" sizeWithCells="1">
                  <from>
                    <xdr:col>3</xdr:col>
                    <xdr:colOff>0</xdr:colOff>
                    <xdr:row>201</xdr:row>
                    <xdr:rowOff>142875</xdr:rowOff>
                  </from>
                  <to>
                    <xdr:col>9</xdr:col>
                    <xdr:colOff>28575</xdr:colOff>
                    <xdr:row>203</xdr:row>
                    <xdr:rowOff>9525</xdr:rowOff>
                  </to>
                </anchor>
              </controlPr>
            </control>
          </mc:Choice>
        </mc:AlternateContent>
        <mc:AlternateContent xmlns:mc="http://schemas.openxmlformats.org/markup-compatibility/2006">
          <mc:Choice Requires="x14">
            <control shapeId="3123" r:id="rId48" name="Check Box 51">
              <controlPr defaultSize="0" autoFill="0" autoLine="0" autoPict="0">
                <anchor moveWithCells="1" sizeWithCells="1">
                  <from>
                    <xdr:col>3</xdr:col>
                    <xdr:colOff>0</xdr:colOff>
                    <xdr:row>202</xdr:row>
                    <xdr:rowOff>152400</xdr:rowOff>
                  </from>
                  <to>
                    <xdr:col>8</xdr:col>
                    <xdr:colOff>171450</xdr:colOff>
                    <xdr:row>204</xdr:row>
                    <xdr:rowOff>19050</xdr:rowOff>
                  </to>
                </anchor>
              </controlPr>
            </control>
          </mc:Choice>
        </mc:AlternateContent>
        <mc:AlternateContent xmlns:mc="http://schemas.openxmlformats.org/markup-compatibility/2006">
          <mc:Choice Requires="x14">
            <control shapeId="3124" r:id="rId49" name="Check Box 52">
              <controlPr defaultSize="0" autoFill="0" autoLine="0" autoPict="0">
                <anchor moveWithCells="1" sizeWithCells="1">
                  <from>
                    <xdr:col>29</xdr:col>
                    <xdr:colOff>133350</xdr:colOff>
                    <xdr:row>204</xdr:row>
                    <xdr:rowOff>152400</xdr:rowOff>
                  </from>
                  <to>
                    <xdr:col>38</xdr:col>
                    <xdr:colOff>28575</xdr:colOff>
                    <xdr:row>206</xdr:row>
                    <xdr:rowOff>19050</xdr:rowOff>
                  </to>
                </anchor>
              </controlPr>
            </control>
          </mc:Choice>
        </mc:AlternateContent>
        <mc:AlternateContent xmlns:mc="http://schemas.openxmlformats.org/markup-compatibility/2006">
          <mc:Choice Requires="x14">
            <control shapeId="3125" r:id="rId50" name="Check Box 53">
              <controlPr defaultSize="0" autoFill="0" autoLine="0" autoPict="0">
                <anchor moveWithCells="1" sizeWithCells="1">
                  <from>
                    <xdr:col>29</xdr:col>
                    <xdr:colOff>133350</xdr:colOff>
                    <xdr:row>205</xdr:row>
                    <xdr:rowOff>152400</xdr:rowOff>
                  </from>
                  <to>
                    <xdr:col>36</xdr:col>
                    <xdr:colOff>66675</xdr:colOff>
                    <xdr:row>207</xdr:row>
                    <xdr:rowOff>19050</xdr:rowOff>
                  </to>
                </anchor>
              </controlPr>
            </control>
          </mc:Choice>
        </mc:AlternateContent>
        <mc:AlternateContent xmlns:mc="http://schemas.openxmlformats.org/markup-compatibility/2006">
          <mc:Choice Requires="x14">
            <control shapeId="3126" r:id="rId51" name="Check Box 54">
              <controlPr defaultSize="0" autoFill="0" autoLine="0" autoPict="0">
                <anchor moveWithCells="1" sizeWithCells="1">
                  <from>
                    <xdr:col>29</xdr:col>
                    <xdr:colOff>133350</xdr:colOff>
                    <xdr:row>206</xdr:row>
                    <xdr:rowOff>161925</xdr:rowOff>
                  </from>
                  <to>
                    <xdr:col>36</xdr:col>
                    <xdr:colOff>19050</xdr:colOff>
                    <xdr:row>208</xdr:row>
                    <xdr:rowOff>28575</xdr:rowOff>
                  </to>
                </anchor>
              </controlPr>
            </control>
          </mc:Choice>
        </mc:AlternateContent>
        <mc:AlternateContent xmlns:mc="http://schemas.openxmlformats.org/markup-compatibility/2006">
          <mc:Choice Requires="x14">
            <control shapeId="3127" r:id="rId52" name="Check Box 55">
              <controlPr defaultSize="0" autoFill="0" autoLine="0" autoPict="0">
                <anchor moveWithCells="1" sizeWithCells="1">
                  <from>
                    <xdr:col>3</xdr:col>
                    <xdr:colOff>0</xdr:colOff>
                    <xdr:row>204</xdr:row>
                    <xdr:rowOff>142875</xdr:rowOff>
                  </from>
                  <to>
                    <xdr:col>10</xdr:col>
                    <xdr:colOff>19050</xdr:colOff>
                    <xdr:row>206</xdr:row>
                    <xdr:rowOff>9525</xdr:rowOff>
                  </to>
                </anchor>
              </controlPr>
            </control>
          </mc:Choice>
        </mc:AlternateContent>
        <mc:AlternateContent xmlns:mc="http://schemas.openxmlformats.org/markup-compatibility/2006">
          <mc:Choice Requires="x14">
            <control shapeId="3128" r:id="rId53" name="Check Box 56">
              <controlPr defaultSize="0" autoFill="0" autoLine="0" autoPict="0">
                <anchor moveWithCells="1" sizeWithCells="1">
                  <from>
                    <xdr:col>3</xdr:col>
                    <xdr:colOff>0</xdr:colOff>
                    <xdr:row>205</xdr:row>
                    <xdr:rowOff>142875</xdr:rowOff>
                  </from>
                  <to>
                    <xdr:col>9</xdr:col>
                    <xdr:colOff>28575</xdr:colOff>
                    <xdr:row>207</xdr:row>
                    <xdr:rowOff>9525</xdr:rowOff>
                  </to>
                </anchor>
              </controlPr>
            </control>
          </mc:Choice>
        </mc:AlternateContent>
        <mc:AlternateContent xmlns:mc="http://schemas.openxmlformats.org/markup-compatibility/2006">
          <mc:Choice Requires="x14">
            <control shapeId="3129" r:id="rId54" name="Check Box 57">
              <controlPr defaultSize="0" autoFill="0" autoLine="0" autoPict="0">
                <anchor moveWithCells="1" sizeWithCells="1">
                  <from>
                    <xdr:col>3</xdr:col>
                    <xdr:colOff>0</xdr:colOff>
                    <xdr:row>206</xdr:row>
                    <xdr:rowOff>152400</xdr:rowOff>
                  </from>
                  <to>
                    <xdr:col>8</xdr:col>
                    <xdr:colOff>171450</xdr:colOff>
                    <xdr:row>208</xdr:row>
                    <xdr:rowOff>19050</xdr:rowOff>
                  </to>
                </anchor>
              </controlPr>
            </control>
          </mc:Choice>
        </mc:AlternateContent>
        <mc:AlternateContent xmlns:mc="http://schemas.openxmlformats.org/markup-compatibility/2006">
          <mc:Choice Requires="x14">
            <control shapeId="3130" r:id="rId55" name="Check Box 58">
              <controlPr defaultSize="0" autoFill="0" autoLine="0" autoPict="0">
                <anchor moveWithCells="1" sizeWithCells="1">
                  <from>
                    <xdr:col>29</xdr:col>
                    <xdr:colOff>133350</xdr:colOff>
                    <xdr:row>208</xdr:row>
                    <xdr:rowOff>152400</xdr:rowOff>
                  </from>
                  <to>
                    <xdr:col>38</xdr:col>
                    <xdr:colOff>28575</xdr:colOff>
                    <xdr:row>210</xdr:row>
                    <xdr:rowOff>19050</xdr:rowOff>
                  </to>
                </anchor>
              </controlPr>
            </control>
          </mc:Choice>
        </mc:AlternateContent>
        <mc:AlternateContent xmlns:mc="http://schemas.openxmlformats.org/markup-compatibility/2006">
          <mc:Choice Requires="x14">
            <control shapeId="3131" r:id="rId56" name="Check Box 59">
              <controlPr defaultSize="0" autoFill="0" autoLine="0" autoPict="0">
                <anchor moveWithCells="1" sizeWithCells="1">
                  <from>
                    <xdr:col>29</xdr:col>
                    <xdr:colOff>133350</xdr:colOff>
                    <xdr:row>209</xdr:row>
                    <xdr:rowOff>152400</xdr:rowOff>
                  </from>
                  <to>
                    <xdr:col>36</xdr:col>
                    <xdr:colOff>66675</xdr:colOff>
                    <xdr:row>211</xdr:row>
                    <xdr:rowOff>19050</xdr:rowOff>
                  </to>
                </anchor>
              </controlPr>
            </control>
          </mc:Choice>
        </mc:AlternateContent>
        <mc:AlternateContent xmlns:mc="http://schemas.openxmlformats.org/markup-compatibility/2006">
          <mc:Choice Requires="x14">
            <control shapeId="3132" r:id="rId57" name="Check Box 60">
              <controlPr defaultSize="0" autoFill="0" autoLine="0" autoPict="0">
                <anchor moveWithCells="1" sizeWithCells="1">
                  <from>
                    <xdr:col>29</xdr:col>
                    <xdr:colOff>133350</xdr:colOff>
                    <xdr:row>210</xdr:row>
                    <xdr:rowOff>161925</xdr:rowOff>
                  </from>
                  <to>
                    <xdr:col>36</xdr:col>
                    <xdr:colOff>19050</xdr:colOff>
                    <xdr:row>212</xdr:row>
                    <xdr:rowOff>28575</xdr:rowOff>
                  </to>
                </anchor>
              </controlPr>
            </control>
          </mc:Choice>
        </mc:AlternateContent>
        <mc:AlternateContent xmlns:mc="http://schemas.openxmlformats.org/markup-compatibility/2006">
          <mc:Choice Requires="x14">
            <control shapeId="3133" r:id="rId58" name="Check Box 61">
              <controlPr defaultSize="0" autoFill="0" autoLine="0" autoPict="0">
                <anchor moveWithCells="1" sizeWithCells="1">
                  <from>
                    <xdr:col>3</xdr:col>
                    <xdr:colOff>0</xdr:colOff>
                    <xdr:row>208</xdr:row>
                    <xdr:rowOff>142875</xdr:rowOff>
                  </from>
                  <to>
                    <xdr:col>10</xdr:col>
                    <xdr:colOff>19050</xdr:colOff>
                    <xdr:row>210</xdr:row>
                    <xdr:rowOff>9525</xdr:rowOff>
                  </to>
                </anchor>
              </controlPr>
            </control>
          </mc:Choice>
        </mc:AlternateContent>
        <mc:AlternateContent xmlns:mc="http://schemas.openxmlformats.org/markup-compatibility/2006">
          <mc:Choice Requires="x14">
            <control shapeId="3134" r:id="rId59" name="Check Box 62">
              <controlPr defaultSize="0" autoFill="0" autoLine="0" autoPict="0">
                <anchor moveWithCells="1" sizeWithCells="1">
                  <from>
                    <xdr:col>3</xdr:col>
                    <xdr:colOff>0</xdr:colOff>
                    <xdr:row>209</xdr:row>
                    <xdr:rowOff>142875</xdr:rowOff>
                  </from>
                  <to>
                    <xdr:col>9</xdr:col>
                    <xdr:colOff>28575</xdr:colOff>
                    <xdr:row>211</xdr:row>
                    <xdr:rowOff>9525</xdr:rowOff>
                  </to>
                </anchor>
              </controlPr>
            </control>
          </mc:Choice>
        </mc:AlternateContent>
        <mc:AlternateContent xmlns:mc="http://schemas.openxmlformats.org/markup-compatibility/2006">
          <mc:Choice Requires="x14">
            <control shapeId="3135" r:id="rId60" name="Check Box 63">
              <controlPr defaultSize="0" autoFill="0" autoLine="0" autoPict="0">
                <anchor moveWithCells="1" sizeWithCells="1">
                  <from>
                    <xdr:col>3</xdr:col>
                    <xdr:colOff>0</xdr:colOff>
                    <xdr:row>210</xdr:row>
                    <xdr:rowOff>152400</xdr:rowOff>
                  </from>
                  <to>
                    <xdr:col>8</xdr:col>
                    <xdr:colOff>171450</xdr:colOff>
                    <xdr:row>212</xdr:row>
                    <xdr:rowOff>19050</xdr:rowOff>
                  </to>
                </anchor>
              </controlPr>
            </control>
          </mc:Choice>
        </mc:AlternateContent>
        <mc:AlternateContent xmlns:mc="http://schemas.openxmlformats.org/markup-compatibility/2006">
          <mc:Choice Requires="x14">
            <control shapeId="3136" r:id="rId61" name="Check Box 64">
              <controlPr defaultSize="0" autoFill="0" autoLine="0" autoPict="0">
                <anchor moveWithCells="1" sizeWithCells="1">
                  <from>
                    <xdr:col>29</xdr:col>
                    <xdr:colOff>133350</xdr:colOff>
                    <xdr:row>212</xdr:row>
                    <xdr:rowOff>152400</xdr:rowOff>
                  </from>
                  <to>
                    <xdr:col>38</xdr:col>
                    <xdr:colOff>28575</xdr:colOff>
                    <xdr:row>214</xdr:row>
                    <xdr:rowOff>19050</xdr:rowOff>
                  </to>
                </anchor>
              </controlPr>
            </control>
          </mc:Choice>
        </mc:AlternateContent>
        <mc:AlternateContent xmlns:mc="http://schemas.openxmlformats.org/markup-compatibility/2006">
          <mc:Choice Requires="x14">
            <control shapeId="3137" r:id="rId62" name="Check Box 65">
              <controlPr defaultSize="0" autoFill="0" autoLine="0" autoPict="0">
                <anchor moveWithCells="1" sizeWithCells="1">
                  <from>
                    <xdr:col>29</xdr:col>
                    <xdr:colOff>133350</xdr:colOff>
                    <xdr:row>213</xdr:row>
                    <xdr:rowOff>152400</xdr:rowOff>
                  </from>
                  <to>
                    <xdr:col>36</xdr:col>
                    <xdr:colOff>66675</xdr:colOff>
                    <xdr:row>215</xdr:row>
                    <xdr:rowOff>19050</xdr:rowOff>
                  </to>
                </anchor>
              </controlPr>
            </control>
          </mc:Choice>
        </mc:AlternateContent>
        <mc:AlternateContent xmlns:mc="http://schemas.openxmlformats.org/markup-compatibility/2006">
          <mc:Choice Requires="x14">
            <control shapeId="3138" r:id="rId63" name="Check Box 66">
              <controlPr defaultSize="0" autoFill="0" autoLine="0" autoPict="0">
                <anchor moveWithCells="1" sizeWithCells="1">
                  <from>
                    <xdr:col>29</xdr:col>
                    <xdr:colOff>133350</xdr:colOff>
                    <xdr:row>214</xdr:row>
                    <xdr:rowOff>161925</xdr:rowOff>
                  </from>
                  <to>
                    <xdr:col>36</xdr:col>
                    <xdr:colOff>19050</xdr:colOff>
                    <xdr:row>216</xdr:row>
                    <xdr:rowOff>28575</xdr:rowOff>
                  </to>
                </anchor>
              </controlPr>
            </control>
          </mc:Choice>
        </mc:AlternateContent>
        <mc:AlternateContent xmlns:mc="http://schemas.openxmlformats.org/markup-compatibility/2006">
          <mc:Choice Requires="x14">
            <control shapeId="3139" r:id="rId64" name="Check Box 67">
              <controlPr defaultSize="0" autoFill="0" autoLine="0" autoPict="0">
                <anchor moveWithCells="1" sizeWithCells="1">
                  <from>
                    <xdr:col>3</xdr:col>
                    <xdr:colOff>0</xdr:colOff>
                    <xdr:row>212</xdr:row>
                    <xdr:rowOff>142875</xdr:rowOff>
                  </from>
                  <to>
                    <xdr:col>10</xdr:col>
                    <xdr:colOff>19050</xdr:colOff>
                    <xdr:row>214</xdr:row>
                    <xdr:rowOff>9525</xdr:rowOff>
                  </to>
                </anchor>
              </controlPr>
            </control>
          </mc:Choice>
        </mc:AlternateContent>
        <mc:AlternateContent xmlns:mc="http://schemas.openxmlformats.org/markup-compatibility/2006">
          <mc:Choice Requires="x14">
            <control shapeId="3140" r:id="rId65" name="Check Box 68">
              <controlPr defaultSize="0" autoFill="0" autoLine="0" autoPict="0">
                <anchor moveWithCells="1" sizeWithCells="1">
                  <from>
                    <xdr:col>3</xdr:col>
                    <xdr:colOff>0</xdr:colOff>
                    <xdr:row>213</xdr:row>
                    <xdr:rowOff>142875</xdr:rowOff>
                  </from>
                  <to>
                    <xdr:col>9</xdr:col>
                    <xdr:colOff>28575</xdr:colOff>
                    <xdr:row>215</xdr:row>
                    <xdr:rowOff>9525</xdr:rowOff>
                  </to>
                </anchor>
              </controlPr>
            </control>
          </mc:Choice>
        </mc:AlternateContent>
        <mc:AlternateContent xmlns:mc="http://schemas.openxmlformats.org/markup-compatibility/2006">
          <mc:Choice Requires="x14">
            <control shapeId="3141" r:id="rId66" name="Check Box 69">
              <controlPr defaultSize="0" autoFill="0" autoLine="0" autoPict="0">
                <anchor moveWithCells="1" sizeWithCells="1">
                  <from>
                    <xdr:col>3</xdr:col>
                    <xdr:colOff>0</xdr:colOff>
                    <xdr:row>214</xdr:row>
                    <xdr:rowOff>152400</xdr:rowOff>
                  </from>
                  <to>
                    <xdr:col>8</xdr:col>
                    <xdr:colOff>171450</xdr:colOff>
                    <xdr:row>216</xdr:row>
                    <xdr:rowOff>19050</xdr:rowOff>
                  </to>
                </anchor>
              </controlPr>
            </control>
          </mc:Choice>
        </mc:AlternateContent>
        <mc:AlternateContent xmlns:mc="http://schemas.openxmlformats.org/markup-compatibility/2006">
          <mc:Choice Requires="x14">
            <control shapeId="3142" r:id="rId67" name="Check Box 70">
              <controlPr defaultSize="0" autoFill="0" autoLine="0" autoPict="0">
                <anchor moveWithCells="1" sizeWithCells="1">
                  <from>
                    <xdr:col>29</xdr:col>
                    <xdr:colOff>133350</xdr:colOff>
                    <xdr:row>216</xdr:row>
                    <xdr:rowOff>152400</xdr:rowOff>
                  </from>
                  <to>
                    <xdr:col>38</xdr:col>
                    <xdr:colOff>28575</xdr:colOff>
                    <xdr:row>218</xdr:row>
                    <xdr:rowOff>19050</xdr:rowOff>
                  </to>
                </anchor>
              </controlPr>
            </control>
          </mc:Choice>
        </mc:AlternateContent>
        <mc:AlternateContent xmlns:mc="http://schemas.openxmlformats.org/markup-compatibility/2006">
          <mc:Choice Requires="x14">
            <control shapeId="3143" r:id="rId68" name="Check Box 71">
              <controlPr defaultSize="0" autoFill="0" autoLine="0" autoPict="0">
                <anchor moveWithCells="1" sizeWithCells="1">
                  <from>
                    <xdr:col>29</xdr:col>
                    <xdr:colOff>133350</xdr:colOff>
                    <xdr:row>217</xdr:row>
                    <xdr:rowOff>152400</xdr:rowOff>
                  </from>
                  <to>
                    <xdr:col>36</xdr:col>
                    <xdr:colOff>66675</xdr:colOff>
                    <xdr:row>219</xdr:row>
                    <xdr:rowOff>19050</xdr:rowOff>
                  </to>
                </anchor>
              </controlPr>
            </control>
          </mc:Choice>
        </mc:AlternateContent>
        <mc:AlternateContent xmlns:mc="http://schemas.openxmlformats.org/markup-compatibility/2006">
          <mc:Choice Requires="x14">
            <control shapeId="3144" r:id="rId69" name="Check Box 72">
              <controlPr defaultSize="0" autoFill="0" autoLine="0" autoPict="0">
                <anchor moveWithCells="1" sizeWithCells="1">
                  <from>
                    <xdr:col>29</xdr:col>
                    <xdr:colOff>133350</xdr:colOff>
                    <xdr:row>218</xdr:row>
                    <xdr:rowOff>161925</xdr:rowOff>
                  </from>
                  <to>
                    <xdr:col>36</xdr:col>
                    <xdr:colOff>19050</xdr:colOff>
                    <xdr:row>220</xdr:row>
                    <xdr:rowOff>28575</xdr:rowOff>
                  </to>
                </anchor>
              </controlPr>
            </control>
          </mc:Choice>
        </mc:AlternateContent>
        <mc:AlternateContent xmlns:mc="http://schemas.openxmlformats.org/markup-compatibility/2006">
          <mc:Choice Requires="x14">
            <control shapeId="3145" r:id="rId70" name="Check Box 73">
              <controlPr defaultSize="0" autoFill="0" autoLine="0" autoPict="0">
                <anchor moveWithCells="1" sizeWithCells="1">
                  <from>
                    <xdr:col>3</xdr:col>
                    <xdr:colOff>0</xdr:colOff>
                    <xdr:row>216</xdr:row>
                    <xdr:rowOff>142875</xdr:rowOff>
                  </from>
                  <to>
                    <xdr:col>10</xdr:col>
                    <xdr:colOff>19050</xdr:colOff>
                    <xdr:row>218</xdr:row>
                    <xdr:rowOff>9525</xdr:rowOff>
                  </to>
                </anchor>
              </controlPr>
            </control>
          </mc:Choice>
        </mc:AlternateContent>
        <mc:AlternateContent xmlns:mc="http://schemas.openxmlformats.org/markup-compatibility/2006">
          <mc:Choice Requires="x14">
            <control shapeId="3146" r:id="rId71" name="Check Box 74">
              <controlPr defaultSize="0" autoFill="0" autoLine="0" autoPict="0">
                <anchor moveWithCells="1" sizeWithCells="1">
                  <from>
                    <xdr:col>3</xdr:col>
                    <xdr:colOff>0</xdr:colOff>
                    <xdr:row>217</xdr:row>
                    <xdr:rowOff>142875</xdr:rowOff>
                  </from>
                  <to>
                    <xdr:col>9</xdr:col>
                    <xdr:colOff>28575</xdr:colOff>
                    <xdr:row>219</xdr:row>
                    <xdr:rowOff>9525</xdr:rowOff>
                  </to>
                </anchor>
              </controlPr>
            </control>
          </mc:Choice>
        </mc:AlternateContent>
        <mc:AlternateContent xmlns:mc="http://schemas.openxmlformats.org/markup-compatibility/2006">
          <mc:Choice Requires="x14">
            <control shapeId="3147" r:id="rId72" name="Check Box 75">
              <controlPr defaultSize="0" autoFill="0" autoLine="0" autoPict="0">
                <anchor moveWithCells="1" sizeWithCells="1">
                  <from>
                    <xdr:col>3</xdr:col>
                    <xdr:colOff>0</xdr:colOff>
                    <xdr:row>218</xdr:row>
                    <xdr:rowOff>152400</xdr:rowOff>
                  </from>
                  <to>
                    <xdr:col>8</xdr:col>
                    <xdr:colOff>171450</xdr:colOff>
                    <xdr:row>220</xdr:row>
                    <xdr:rowOff>19050</xdr:rowOff>
                  </to>
                </anchor>
              </controlPr>
            </control>
          </mc:Choice>
        </mc:AlternateContent>
        <mc:AlternateContent xmlns:mc="http://schemas.openxmlformats.org/markup-compatibility/2006">
          <mc:Choice Requires="x14">
            <control shapeId="3148" r:id="rId73" name="Check Box 76">
              <controlPr defaultSize="0" autoFill="0" autoLine="0" autoPict="0">
                <anchor moveWithCells="1" sizeWithCells="1">
                  <from>
                    <xdr:col>29</xdr:col>
                    <xdr:colOff>133350</xdr:colOff>
                    <xdr:row>220</xdr:row>
                    <xdr:rowOff>152400</xdr:rowOff>
                  </from>
                  <to>
                    <xdr:col>38</xdr:col>
                    <xdr:colOff>28575</xdr:colOff>
                    <xdr:row>222</xdr:row>
                    <xdr:rowOff>19050</xdr:rowOff>
                  </to>
                </anchor>
              </controlPr>
            </control>
          </mc:Choice>
        </mc:AlternateContent>
        <mc:AlternateContent xmlns:mc="http://schemas.openxmlformats.org/markup-compatibility/2006">
          <mc:Choice Requires="x14">
            <control shapeId="3149" r:id="rId74" name="Check Box 77">
              <controlPr defaultSize="0" autoFill="0" autoLine="0" autoPict="0">
                <anchor moveWithCells="1" sizeWithCells="1">
                  <from>
                    <xdr:col>29</xdr:col>
                    <xdr:colOff>133350</xdr:colOff>
                    <xdr:row>221</xdr:row>
                    <xdr:rowOff>152400</xdr:rowOff>
                  </from>
                  <to>
                    <xdr:col>36</xdr:col>
                    <xdr:colOff>66675</xdr:colOff>
                    <xdr:row>223</xdr:row>
                    <xdr:rowOff>19050</xdr:rowOff>
                  </to>
                </anchor>
              </controlPr>
            </control>
          </mc:Choice>
        </mc:AlternateContent>
        <mc:AlternateContent xmlns:mc="http://schemas.openxmlformats.org/markup-compatibility/2006">
          <mc:Choice Requires="x14">
            <control shapeId="3150" r:id="rId75" name="Check Box 78">
              <controlPr defaultSize="0" autoFill="0" autoLine="0" autoPict="0">
                <anchor moveWithCells="1" sizeWithCells="1">
                  <from>
                    <xdr:col>29</xdr:col>
                    <xdr:colOff>133350</xdr:colOff>
                    <xdr:row>222</xdr:row>
                    <xdr:rowOff>161925</xdr:rowOff>
                  </from>
                  <to>
                    <xdr:col>36</xdr:col>
                    <xdr:colOff>19050</xdr:colOff>
                    <xdr:row>224</xdr:row>
                    <xdr:rowOff>28575</xdr:rowOff>
                  </to>
                </anchor>
              </controlPr>
            </control>
          </mc:Choice>
        </mc:AlternateContent>
        <mc:AlternateContent xmlns:mc="http://schemas.openxmlformats.org/markup-compatibility/2006">
          <mc:Choice Requires="x14">
            <control shapeId="3151" r:id="rId76" name="Check Box 79">
              <controlPr defaultSize="0" autoFill="0" autoLine="0" autoPict="0">
                <anchor moveWithCells="1" sizeWithCells="1">
                  <from>
                    <xdr:col>3</xdr:col>
                    <xdr:colOff>0</xdr:colOff>
                    <xdr:row>220</xdr:row>
                    <xdr:rowOff>142875</xdr:rowOff>
                  </from>
                  <to>
                    <xdr:col>10</xdr:col>
                    <xdr:colOff>19050</xdr:colOff>
                    <xdr:row>222</xdr:row>
                    <xdr:rowOff>9525</xdr:rowOff>
                  </to>
                </anchor>
              </controlPr>
            </control>
          </mc:Choice>
        </mc:AlternateContent>
        <mc:AlternateContent xmlns:mc="http://schemas.openxmlformats.org/markup-compatibility/2006">
          <mc:Choice Requires="x14">
            <control shapeId="3152" r:id="rId77" name="Check Box 80">
              <controlPr defaultSize="0" autoFill="0" autoLine="0" autoPict="0">
                <anchor moveWithCells="1" sizeWithCells="1">
                  <from>
                    <xdr:col>3</xdr:col>
                    <xdr:colOff>0</xdr:colOff>
                    <xdr:row>221</xdr:row>
                    <xdr:rowOff>142875</xdr:rowOff>
                  </from>
                  <to>
                    <xdr:col>9</xdr:col>
                    <xdr:colOff>28575</xdr:colOff>
                    <xdr:row>223</xdr:row>
                    <xdr:rowOff>9525</xdr:rowOff>
                  </to>
                </anchor>
              </controlPr>
            </control>
          </mc:Choice>
        </mc:AlternateContent>
        <mc:AlternateContent xmlns:mc="http://schemas.openxmlformats.org/markup-compatibility/2006">
          <mc:Choice Requires="x14">
            <control shapeId="3153" r:id="rId78" name="Check Box 81">
              <controlPr defaultSize="0" autoFill="0" autoLine="0" autoPict="0">
                <anchor moveWithCells="1" sizeWithCells="1">
                  <from>
                    <xdr:col>3</xdr:col>
                    <xdr:colOff>0</xdr:colOff>
                    <xdr:row>222</xdr:row>
                    <xdr:rowOff>152400</xdr:rowOff>
                  </from>
                  <to>
                    <xdr:col>8</xdr:col>
                    <xdr:colOff>171450</xdr:colOff>
                    <xdr:row>224</xdr:row>
                    <xdr:rowOff>19050</xdr:rowOff>
                  </to>
                </anchor>
              </controlPr>
            </control>
          </mc:Choice>
        </mc:AlternateContent>
        <mc:AlternateContent xmlns:mc="http://schemas.openxmlformats.org/markup-compatibility/2006">
          <mc:Choice Requires="x14">
            <control shapeId="3154" r:id="rId79" name="Check Box 82">
              <controlPr defaultSize="0" autoFill="0" autoLine="0" autoPict="0">
                <anchor moveWithCells="1" sizeWithCells="1">
                  <from>
                    <xdr:col>29</xdr:col>
                    <xdr:colOff>133350</xdr:colOff>
                    <xdr:row>224</xdr:row>
                    <xdr:rowOff>152400</xdr:rowOff>
                  </from>
                  <to>
                    <xdr:col>38</xdr:col>
                    <xdr:colOff>28575</xdr:colOff>
                    <xdr:row>226</xdr:row>
                    <xdr:rowOff>19050</xdr:rowOff>
                  </to>
                </anchor>
              </controlPr>
            </control>
          </mc:Choice>
        </mc:AlternateContent>
        <mc:AlternateContent xmlns:mc="http://schemas.openxmlformats.org/markup-compatibility/2006">
          <mc:Choice Requires="x14">
            <control shapeId="3155" r:id="rId80" name="Check Box 83">
              <controlPr defaultSize="0" autoFill="0" autoLine="0" autoPict="0">
                <anchor moveWithCells="1" sizeWithCells="1">
                  <from>
                    <xdr:col>29</xdr:col>
                    <xdr:colOff>133350</xdr:colOff>
                    <xdr:row>225</xdr:row>
                    <xdr:rowOff>152400</xdr:rowOff>
                  </from>
                  <to>
                    <xdr:col>36</xdr:col>
                    <xdr:colOff>66675</xdr:colOff>
                    <xdr:row>227</xdr:row>
                    <xdr:rowOff>19050</xdr:rowOff>
                  </to>
                </anchor>
              </controlPr>
            </control>
          </mc:Choice>
        </mc:AlternateContent>
        <mc:AlternateContent xmlns:mc="http://schemas.openxmlformats.org/markup-compatibility/2006">
          <mc:Choice Requires="x14">
            <control shapeId="3156" r:id="rId81" name="Check Box 84">
              <controlPr defaultSize="0" autoFill="0" autoLine="0" autoPict="0">
                <anchor moveWithCells="1" sizeWithCells="1">
                  <from>
                    <xdr:col>29</xdr:col>
                    <xdr:colOff>133350</xdr:colOff>
                    <xdr:row>226</xdr:row>
                    <xdr:rowOff>161925</xdr:rowOff>
                  </from>
                  <to>
                    <xdr:col>36</xdr:col>
                    <xdr:colOff>19050</xdr:colOff>
                    <xdr:row>228</xdr:row>
                    <xdr:rowOff>28575</xdr:rowOff>
                  </to>
                </anchor>
              </controlPr>
            </control>
          </mc:Choice>
        </mc:AlternateContent>
        <mc:AlternateContent xmlns:mc="http://schemas.openxmlformats.org/markup-compatibility/2006">
          <mc:Choice Requires="x14">
            <control shapeId="3157" r:id="rId82" name="Check Box 85">
              <controlPr defaultSize="0" autoFill="0" autoLine="0" autoPict="0">
                <anchor moveWithCells="1" sizeWithCells="1">
                  <from>
                    <xdr:col>3</xdr:col>
                    <xdr:colOff>0</xdr:colOff>
                    <xdr:row>224</xdr:row>
                    <xdr:rowOff>142875</xdr:rowOff>
                  </from>
                  <to>
                    <xdr:col>10</xdr:col>
                    <xdr:colOff>19050</xdr:colOff>
                    <xdr:row>226</xdr:row>
                    <xdr:rowOff>9525</xdr:rowOff>
                  </to>
                </anchor>
              </controlPr>
            </control>
          </mc:Choice>
        </mc:AlternateContent>
        <mc:AlternateContent xmlns:mc="http://schemas.openxmlformats.org/markup-compatibility/2006">
          <mc:Choice Requires="x14">
            <control shapeId="3158" r:id="rId83" name="Check Box 86">
              <controlPr defaultSize="0" autoFill="0" autoLine="0" autoPict="0">
                <anchor moveWithCells="1" sizeWithCells="1">
                  <from>
                    <xdr:col>3</xdr:col>
                    <xdr:colOff>0</xdr:colOff>
                    <xdr:row>225</xdr:row>
                    <xdr:rowOff>142875</xdr:rowOff>
                  </from>
                  <to>
                    <xdr:col>9</xdr:col>
                    <xdr:colOff>28575</xdr:colOff>
                    <xdr:row>227</xdr:row>
                    <xdr:rowOff>9525</xdr:rowOff>
                  </to>
                </anchor>
              </controlPr>
            </control>
          </mc:Choice>
        </mc:AlternateContent>
        <mc:AlternateContent xmlns:mc="http://schemas.openxmlformats.org/markup-compatibility/2006">
          <mc:Choice Requires="x14">
            <control shapeId="3159" r:id="rId84" name="Check Box 87">
              <controlPr defaultSize="0" autoFill="0" autoLine="0" autoPict="0">
                <anchor moveWithCells="1" sizeWithCells="1">
                  <from>
                    <xdr:col>3</xdr:col>
                    <xdr:colOff>0</xdr:colOff>
                    <xdr:row>226</xdr:row>
                    <xdr:rowOff>152400</xdr:rowOff>
                  </from>
                  <to>
                    <xdr:col>8</xdr:col>
                    <xdr:colOff>171450</xdr:colOff>
                    <xdr:row>228</xdr:row>
                    <xdr:rowOff>19050</xdr:rowOff>
                  </to>
                </anchor>
              </controlPr>
            </control>
          </mc:Choice>
        </mc:AlternateContent>
        <mc:AlternateContent xmlns:mc="http://schemas.openxmlformats.org/markup-compatibility/2006">
          <mc:Choice Requires="x14">
            <control shapeId="3160" r:id="rId85" name="Check Box 88">
              <controlPr defaultSize="0" autoFill="0" autoLine="0" autoPict="0">
                <anchor moveWithCells="1" sizeWithCells="1">
                  <from>
                    <xdr:col>29</xdr:col>
                    <xdr:colOff>133350</xdr:colOff>
                    <xdr:row>228</xdr:row>
                    <xdr:rowOff>152400</xdr:rowOff>
                  </from>
                  <to>
                    <xdr:col>38</xdr:col>
                    <xdr:colOff>28575</xdr:colOff>
                    <xdr:row>230</xdr:row>
                    <xdr:rowOff>19050</xdr:rowOff>
                  </to>
                </anchor>
              </controlPr>
            </control>
          </mc:Choice>
        </mc:AlternateContent>
        <mc:AlternateContent xmlns:mc="http://schemas.openxmlformats.org/markup-compatibility/2006">
          <mc:Choice Requires="x14">
            <control shapeId="3161" r:id="rId86" name="Check Box 89">
              <controlPr defaultSize="0" autoFill="0" autoLine="0" autoPict="0">
                <anchor moveWithCells="1" sizeWithCells="1">
                  <from>
                    <xdr:col>29</xdr:col>
                    <xdr:colOff>133350</xdr:colOff>
                    <xdr:row>229</xdr:row>
                    <xdr:rowOff>152400</xdr:rowOff>
                  </from>
                  <to>
                    <xdr:col>36</xdr:col>
                    <xdr:colOff>66675</xdr:colOff>
                    <xdr:row>231</xdr:row>
                    <xdr:rowOff>19050</xdr:rowOff>
                  </to>
                </anchor>
              </controlPr>
            </control>
          </mc:Choice>
        </mc:AlternateContent>
        <mc:AlternateContent xmlns:mc="http://schemas.openxmlformats.org/markup-compatibility/2006">
          <mc:Choice Requires="x14">
            <control shapeId="3162" r:id="rId87" name="Check Box 90">
              <controlPr defaultSize="0" autoFill="0" autoLine="0" autoPict="0">
                <anchor moveWithCells="1" sizeWithCells="1">
                  <from>
                    <xdr:col>29</xdr:col>
                    <xdr:colOff>133350</xdr:colOff>
                    <xdr:row>230</xdr:row>
                    <xdr:rowOff>161925</xdr:rowOff>
                  </from>
                  <to>
                    <xdr:col>36</xdr:col>
                    <xdr:colOff>19050</xdr:colOff>
                    <xdr:row>232</xdr:row>
                    <xdr:rowOff>28575</xdr:rowOff>
                  </to>
                </anchor>
              </controlPr>
            </control>
          </mc:Choice>
        </mc:AlternateContent>
        <mc:AlternateContent xmlns:mc="http://schemas.openxmlformats.org/markup-compatibility/2006">
          <mc:Choice Requires="x14">
            <control shapeId="3163" r:id="rId88" name="Check Box 91">
              <controlPr defaultSize="0" autoFill="0" autoLine="0" autoPict="0">
                <anchor moveWithCells="1" sizeWithCells="1">
                  <from>
                    <xdr:col>3</xdr:col>
                    <xdr:colOff>0</xdr:colOff>
                    <xdr:row>228</xdr:row>
                    <xdr:rowOff>142875</xdr:rowOff>
                  </from>
                  <to>
                    <xdr:col>10</xdr:col>
                    <xdr:colOff>19050</xdr:colOff>
                    <xdr:row>230</xdr:row>
                    <xdr:rowOff>9525</xdr:rowOff>
                  </to>
                </anchor>
              </controlPr>
            </control>
          </mc:Choice>
        </mc:AlternateContent>
        <mc:AlternateContent xmlns:mc="http://schemas.openxmlformats.org/markup-compatibility/2006">
          <mc:Choice Requires="x14">
            <control shapeId="3164" r:id="rId89" name="Check Box 92">
              <controlPr defaultSize="0" autoFill="0" autoLine="0" autoPict="0">
                <anchor moveWithCells="1" sizeWithCells="1">
                  <from>
                    <xdr:col>3</xdr:col>
                    <xdr:colOff>0</xdr:colOff>
                    <xdr:row>229</xdr:row>
                    <xdr:rowOff>142875</xdr:rowOff>
                  </from>
                  <to>
                    <xdr:col>9</xdr:col>
                    <xdr:colOff>28575</xdr:colOff>
                    <xdr:row>231</xdr:row>
                    <xdr:rowOff>9525</xdr:rowOff>
                  </to>
                </anchor>
              </controlPr>
            </control>
          </mc:Choice>
        </mc:AlternateContent>
        <mc:AlternateContent xmlns:mc="http://schemas.openxmlformats.org/markup-compatibility/2006">
          <mc:Choice Requires="x14">
            <control shapeId="3165" r:id="rId90" name="Check Box 93">
              <controlPr defaultSize="0" autoFill="0" autoLine="0" autoPict="0">
                <anchor moveWithCells="1" sizeWithCells="1">
                  <from>
                    <xdr:col>3</xdr:col>
                    <xdr:colOff>0</xdr:colOff>
                    <xdr:row>230</xdr:row>
                    <xdr:rowOff>152400</xdr:rowOff>
                  </from>
                  <to>
                    <xdr:col>8</xdr:col>
                    <xdr:colOff>171450</xdr:colOff>
                    <xdr:row>232</xdr:row>
                    <xdr:rowOff>19050</xdr:rowOff>
                  </to>
                </anchor>
              </controlPr>
            </control>
          </mc:Choice>
        </mc:AlternateContent>
        <mc:AlternateContent xmlns:mc="http://schemas.openxmlformats.org/markup-compatibility/2006">
          <mc:Choice Requires="x14">
            <control shapeId="3166" r:id="rId91" name="Check Box 94">
              <controlPr defaultSize="0" autoFill="0" autoLine="0" autoPict="0">
                <anchor moveWithCells="1" sizeWithCells="1">
                  <from>
                    <xdr:col>29</xdr:col>
                    <xdr:colOff>133350</xdr:colOff>
                    <xdr:row>232</xdr:row>
                    <xdr:rowOff>152400</xdr:rowOff>
                  </from>
                  <to>
                    <xdr:col>38</xdr:col>
                    <xdr:colOff>28575</xdr:colOff>
                    <xdr:row>234</xdr:row>
                    <xdr:rowOff>19050</xdr:rowOff>
                  </to>
                </anchor>
              </controlPr>
            </control>
          </mc:Choice>
        </mc:AlternateContent>
        <mc:AlternateContent xmlns:mc="http://schemas.openxmlformats.org/markup-compatibility/2006">
          <mc:Choice Requires="x14">
            <control shapeId="3167" r:id="rId92" name="Check Box 95">
              <controlPr defaultSize="0" autoFill="0" autoLine="0" autoPict="0">
                <anchor moveWithCells="1" sizeWithCells="1">
                  <from>
                    <xdr:col>29</xdr:col>
                    <xdr:colOff>133350</xdr:colOff>
                    <xdr:row>233</xdr:row>
                    <xdr:rowOff>152400</xdr:rowOff>
                  </from>
                  <to>
                    <xdr:col>36</xdr:col>
                    <xdr:colOff>66675</xdr:colOff>
                    <xdr:row>235</xdr:row>
                    <xdr:rowOff>19050</xdr:rowOff>
                  </to>
                </anchor>
              </controlPr>
            </control>
          </mc:Choice>
        </mc:AlternateContent>
        <mc:AlternateContent xmlns:mc="http://schemas.openxmlformats.org/markup-compatibility/2006">
          <mc:Choice Requires="x14">
            <control shapeId="3168" r:id="rId93" name="Check Box 96">
              <controlPr defaultSize="0" autoFill="0" autoLine="0" autoPict="0">
                <anchor moveWithCells="1" sizeWithCells="1">
                  <from>
                    <xdr:col>29</xdr:col>
                    <xdr:colOff>133350</xdr:colOff>
                    <xdr:row>234</xdr:row>
                    <xdr:rowOff>161925</xdr:rowOff>
                  </from>
                  <to>
                    <xdr:col>36</xdr:col>
                    <xdr:colOff>19050</xdr:colOff>
                    <xdr:row>236</xdr:row>
                    <xdr:rowOff>28575</xdr:rowOff>
                  </to>
                </anchor>
              </controlPr>
            </control>
          </mc:Choice>
        </mc:AlternateContent>
        <mc:AlternateContent xmlns:mc="http://schemas.openxmlformats.org/markup-compatibility/2006">
          <mc:Choice Requires="x14">
            <control shapeId="3169" r:id="rId94" name="Check Box 97">
              <controlPr defaultSize="0" autoFill="0" autoLine="0" autoPict="0">
                <anchor moveWithCells="1" sizeWithCells="1">
                  <from>
                    <xdr:col>3</xdr:col>
                    <xdr:colOff>0</xdr:colOff>
                    <xdr:row>232</xdr:row>
                    <xdr:rowOff>142875</xdr:rowOff>
                  </from>
                  <to>
                    <xdr:col>10</xdr:col>
                    <xdr:colOff>19050</xdr:colOff>
                    <xdr:row>234</xdr:row>
                    <xdr:rowOff>9525</xdr:rowOff>
                  </to>
                </anchor>
              </controlPr>
            </control>
          </mc:Choice>
        </mc:AlternateContent>
        <mc:AlternateContent xmlns:mc="http://schemas.openxmlformats.org/markup-compatibility/2006">
          <mc:Choice Requires="x14">
            <control shapeId="3170" r:id="rId95" name="Check Box 98">
              <controlPr defaultSize="0" autoFill="0" autoLine="0" autoPict="0">
                <anchor moveWithCells="1" sizeWithCells="1">
                  <from>
                    <xdr:col>3</xdr:col>
                    <xdr:colOff>0</xdr:colOff>
                    <xdr:row>233</xdr:row>
                    <xdr:rowOff>142875</xdr:rowOff>
                  </from>
                  <to>
                    <xdr:col>9</xdr:col>
                    <xdr:colOff>28575</xdr:colOff>
                    <xdr:row>235</xdr:row>
                    <xdr:rowOff>9525</xdr:rowOff>
                  </to>
                </anchor>
              </controlPr>
            </control>
          </mc:Choice>
        </mc:AlternateContent>
        <mc:AlternateContent xmlns:mc="http://schemas.openxmlformats.org/markup-compatibility/2006">
          <mc:Choice Requires="x14">
            <control shapeId="3171" r:id="rId96" name="Check Box 99">
              <controlPr defaultSize="0" autoFill="0" autoLine="0" autoPict="0">
                <anchor moveWithCells="1" sizeWithCells="1">
                  <from>
                    <xdr:col>3</xdr:col>
                    <xdr:colOff>0</xdr:colOff>
                    <xdr:row>234</xdr:row>
                    <xdr:rowOff>152400</xdr:rowOff>
                  </from>
                  <to>
                    <xdr:col>8</xdr:col>
                    <xdr:colOff>171450</xdr:colOff>
                    <xdr:row>236</xdr:row>
                    <xdr:rowOff>19050</xdr:rowOff>
                  </to>
                </anchor>
              </controlPr>
            </control>
          </mc:Choice>
        </mc:AlternateContent>
        <mc:AlternateContent xmlns:mc="http://schemas.openxmlformats.org/markup-compatibility/2006">
          <mc:Choice Requires="x14">
            <control shapeId="3172" r:id="rId97" name="Check Box 100">
              <controlPr defaultSize="0" autoFill="0" autoLine="0" autoPict="0">
                <anchor moveWithCells="1" sizeWithCells="1">
                  <from>
                    <xdr:col>29</xdr:col>
                    <xdr:colOff>133350</xdr:colOff>
                    <xdr:row>236</xdr:row>
                    <xdr:rowOff>152400</xdr:rowOff>
                  </from>
                  <to>
                    <xdr:col>38</xdr:col>
                    <xdr:colOff>28575</xdr:colOff>
                    <xdr:row>238</xdr:row>
                    <xdr:rowOff>19050</xdr:rowOff>
                  </to>
                </anchor>
              </controlPr>
            </control>
          </mc:Choice>
        </mc:AlternateContent>
        <mc:AlternateContent xmlns:mc="http://schemas.openxmlformats.org/markup-compatibility/2006">
          <mc:Choice Requires="x14">
            <control shapeId="3173" r:id="rId98" name="Check Box 101">
              <controlPr defaultSize="0" autoFill="0" autoLine="0" autoPict="0">
                <anchor moveWithCells="1" sizeWithCells="1">
                  <from>
                    <xdr:col>29</xdr:col>
                    <xdr:colOff>133350</xdr:colOff>
                    <xdr:row>237</xdr:row>
                    <xdr:rowOff>152400</xdr:rowOff>
                  </from>
                  <to>
                    <xdr:col>36</xdr:col>
                    <xdr:colOff>66675</xdr:colOff>
                    <xdr:row>239</xdr:row>
                    <xdr:rowOff>19050</xdr:rowOff>
                  </to>
                </anchor>
              </controlPr>
            </control>
          </mc:Choice>
        </mc:AlternateContent>
        <mc:AlternateContent xmlns:mc="http://schemas.openxmlformats.org/markup-compatibility/2006">
          <mc:Choice Requires="x14">
            <control shapeId="3174" r:id="rId99" name="Check Box 102">
              <controlPr defaultSize="0" autoFill="0" autoLine="0" autoPict="0">
                <anchor moveWithCells="1" sizeWithCells="1">
                  <from>
                    <xdr:col>29</xdr:col>
                    <xdr:colOff>133350</xdr:colOff>
                    <xdr:row>238</xdr:row>
                    <xdr:rowOff>161925</xdr:rowOff>
                  </from>
                  <to>
                    <xdr:col>36</xdr:col>
                    <xdr:colOff>19050</xdr:colOff>
                    <xdr:row>240</xdr:row>
                    <xdr:rowOff>28575</xdr:rowOff>
                  </to>
                </anchor>
              </controlPr>
            </control>
          </mc:Choice>
        </mc:AlternateContent>
        <mc:AlternateContent xmlns:mc="http://schemas.openxmlformats.org/markup-compatibility/2006">
          <mc:Choice Requires="x14">
            <control shapeId="3175" r:id="rId100" name="Check Box 103">
              <controlPr defaultSize="0" autoFill="0" autoLine="0" autoPict="0">
                <anchor moveWithCells="1" sizeWithCells="1">
                  <from>
                    <xdr:col>3</xdr:col>
                    <xdr:colOff>0</xdr:colOff>
                    <xdr:row>236</xdr:row>
                    <xdr:rowOff>142875</xdr:rowOff>
                  </from>
                  <to>
                    <xdr:col>10</xdr:col>
                    <xdr:colOff>19050</xdr:colOff>
                    <xdr:row>238</xdr:row>
                    <xdr:rowOff>9525</xdr:rowOff>
                  </to>
                </anchor>
              </controlPr>
            </control>
          </mc:Choice>
        </mc:AlternateContent>
        <mc:AlternateContent xmlns:mc="http://schemas.openxmlformats.org/markup-compatibility/2006">
          <mc:Choice Requires="x14">
            <control shapeId="3176" r:id="rId101" name="Check Box 104">
              <controlPr defaultSize="0" autoFill="0" autoLine="0" autoPict="0">
                <anchor moveWithCells="1" sizeWithCells="1">
                  <from>
                    <xdr:col>3</xdr:col>
                    <xdr:colOff>0</xdr:colOff>
                    <xdr:row>237</xdr:row>
                    <xdr:rowOff>142875</xdr:rowOff>
                  </from>
                  <to>
                    <xdr:col>9</xdr:col>
                    <xdr:colOff>28575</xdr:colOff>
                    <xdr:row>239</xdr:row>
                    <xdr:rowOff>9525</xdr:rowOff>
                  </to>
                </anchor>
              </controlPr>
            </control>
          </mc:Choice>
        </mc:AlternateContent>
        <mc:AlternateContent xmlns:mc="http://schemas.openxmlformats.org/markup-compatibility/2006">
          <mc:Choice Requires="x14">
            <control shapeId="3177" r:id="rId102" name="Check Box 105">
              <controlPr defaultSize="0" autoFill="0" autoLine="0" autoPict="0">
                <anchor moveWithCells="1" sizeWithCells="1">
                  <from>
                    <xdr:col>3</xdr:col>
                    <xdr:colOff>0</xdr:colOff>
                    <xdr:row>238</xdr:row>
                    <xdr:rowOff>152400</xdr:rowOff>
                  </from>
                  <to>
                    <xdr:col>8</xdr:col>
                    <xdr:colOff>171450</xdr:colOff>
                    <xdr:row>240</xdr:row>
                    <xdr:rowOff>19050</xdr:rowOff>
                  </to>
                </anchor>
              </controlPr>
            </control>
          </mc:Choice>
        </mc:AlternateContent>
        <mc:AlternateContent xmlns:mc="http://schemas.openxmlformats.org/markup-compatibility/2006">
          <mc:Choice Requires="x14">
            <control shapeId="3178" r:id="rId103" name="Check Box 106">
              <controlPr defaultSize="0" autoFill="0" autoLine="0" autoPict="0">
                <anchor moveWithCells="1" sizeWithCells="1">
                  <from>
                    <xdr:col>29</xdr:col>
                    <xdr:colOff>152400</xdr:colOff>
                    <xdr:row>240</xdr:row>
                    <xdr:rowOff>161925</xdr:rowOff>
                  </from>
                  <to>
                    <xdr:col>38</xdr:col>
                    <xdr:colOff>47625</xdr:colOff>
                    <xdr:row>242</xdr:row>
                    <xdr:rowOff>28575</xdr:rowOff>
                  </to>
                </anchor>
              </controlPr>
            </control>
          </mc:Choice>
        </mc:AlternateContent>
        <mc:AlternateContent xmlns:mc="http://schemas.openxmlformats.org/markup-compatibility/2006">
          <mc:Choice Requires="x14">
            <control shapeId="3179" r:id="rId104" name="Check Box 107">
              <controlPr defaultSize="0" autoFill="0" autoLine="0" autoPict="0">
                <anchor moveWithCells="1" sizeWithCells="1">
                  <from>
                    <xdr:col>29</xdr:col>
                    <xdr:colOff>152400</xdr:colOff>
                    <xdr:row>241</xdr:row>
                    <xdr:rowOff>161925</xdr:rowOff>
                  </from>
                  <to>
                    <xdr:col>36</xdr:col>
                    <xdr:colOff>85725</xdr:colOff>
                    <xdr:row>243</xdr:row>
                    <xdr:rowOff>28575</xdr:rowOff>
                  </to>
                </anchor>
              </controlPr>
            </control>
          </mc:Choice>
        </mc:AlternateContent>
        <mc:AlternateContent xmlns:mc="http://schemas.openxmlformats.org/markup-compatibility/2006">
          <mc:Choice Requires="x14">
            <control shapeId="3180" r:id="rId105" name="Check Box 108">
              <controlPr defaultSize="0" autoFill="0" autoLine="0" autoPict="0">
                <anchor moveWithCells="1" sizeWithCells="1">
                  <from>
                    <xdr:col>29</xdr:col>
                    <xdr:colOff>152400</xdr:colOff>
                    <xdr:row>242</xdr:row>
                    <xdr:rowOff>171450</xdr:rowOff>
                  </from>
                  <to>
                    <xdr:col>36</xdr:col>
                    <xdr:colOff>38100</xdr:colOff>
                    <xdr:row>244</xdr:row>
                    <xdr:rowOff>38100</xdr:rowOff>
                  </to>
                </anchor>
              </controlPr>
            </control>
          </mc:Choice>
        </mc:AlternateContent>
        <mc:AlternateContent xmlns:mc="http://schemas.openxmlformats.org/markup-compatibility/2006">
          <mc:Choice Requires="x14">
            <control shapeId="3181" r:id="rId106" name="Check Box 109">
              <controlPr defaultSize="0" autoFill="0" autoLine="0" autoPict="0">
                <anchor moveWithCells="1" sizeWithCells="1">
                  <from>
                    <xdr:col>2</xdr:col>
                    <xdr:colOff>228600</xdr:colOff>
                    <xdr:row>240</xdr:row>
                    <xdr:rowOff>161925</xdr:rowOff>
                  </from>
                  <to>
                    <xdr:col>10</xdr:col>
                    <xdr:colOff>9525</xdr:colOff>
                    <xdr:row>242</xdr:row>
                    <xdr:rowOff>28575</xdr:rowOff>
                  </to>
                </anchor>
              </controlPr>
            </control>
          </mc:Choice>
        </mc:AlternateContent>
        <mc:AlternateContent xmlns:mc="http://schemas.openxmlformats.org/markup-compatibility/2006">
          <mc:Choice Requires="x14">
            <control shapeId="3182" r:id="rId107" name="Check Box 110">
              <controlPr defaultSize="0" autoFill="0" autoLine="0" autoPict="0">
                <anchor moveWithCells="1" sizeWithCells="1">
                  <from>
                    <xdr:col>2</xdr:col>
                    <xdr:colOff>228600</xdr:colOff>
                    <xdr:row>241</xdr:row>
                    <xdr:rowOff>161925</xdr:rowOff>
                  </from>
                  <to>
                    <xdr:col>9</xdr:col>
                    <xdr:colOff>19050</xdr:colOff>
                    <xdr:row>243</xdr:row>
                    <xdr:rowOff>38100</xdr:rowOff>
                  </to>
                </anchor>
              </controlPr>
            </control>
          </mc:Choice>
        </mc:AlternateContent>
        <mc:AlternateContent xmlns:mc="http://schemas.openxmlformats.org/markup-compatibility/2006">
          <mc:Choice Requires="x14">
            <control shapeId="3183" r:id="rId108" name="Check Box 111">
              <controlPr defaultSize="0" autoFill="0" autoLine="0" autoPict="0">
                <anchor moveWithCells="1" sizeWithCells="1">
                  <from>
                    <xdr:col>2</xdr:col>
                    <xdr:colOff>228600</xdr:colOff>
                    <xdr:row>243</xdr:row>
                    <xdr:rowOff>0</xdr:rowOff>
                  </from>
                  <to>
                    <xdr:col>8</xdr:col>
                    <xdr:colOff>161925</xdr:colOff>
                    <xdr:row>244</xdr:row>
                    <xdr:rowOff>47625</xdr:rowOff>
                  </to>
                </anchor>
              </controlPr>
            </control>
          </mc:Choice>
        </mc:AlternateContent>
        <mc:AlternateContent xmlns:mc="http://schemas.openxmlformats.org/markup-compatibility/2006">
          <mc:Choice Requires="x14">
            <control shapeId="3184" r:id="rId109" name="Check Box 112">
              <controlPr defaultSize="0" autoFill="0" autoLine="0" autoPict="0">
                <anchor moveWithCells="1" sizeWithCells="1">
                  <from>
                    <xdr:col>29</xdr:col>
                    <xdr:colOff>133350</xdr:colOff>
                    <xdr:row>252</xdr:row>
                    <xdr:rowOff>152400</xdr:rowOff>
                  </from>
                  <to>
                    <xdr:col>38</xdr:col>
                    <xdr:colOff>28575</xdr:colOff>
                    <xdr:row>254</xdr:row>
                    <xdr:rowOff>19050</xdr:rowOff>
                  </to>
                </anchor>
              </controlPr>
            </control>
          </mc:Choice>
        </mc:AlternateContent>
        <mc:AlternateContent xmlns:mc="http://schemas.openxmlformats.org/markup-compatibility/2006">
          <mc:Choice Requires="x14">
            <control shapeId="3185" r:id="rId110" name="Check Box 113">
              <controlPr defaultSize="0" autoFill="0" autoLine="0" autoPict="0">
                <anchor moveWithCells="1" sizeWithCells="1">
                  <from>
                    <xdr:col>29</xdr:col>
                    <xdr:colOff>133350</xdr:colOff>
                    <xdr:row>253</xdr:row>
                    <xdr:rowOff>152400</xdr:rowOff>
                  </from>
                  <to>
                    <xdr:col>36</xdr:col>
                    <xdr:colOff>66675</xdr:colOff>
                    <xdr:row>255</xdr:row>
                    <xdr:rowOff>19050</xdr:rowOff>
                  </to>
                </anchor>
              </controlPr>
            </control>
          </mc:Choice>
        </mc:AlternateContent>
        <mc:AlternateContent xmlns:mc="http://schemas.openxmlformats.org/markup-compatibility/2006">
          <mc:Choice Requires="x14">
            <control shapeId="3186" r:id="rId111" name="Check Box 114">
              <controlPr defaultSize="0" autoFill="0" autoLine="0" autoPict="0">
                <anchor moveWithCells="1" sizeWithCells="1">
                  <from>
                    <xdr:col>29</xdr:col>
                    <xdr:colOff>133350</xdr:colOff>
                    <xdr:row>254</xdr:row>
                    <xdr:rowOff>161925</xdr:rowOff>
                  </from>
                  <to>
                    <xdr:col>36</xdr:col>
                    <xdr:colOff>19050</xdr:colOff>
                    <xdr:row>256</xdr:row>
                    <xdr:rowOff>28575</xdr:rowOff>
                  </to>
                </anchor>
              </controlPr>
            </control>
          </mc:Choice>
        </mc:AlternateContent>
        <mc:AlternateContent xmlns:mc="http://schemas.openxmlformats.org/markup-compatibility/2006">
          <mc:Choice Requires="x14">
            <control shapeId="3187" r:id="rId112" name="Check Box 115">
              <controlPr defaultSize="0" autoFill="0" autoLine="0" autoPict="0">
                <anchor moveWithCells="1" sizeWithCells="1">
                  <from>
                    <xdr:col>3</xdr:col>
                    <xdr:colOff>0</xdr:colOff>
                    <xdr:row>252</xdr:row>
                    <xdr:rowOff>142875</xdr:rowOff>
                  </from>
                  <to>
                    <xdr:col>10</xdr:col>
                    <xdr:colOff>19050</xdr:colOff>
                    <xdr:row>254</xdr:row>
                    <xdr:rowOff>9525</xdr:rowOff>
                  </to>
                </anchor>
              </controlPr>
            </control>
          </mc:Choice>
        </mc:AlternateContent>
        <mc:AlternateContent xmlns:mc="http://schemas.openxmlformats.org/markup-compatibility/2006">
          <mc:Choice Requires="x14">
            <control shapeId="3188" r:id="rId113" name="Check Box 116">
              <controlPr defaultSize="0" autoFill="0" autoLine="0" autoPict="0">
                <anchor moveWithCells="1" sizeWithCells="1">
                  <from>
                    <xdr:col>3</xdr:col>
                    <xdr:colOff>0</xdr:colOff>
                    <xdr:row>253</xdr:row>
                    <xdr:rowOff>142875</xdr:rowOff>
                  </from>
                  <to>
                    <xdr:col>9</xdr:col>
                    <xdr:colOff>28575</xdr:colOff>
                    <xdr:row>255</xdr:row>
                    <xdr:rowOff>9525</xdr:rowOff>
                  </to>
                </anchor>
              </controlPr>
            </control>
          </mc:Choice>
        </mc:AlternateContent>
        <mc:AlternateContent xmlns:mc="http://schemas.openxmlformats.org/markup-compatibility/2006">
          <mc:Choice Requires="x14">
            <control shapeId="3189" r:id="rId114" name="Check Box 117">
              <controlPr defaultSize="0" autoFill="0" autoLine="0" autoPict="0">
                <anchor moveWithCells="1" sizeWithCells="1">
                  <from>
                    <xdr:col>3</xdr:col>
                    <xdr:colOff>0</xdr:colOff>
                    <xdr:row>254</xdr:row>
                    <xdr:rowOff>152400</xdr:rowOff>
                  </from>
                  <to>
                    <xdr:col>8</xdr:col>
                    <xdr:colOff>171450</xdr:colOff>
                    <xdr:row>256</xdr:row>
                    <xdr:rowOff>19050</xdr:rowOff>
                  </to>
                </anchor>
              </controlPr>
            </control>
          </mc:Choice>
        </mc:AlternateContent>
        <mc:AlternateContent xmlns:mc="http://schemas.openxmlformats.org/markup-compatibility/2006">
          <mc:Choice Requires="x14">
            <control shapeId="3191" r:id="rId115" name="Check Box 119">
              <controlPr defaultSize="0" autoFill="0" autoLine="0" autoPict="0">
                <anchor moveWithCells="1">
                  <from>
                    <xdr:col>2</xdr:col>
                    <xdr:colOff>47625</xdr:colOff>
                    <xdr:row>493</xdr:row>
                    <xdr:rowOff>28575</xdr:rowOff>
                  </from>
                  <to>
                    <xdr:col>9</xdr:col>
                    <xdr:colOff>104775</xdr:colOff>
                    <xdr:row>494</xdr:row>
                    <xdr:rowOff>66675</xdr:rowOff>
                  </to>
                </anchor>
              </controlPr>
            </control>
          </mc:Choice>
        </mc:AlternateContent>
        <mc:AlternateContent xmlns:mc="http://schemas.openxmlformats.org/markup-compatibility/2006">
          <mc:Choice Requires="x14">
            <control shapeId="3192" r:id="rId116" name="Check Box 120">
              <controlPr defaultSize="0" autoFill="0" autoLine="0" autoPict="0">
                <anchor moveWithCells="1">
                  <from>
                    <xdr:col>2</xdr:col>
                    <xdr:colOff>209550</xdr:colOff>
                    <xdr:row>138</xdr:row>
                    <xdr:rowOff>0</xdr:rowOff>
                  </from>
                  <to>
                    <xdr:col>9</xdr:col>
                    <xdr:colOff>114300</xdr:colOff>
                    <xdr:row>139</xdr:row>
                    <xdr:rowOff>9525</xdr:rowOff>
                  </to>
                </anchor>
              </controlPr>
            </control>
          </mc:Choice>
        </mc:AlternateContent>
        <mc:AlternateContent xmlns:mc="http://schemas.openxmlformats.org/markup-compatibility/2006">
          <mc:Choice Requires="x14">
            <control shapeId="3193" r:id="rId117" name="Check Box 121">
              <controlPr defaultSize="0" autoFill="0" autoLine="0" autoPict="0">
                <anchor moveWithCells="1">
                  <from>
                    <xdr:col>2</xdr:col>
                    <xdr:colOff>209550</xdr:colOff>
                    <xdr:row>145</xdr:row>
                    <xdr:rowOff>19050</xdr:rowOff>
                  </from>
                  <to>
                    <xdr:col>9</xdr:col>
                    <xdr:colOff>95250</xdr:colOff>
                    <xdr:row>146</xdr:row>
                    <xdr:rowOff>28575</xdr:rowOff>
                  </to>
                </anchor>
              </controlPr>
            </control>
          </mc:Choice>
        </mc:AlternateContent>
        <mc:AlternateContent xmlns:mc="http://schemas.openxmlformats.org/markup-compatibility/2006">
          <mc:Choice Requires="x14">
            <control shapeId="3194" r:id="rId118" name="Check Box 122">
              <controlPr defaultSize="0" autoFill="0" autoLine="0" autoPict="0">
                <anchor moveWithCells="1">
                  <from>
                    <xdr:col>2</xdr:col>
                    <xdr:colOff>209550</xdr:colOff>
                    <xdr:row>146</xdr:row>
                    <xdr:rowOff>9525</xdr:rowOff>
                  </from>
                  <to>
                    <xdr:col>5</xdr:col>
                    <xdr:colOff>28575</xdr:colOff>
                    <xdr:row>147</xdr:row>
                    <xdr:rowOff>19050</xdr:rowOff>
                  </to>
                </anchor>
              </controlPr>
            </control>
          </mc:Choice>
        </mc:AlternateContent>
        <mc:AlternateContent xmlns:mc="http://schemas.openxmlformats.org/markup-compatibility/2006">
          <mc:Choice Requires="x14">
            <control shapeId="3195" r:id="rId119" name="Check Box 123">
              <controlPr defaultSize="0" autoFill="0" autoLine="0" autoPict="0">
                <anchor moveWithCells="1">
                  <from>
                    <xdr:col>2</xdr:col>
                    <xdr:colOff>209550</xdr:colOff>
                    <xdr:row>146</xdr:row>
                    <xdr:rowOff>180975</xdr:rowOff>
                  </from>
                  <to>
                    <xdr:col>9</xdr:col>
                    <xdr:colOff>114300</xdr:colOff>
                    <xdr:row>147</xdr:row>
                    <xdr:rowOff>190500</xdr:rowOff>
                  </to>
                </anchor>
              </controlPr>
            </control>
          </mc:Choice>
        </mc:AlternateContent>
        <mc:AlternateContent xmlns:mc="http://schemas.openxmlformats.org/markup-compatibility/2006">
          <mc:Choice Requires="x14">
            <control shapeId="3196" r:id="rId120" name="Check Box 124">
              <controlPr defaultSize="0" autoFill="0" autoLine="0" autoPict="0">
                <anchor moveWithCells="1">
                  <from>
                    <xdr:col>2</xdr:col>
                    <xdr:colOff>209550</xdr:colOff>
                    <xdr:row>147</xdr:row>
                    <xdr:rowOff>180975</xdr:rowOff>
                  </from>
                  <to>
                    <xdr:col>9</xdr:col>
                    <xdr:colOff>95250</xdr:colOff>
                    <xdr:row>148</xdr:row>
                    <xdr:rowOff>190500</xdr:rowOff>
                  </to>
                </anchor>
              </controlPr>
            </control>
          </mc:Choice>
        </mc:AlternateContent>
        <mc:AlternateContent xmlns:mc="http://schemas.openxmlformats.org/markup-compatibility/2006">
          <mc:Choice Requires="x14">
            <control shapeId="3197" r:id="rId121" name="Check Box 125">
              <controlPr defaultSize="0" autoFill="0" autoLine="0" autoPict="0">
                <anchor moveWithCells="1">
                  <from>
                    <xdr:col>2</xdr:col>
                    <xdr:colOff>209550</xdr:colOff>
                    <xdr:row>148</xdr:row>
                    <xdr:rowOff>171450</xdr:rowOff>
                  </from>
                  <to>
                    <xdr:col>5</xdr:col>
                    <xdr:colOff>28575</xdr:colOff>
                    <xdr:row>149</xdr:row>
                    <xdr:rowOff>180975</xdr:rowOff>
                  </to>
                </anchor>
              </controlPr>
            </control>
          </mc:Choice>
        </mc:AlternateContent>
        <mc:AlternateContent xmlns:mc="http://schemas.openxmlformats.org/markup-compatibility/2006">
          <mc:Choice Requires="x14">
            <control shapeId="3198" r:id="rId122" name="Check Box 126">
              <controlPr defaultSize="0" autoFill="0" autoLine="0" autoPict="0">
                <anchor moveWithCells="1">
                  <from>
                    <xdr:col>2</xdr:col>
                    <xdr:colOff>209550</xdr:colOff>
                    <xdr:row>149</xdr:row>
                    <xdr:rowOff>180975</xdr:rowOff>
                  </from>
                  <to>
                    <xdr:col>9</xdr:col>
                    <xdr:colOff>114300</xdr:colOff>
                    <xdr:row>150</xdr:row>
                    <xdr:rowOff>190500</xdr:rowOff>
                  </to>
                </anchor>
              </controlPr>
            </control>
          </mc:Choice>
        </mc:AlternateContent>
        <mc:AlternateContent xmlns:mc="http://schemas.openxmlformats.org/markup-compatibility/2006">
          <mc:Choice Requires="x14">
            <control shapeId="3199" r:id="rId123" name="Check Box 127">
              <controlPr defaultSize="0" autoFill="0" autoLine="0" autoPict="0">
                <anchor moveWithCells="1">
                  <from>
                    <xdr:col>2</xdr:col>
                    <xdr:colOff>209550</xdr:colOff>
                    <xdr:row>150</xdr:row>
                    <xdr:rowOff>180975</xdr:rowOff>
                  </from>
                  <to>
                    <xdr:col>9</xdr:col>
                    <xdr:colOff>95250</xdr:colOff>
                    <xdr:row>151</xdr:row>
                    <xdr:rowOff>190500</xdr:rowOff>
                  </to>
                </anchor>
              </controlPr>
            </control>
          </mc:Choice>
        </mc:AlternateContent>
        <mc:AlternateContent xmlns:mc="http://schemas.openxmlformats.org/markup-compatibility/2006">
          <mc:Choice Requires="x14">
            <control shapeId="3200" r:id="rId124" name="Check Box 128">
              <controlPr defaultSize="0" autoFill="0" autoLine="0" autoPict="0">
                <anchor moveWithCells="1">
                  <from>
                    <xdr:col>2</xdr:col>
                    <xdr:colOff>209550</xdr:colOff>
                    <xdr:row>151</xdr:row>
                    <xdr:rowOff>171450</xdr:rowOff>
                  </from>
                  <to>
                    <xdr:col>5</xdr:col>
                    <xdr:colOff>28575</xdr:colOff>
                    <xdr:row>152</xdr:row>
                    <xdr:rowOff>180975</xdr:rowOff>
                  </to>
                </anchor>
              </controlPr>
            </control>
          </mc:Choice>
        </mc:AlternateContent>
        <mc:AlternateContent xmlns:mc="http://schemas.openxmlformats.org/markup-compatibility/2006">
          <mc:Choice Requires="x14">
            <control shapeId="3201" r:id="rId125" name="Check Box 129">
              <controlPr defaultSize="0" autoFill="0" autoLine="0" autoPict="0">
                <anchor moveWithCells="1">
                  <from>
                    <xdr:col>2</xdr:col>
                    <xdr:colOff>209550</xdr:colOff>
                    <xdr:row>152</xdr:row>
                    <xdr:rowOff>180975</xdr:rowOff>
                  </from>
                  <to>
                    <xdr:col>9</xdr:col>
                    <xdr:colOff>114300</xdr:colOff>
                    <xdr:row>153</xdr:row>
                    <xdr:rowOff>190500</xdr:rowOff>
                  </to>
                </anchor>
              </controlPr>
            </control>
          </mc:Choice>
        </mc:AlternateContent>
        <mc:AlternateContent xmlns:mc="http://schemas.openxmlformats.org/markup-compatibility/2006">
          <mc:Choice Requires="x14">
            <control shapeId="3202" r:id="rId126" name="Check Box 130">
              <controlPr defaultSize="0" autoFill="0" autoLine="0" autoPict="0">
                <anchor moveWithCells="1">
                  <from>
                    <xdr:col>2</xdr:col>
                    <xdr:colOff>209550</xdr:colOff>
                    <xdr:row>165</xdr:row>
                    <xdr:rowOff>180975</xdr:rowOff>
                  </from>
                  <to>
                    <xdr:col>9</xdr:col>
                    <xdr:colOff>95250</xdr:colOff>
                    <xdr:row>166</xdr:row>
                    <xdr:rowOff>190500</xdr:rowOff>
                  </to>
                </anchor>
              </controlPr>
            </control>
          </mc:Choice>
        </mc:AlternateContent>
        <mc:AlternateContent xmlns:mc="http://schemas.openxmlformats.org/markup-compatibility/2006">
          <mc:Choice Requires="x14">
            <control shapeId="3203" r:id="rId127" name="Check Box 131">
              <controlPr defaultSize="0" autoFill="0" autoLine="0" autoPict="0">
                <anchor moveWithCells="1">
                  <from>
                    <xdr:col>2</xdr:col>
                    <xdr:colOff>209550</xdr:colOff>
                    <xdr:row>166</xdr:row>
                    <xdr:rowOff>171450</xdr:rowOff>
                  </from>
                  <to>
                    <xdr:col>5</xdr:col>
                    <xdr:colOff>28575</xdr:colOff>
                    <xdr:row>167</xdr:row>
                    <xdr:rowOff>180975</xdr:rowOff>
                  </to>
                </anchor>
              </controlPr>
            </control>
          </mc:Choice>
        </mc:AlternateContent>
        <mc:AlternateContent xmlns:mc="http://schemas.openxmlformats.org/markup-compatibility/2006">
          <mc:Choice Requires="x14">
            <control shapeId="3204" r:id="rId128" name="Check Box 132">
              <controlPr defaultSize="0" autoFill="0" autoLine="0" autoPict="0">
                <anchor moveWithCells="1">
                  <from>
                    <xdr:col>2</xdr:col>
                    <xdr:colOff>209550</xdr:colOff>
                    <xdr:row>167</xdr:row>
                    <xdr:rowOff>180975</xdr:rowOff>
                  </from>
                  <to>
                    <xdr:col>9</xdr:col>
                    <xdr:colOff>114300</xdr:colOff>
                    <xdr:row>168</xdr:row>
                    <xdr:rowOff>190500</xdr:rowOff>
                  </to>
                </anchor>
              </controlPr>
            </control>
          </mc:Choice>
        </mc:AlternateContent>
        <mc:AlternateContent xmlns:mc="http://schemas.openxmlformats.org/markup-compatibility/2006">
          <mc:Choice Requires="x14">
            <control shapeId="3205" r:id="rId129" name="Check Box 133">
              <controlPr defaultSize="0" autoFill="0" autoLine="0" autoPict="0">
                <anchor moveWithCells="1">
                  <from>
                    <xdr:col>2</xdr:col>
                    <xdr:colOff>209550</xdr:colOff>
                    <xdr:row>171</xdr:row>
                    <xdr:rowOff>180975</xdr:rowOff>
                  </from>
                  <to>
                    <xdr:col>9</xdr:col>
                    <xdr:colOff>95250</xdr:colOff>
                    <xdr:row>172</xdr:row>
                    <xdr:rowOff>190500</xdr:rowOff>
                  </to>
                </anchor>
              </controlPr>
            </control>
          </mc:Choice>
        </mc:AlternateContent>
        <mc:AlternateContent xmlns:mc="http://schemas.openxmlformats.org/markup-compatibility/2006">
          <mc:Choice Requires="x14">
            <control shapeId="3206" r:id="rId130" name="Check Box 134">
              <controlPr defaultSize="0" autoFill="0" autoLine="0" autoPict="0">
                <anchor moveWithCells="1">
                  <from>
                    <xdr:col>2</xdr:col>
                    <xdr:colOff>209550</xdr:colOff>
                    <xdr:row>172</xdr:row>
                    <xdr:rowOff>171450</xdr:rowOff>
                  </from>
                  <to>
                    <xdr:col>5</xdr:col>
                    <xdr:colOff>28575</xdr:colOff>
                    <xdr:row>173</xdr:row>
                    <xdr:rowOff>180975</xdr:rowOff>
                  </to>
                </anchor>
              </controlPr>
            </control>
          </mc:Choice>
        </mc:AlternateContent>
        <mc:AlternateContent xmlns:mc="http://schemas.openxmlformats.org/markup-compatibility/2006">
          <mc:Choice Requires="x14">
            <control shapeId="3207" r:id="rId131" name="Check Box 135">
              <controlPr defaultSize="0" autoFill="0" autoLine="0" autoPict="0">
                <anchor moveWithCells="1">
                  <from>
                    <xdr:col>2</xdr:col>
                    <xdr:colOff>209550</xdr:colOff>
                    <xdr:row>173</xdr:row>
                    <xdr:rowOff>180975</xdr:rowOff>
                  </from>
                  <to>
                    <xdr:col>9</xdr:col>
                    <xdr:colOff>114300</xdr:colOff>
                    <xdr:row>174</xdr:row>
                    <xdr:rowOff>190500</xdr:rowOff>
                  </to>
                </anchor>
              </controlPr>
            </control>
          </mc:Choice>
        </mc:AlternateContent>
        <mc:AlternateContent xmlns:mc="http://schemas.openxmlformats.org/markup-compatibility/2006">
          <mc:Choice Requires="x14">
            <control shapeId="3208" r:id="rId132" name="Check Box 136">
              <controlPr defaultSize="0" autoFill="0" autoLine="0" autoPict="0">
                <anchor moveWithCells="1">
                  <from>
                    <xdr:col>2</xdr:col>
                    <xdr:colOff>209550</xdr:colOff>
                    <xdr:row>174</xdr:row>
                    <xdr:rowOff>180975</xdr:rowOff>
                  </from>
                  <to>
                    <xdr:col>9</xdr:col>
                    <xdr:colOff>95250</xdr:colOff>
                    <xdr:row>175</xdr:row>
                    <xdr:rowOff>190500</xdr:rowOff>
                  </to>
                </anchor>
              </controlPr>
            </control>
          </mc:Choice>
        </mc:AlternateContent>
        <mc:AlternateContent xmlns:mc="http://schemas.openxmlformats.org/markup-compatibility/2006">
          <mc:Choice Requires="x14">
            <control shapeId="3209" r:id="rId133" name="Check Box 137">
              <controlPr defaultSize="0" autoFill="0" autoLine="0" autoPict="0">
                <anchor moveWithCells="1">
                  <from>
                    <xdr:col>2</xdr:col>
                    <xdr:colOff>209550</xdr:colOff>
                    <xdr:row>175</xdr:row>
                    <xdr:rowOff>171450</xdr:rowOff>
                  </from>
                  <to>
                    <xdr:col>5</xdr:col>
                    <xdr:colOff>28575</xdr:colOff>
                    <xdr:row>176</xdr:row>
                    <xdr:rowOff>180975</xdr:rowOff>
                  </to>
                </anchor>
              </controlPr>
            </control>
          </mc:Choice>
        </mc:AlternateContent>
        <mc:AlternateContent xmlns:mc="http://schemas.openxmlformats.org/markup-compatibility/2006">
          <mc:Choice Requires="x14">
            <control shapeId="3210" r:id="rId134" name="Check Box 138">
              <controlPr defaultSize="0" autoFill="0" autoLine="0" autoPict="0">
                <anchor moveWithCells="1">
                  <from>
                    <xdr:col>2</xdr:col>
                    <xdr:colOff>209550</xdr:colOff>
                    <xdr:row>176</xdr:row>
                    <xdr:rowOff>180975</xdr:rowOff>
                  </from>
                  <to>
                    <xdr:col>9</xdr:col>
                    <xdr:colOff>114300</xdr:colOff>
                    <xdr:row>177</xdr:row>
                    <xdr:rowOff>190500</xdr:rowOff>
                  </to>
                </anchor>
              </controlPr>
            </control>
          </mc:Choice>
        </mc:AlternateContent>
        <mc:AlternateContent xmlns:mc="http://schemas.openxmlformats.org/markup-compatibility/2006">
          <mc:Choice Requires="x14">
            <control shapeId="3211" r:id="rId135" name="Check Box 139">
              <controlPr defaultSize="0" autoFill="0" autoLine="0" autoPict="0">
                <anchor moveWithCells="1">
                  <from>
                    <xdr:col>2</xdr:col>
                    <xdr:colOff>209550</xdr:colOff>
                    <xdr:row>177</xdr:row>
                    <xdr:rowOff>180975</xdr:rowOff>
                  </from>
                  <to>
                    <xdr:col>9</xdr:col>
                    <xdr:colOff>95250</xdr:colOff>
                    <xdr:row>178</xdr:row>
                    <xdr:rowOff>190500</xdr:rowOff>
                  </to>
                </anchor>
              </controlPr>
            </control>
          </mc:Choice>
        </mc:AlternateContent>
        <mc:AlternateContent xmlns:mc="http://schemas.openxmlformats.org/markup-compatibility/2006">
          <mc:Choice Requires="x14">
            <control shapeId="3212" r:id="rId136" name="Check Box 140">
              <controlPr defaultSize="0" autoFill="0" autoLine="0" autoPict="0">
                <anchor moveWithCells="1">
                  <from>
                    <xdr:col>2</xdr:col>
                    <xdr:colOff>209550</xdr:colOff>
                    <xdr:row>178</xdr:row>
                    <xdr:rowOff>171450</xdr:rowOff>
                  </from>
                  <to>
                    <xdr:col>5</xdr:col>
                    <xdr:colOff>28575</xdr:colOff>
                    <xdr:row>179</xdr:row>
                    <xdr:rowOff>180975</xdr:rowOff>
                  </to>
                </anchor>
              </controlPr>
            </control>
          </mc:Choice>
        </mc:AlternateContent>
        <mc:AlternateContent xmlns:mc="http://schemas.openxmlformats.org/markup-compatibility/2006">
          <mc:Choice Requires="x14">
            <control shapeId="3213" r:id="rId137" name="Check Box 141">
              <controlPr defaultSize="0" autoFill="0" autoLine="0" autoPict="0">
                <anchor moveWithCells="1" sizeWithCells="1">
                  <from>
                    <xdr:col>48</xdr:col>
                    <xdr:colOff>19050</xdr:colOff>
                    <xdr:row>135</xdr:row>
                    <xdr:rowOff>28575</xdr:rowOff>
                  </from>
                  <to>
                    <xdr:col>50</xdr:col>
                    <xdr:colOff>47625</xdr:colOff>
                    <xdr:row>136</xdr:row>
                    <xdr:rowOff>95250</xdr:rowOff>
                  </to>
                </anchor>
              </controlPr>
            </control>
          </mc:Choice>
        </mc:AlternateContent>
        <mc:AlternateContent xmlns:mc="http://schemas.openxmlformats.org/markup-compatibility/2006">
          <mc:Choice Requires="x14">
            <control shapeId="3214" r:id="rId138" name="Check Box 142">
              <controlPr defaultSize="0" autoFill="0" autoLine="0" autoPict="0">
                <anchor moveWithCells="1" sizeWithCells="1">
                  <from>
                    <xdr:col>48</xdr:col>
                    <xdr:colOff>19050</xdr:colOff>
                    <xdr:row>136</xdr:row>
                    <xdr:rowOff>57150</xdr:rowOff>
                  </from>
                  <to>
                    <xdr:col>51</xdr:col>
                    <xdr:colOff>66675</xdr:colOff>
                    <xdr:row>144</xdr:row>
                    <xdr:rowOff>38100</xdr:rowOff>
                  </to>
                </anchor>
              </controlPr>
            </control>
          </mc:Choice>
        </mc:AlternateContent>
        <mc:AlternateContent xmlns:mc="http://schemas.openxmlformats.org/markup-compatibility/2006">
          <mc:Choice Requires="x14">
            <control shapeId="3215" r:id="rId139" name="Check Box 143">
              <controlPr defaultSize="0" autoFill="0" autoLine="0" autoPict="0">
                <anchor moveWithCells="1" sizeWithCells="1">
                  <from>
                    <xdr:col>48</xdr:col>
                    <xdr:colOff>19050</xdr:colOff>
                    <xdr:row>144</xdr:row>
                    <xdr:rowOff>28575</xdr:rowOff>
                  </from>
                  <to>
                    <xdr:col>50</xdr:col>
                    <xdr:colOff>47625</xdr:colOff>
                    <xdr:row>145</xdr:row>
                    <xdr:rowOff>95250</xdr:rowOff>
                  </to>
                </anchor>
              </controlPr>
            </control>
          </mc:Choice>
        </mc:AlternateContent>
        <mc:AlternateContent xmlns:mc="http://schemas.openxmlformats.org/markup-compatibility/2006">
          <mc:Choice Requires="x14">
            <control shapeId="3216" r:id="rId140" name="Check Box 144">
              <controlPr defaultSize="0" autoFill="0" autoLine="0" autoPict="0">
                <anchor moveWithCells="1" sizeWithCells="1">
                  <from>
                    <xdr:col>48</xdr:col>
                    <xdr:colOff>19050</xdr:colOff>
                    <xdr:row>145</xdr:row>
                    <xdr:rowOff>57150</xdr:rowOff>
                  </from>
                  <to>
                    <xdr:col>51</xdr:col>
                    <xdr:colOff>66675</xdr:colOff>
                    <xdr:row>147</xdr:row>
                    <xdr:rowOff>38100</xdr:rowOff>
                  </to>
                </anchor>
              </controlPr>
            </control>
          </mc:Choice>
        </mc:AlternateContent>
        <mc:AlternateContent xmlns:mc="http://schemas.openxmlformats.org/markup-compatibility/2006">
          <mc:Choice Requires="x14">
            <control shapeId="3217" r:id="rId141" name="Check Box 145">
              <controlPr defaultSize="0" autoFill="0" autoLine="0" autoPict="0">
                <anchor moveWithCells="1" sizeWithCells="1">
                  <from>
                    <xdr:col>48</xdr:col>
                    <xdr:colOff>19050</xdr:colOff>
                    <xdr:row>147</xdr:row>
                    <xdr:rowOff>28575</xdr:rowOff>
                  </from>
                  <to>
                    <xdr:col>50</xdr:col>
                    <xdr:colOff>47625</xdr:colOff>
                    <xdr:row>148</xdr:row>
                    <xdr:rowOff>95250</xdr:rowOff>
                  </to>
                </anchor>
              </controlPr>
            </control>
          </mc:Choice>
        </mc:AlternateContent>
        <mc:AlternateContent xmlns:mc="http://schemas.openxmlformats.org/markup-compatibility/2006">
          <mc:Choice Requires="x14">
            <control shapeId="3218" r:id="rId142" name="Check Box 146">
              <controlPr defaultSize="0" autoFill="0" autoLine="0" autoPict="0">
                <anchor moveWithCells="1" sizeWithCells="1">
                  <from>
                    <xdr:col>48</xdr:col>
                    <xdr:colOff>19050</xdr:colOff>
                    <xdr:row>148</xdr:row>
                    <xdr:rowOff>57150</xdr:rowOff>
                  </from>
                  <to>
                    <xdr:col>51</xdr:col>
                    <xdr:colOff>66675</xdr:colOff>
                    <xdr:row>150</xdr:row>
                    <xdr:rowOff>38100</xdr:rowOff>
                  </to>
                </anchor>
              </controlPr>
            </control>
          </mc:Choice>
        </mc:AlternateContent>
        <mc:AlternateContent xmlns:mc="http://schemas.openxmlformats.org/markup-compatibility/2006">
          <mc:Choice Requires="x14">
            <control shapeId="3219" r:id="rId143" name="Check Box 147">
              <controlPr defaultSize="0" autoFill="0" autoLine="0" autoPict="0">
                <anchor moveWithCells="1" sizeWithCells="1">
                  <from>
                    <xdr:col>48</xdr:col>
                    <xdr:colOff>19050</xdr:colOff>
                    <xdr:row>150</xdr:row>
                    <xdr:rowOff>28575</xdr:rowOff>
                  </from>
                  <to>
                    <xdr:col>50</xdr:col>
                    <xdr:colOff>47625</xdr:colOff>
                    <xdr:row>151</xdr:row>
                    <xdr:rowOff>95250</xdr:rowOff>
                  </to>
                </anchor>
              </controlPr>
            </control>
          </mc:Choice>
        </mc:AlternateContent>
        <mc:AlternateContent xmlns:mc="http://schemas.openxmlformats.org/markup-compatibility/2006">
          <mc:Choice Requires="x14">
            <control shapeId="3220" r:id="rId144" name="Check Box 148">
              <controlPr defaultSize="0" autoFill="0" autoLine="0" autoPict="0">
                <anchor moveWithCells="1" sizeWithCells="1">
                  <from>
                    <xdr:col>48</xdr:col>
                    <xdr:colOff>19050</xdr:colOff>
                    <xdr:row>151</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3221" r:id="rId145" name="Check Box 149">
              <controlPr defaultSize="0" autoFill="0" autoLine="0" autoPict="0">
                <anchor moveWithCells="1" sizeWithCells="1">
                  <from>
                    <xdr:col>48</xdr:col>
                    <xdr:colOff>19050</xdr:colOff>
                    <xdr:row>165</xdr:row>
                    <xdr:rowOff>28575</xdr:rowOff>
                  </from>
                  <to>
                    <xdr:col>50</xdr:col>
                    <xdr:colOff>47625</xdr:colOff>
                    <xdr:row>166</xdr:row>
                    <xdr:rowOff>95250</xdr:rowOff>
                  </to>
                </anchor>
              </controlPr>
            </control>
          </mc:Choice>
        </mc:AlternateContent>
        <mc:AlternateContent xmlns:mc="http://schemas.openxmlformats.org/markup-compatibility/2006">
          <mc:Choice Requires="x14">
            <control shapeId="3222" r:id="rId146" name="Check Box 150">
              <controlPr defaultSize="0" autoFill="0" autoLine="0" autoPict="0">
                <anchor moveWithCells="1" sizeWithCells="1">
                  <from>
                    <xdr:col>48</xdr:col>
                    <xdr:colOff>19050</xdr:colOff>
                    <xdr:row>166</xdr:row>
                    <xdr:rowOff>95250</xdr:rowOff>
                  </from>
                  <to>
                    <xdr:col>51</xdr:col>
                    <xdr:colOff>66675</xdr:colOff>
                    <xdr:row>167</xdr:row>
                    <xdr:rowOff>171450</xdr:rowOff>
                  </to>
                </anchor>
              </controlPr>
            </control>
          </mc:Choice>
        </mc:AlternateContent>
        <mc:AlternateContent xmlns:mc="http://schemas.openxmlformats.org/markup-compatibility/2006">
          <mc:Choice Requires="x14">
            <control shapeId="3223" r:id="rId147" name="Check Box 151">
              <controlPr defaultSize="0" autoFill="0" autoLine="0" autoPict="0">
                <anchor moveWithCells="1" sizeWithCells="1">
                  <from>
                    <xdr:col>48</xdr:col>
                    <xdr:colOff>19050</xdr:colOff>
                    <xdr:row>171</xdr:row>
                    <xdr:rowOff>28575</xdr:rowOff>
                  </from>
                  <to>
                    <xdr:col>50</xdr:col>
                    <xdr:colOff>47625</xdr:colOff>
                    <xdr:row>172</xdr:row>
                    <xdr:rowOff>95250</xdr:rowOff>
                  </to>
                </anchor>
              </controlPr>
            </control>
          </mc:Choice>
        </mc:AlternateContent>
        <mc:AlternateContent xmlns:mc="http://schemas.openxmlformats.org/markup-compatibility/2006">
          <mc:Choice Requires="x14">
            <control shapeId="3224" r:id="rId148" name="Check Box 152">
              <controlPr defaultSize="0" autoFill="0" autoLine="0" autoPict="0">
                <anchor moveWithCells="1" sizeWithCells="1">
                  <from>
                    <xdr:col>48</xdr:col>
                    <xdr:colOff>19050</xdr:colOff>
                    <xdr:row>172</xdr:row>
                    <xdr:rowOff>57150</xdr:rowOff>
                  </from>
                  <to>
                    <xdr:col>51</xdr:col>
                    <xdr:colOff>66675</xdr:colOff>
                    <xdr:row>174</xdr:row>
                    <xdr:rowOff>38100</xdr:rowOff>
                  </to>
                </anchor>
              </controlPr>
            </control>
          </mc:Choice>
        </mc:AlternateContent>
        <mc:AlternateContent xmlns:mc="http://schemas.openxmlformats.org/markup-compatibility/2006">
          <mc:Choice Requires="x14">
            <control shapeId="3225" r:id="rId149" name="Check Box 153">
              <controlPr defaultSize="0" autoFill="0" autoLine="0" autoPict="0">
                <anchor moveWithCells="1" sizeWithCells="1">
                  <from>
                    <xdr:col>48</xdr:col>
                    <xdr:colOff>19050</xdr:colOff>
                    <xdr:row>174</xdr:row>
                    <xdr:rowOff>28575</xdr:rowOff>
                  </from>
                  <to>
                    <xdr:col>50</xdr:col>
                    <xdr:colOff>47625</xdr:colOff>
                    <xdr:row>175</xdr:row>
                    <xdr:rowOff>95250</xdr:rowOff>
                  </to>
                </anchor>
              </controlPr>
            </control>
          </mc:Choice>
        </mc:AlternateContent>
        <mc:AlternateContent xmlns:mc="http://schemas.openxmlformats.org/markup-compatibility/2006">
          <mc:Choice Requires="x14">
            <control shapeId="3226" r:id="rId150" name="Check Box 154">
              <controlPr defaultSize="0" autoFill="0" autoLine="0" autoPict="0">
                <anchor moveWithCells="1" sizeWithCells="1">
                  <from>
                    <xdr:col>48</xdr:col>
                    <xdr:colOff>19050</xdr:colOff>
                    <xdr:row>175</xdr:row>
                    <xdr:rowOff>57150</xdr:rowOff>
                  </from>
                  <to>
                    <xdr:col>51</xdr:col>
                    <xdr:colOff>66675</xdr:colOff>
                    <xdr:row>177</xdr:row>
                    <xdr:rowOff>38100</xdr:rowOff>
                  </to>
                </anchor>
              </controlPr>
            </control>
          </mc:Choice>
        </mc:AlternateContent>
        <mc:AlternateContent xmlns:mc="http://schemas.openxmlformats.org/markup-compatibility/2006">
          <mc:Choice Requires="x14">
            <control shapeId="3227" r:id="rId151" name="Check Box 155">
              <controlPr defaultSize="0" autoFill="0" autoLine="0" autoPict="0">
                <anchor moveWithCells="1" sizeWithCells="1">
                  <from>
                    <xdr:col>48</xdr:col>
                    <xdr:colOff>19050</xdr:colOff>
                    <xdr:row>177</xdr:row>
                    <xdr:rowOff>28575</xdr:rowOff>
                  </from>
                  <to>
                    <xdr:col>50</xdr:col>
                    <xdr:colOff>47625</xdr:colOff>
                    <xdr:row>178</xdr:row>
                    <xdr:rowOff>95250</xdr:rowOff>
                  </to>
                </anchor>
              </controlPr>
            </control>
          </mc:Choice>
        </mc:AlternateContent>
        <mc:AlternateContent xmlns:mc="http://schemas.openxmlformats.org/markup-compatibility/2006">
          <mc:Choice Requires="x14">
            <control shapeId="3228" r:id="rId152" name="Check Box 156">
              <controlPr defaultSize="0" autoFill="0" autoLine="0" autoPict="0">
                <anchor moveWithCells="1" sizeWithCells="1">
                  <from>
                    <xdr:col>48</xdr:col>
                    <xdr:colOff>19050</xdr:colOff>
                    <xdr:row>178</xdr:row>
                    <xdr:rowOff>57150</xdr:rowOff>
                  </from>
                  <to>
                    <xdr:col>51</xdr:col>
                    <xdr:colOff>66675</xdr:colOff>
                    <xdr:row>180</xdr:row>
                    <xdr:rowOff>38100</xdr:rowOff>
                  </to>
                </anchor>
              </controlPr>
            </control>
          </mc:Choice>
        </mc:AlternateContent>
        <mc:AlternateContent xmlns:mc="http://schemas.openxmlformats.org/markup-compatibility/2006">
          <mc:Choice Requires="x14">
            <control shapeId="3229" r:id="rId153" name="Check Box 157">
              <controlPr defaultSize="0" autoFill="0" autoLine="0" autoPict="0">
                <anchor moveWithCells="1" sizeWithCells="1">
                  <from>
                    <xdr:col>3</xdr:col>
                    <xdr:colOff>19050</xdr:colOff>
                    <xdr:row>273</xdr:row>
                    <xdr:rowOff>171450</xdr:rowOff>
                  </from>
                  <to>
                    <xdr:col>8</xdr:col>
                    <xdr:colOff>38100</xdr:colOff>
                    <xdr:row>275</xdr:row>
                    <xdr:rowOff>9525</xdr:rowOff>
                  </to>
                </anchor>
              </controlPr>
            </control>
          </mc:Choice>
        </mc:AlternateContent>
        <mc:AlternateContent xmlns:mc="http://schemas.openxmlformats.org/markup-compatibility/2006">
          <mc:Choice Requires="x14">
            <control shapeId="3230" r:id="rId154" name="Check Box 158">
              <controlPr defaultSize="0" autoFill="0" autoLine="0" autoPict="0">
                <anchor moveWithCells="1" sizeWithCells="1">
                  <from>
                    <xdr:col>3</xdr:col>
                    <xdr:colOff>19050</xdr:colOff>
                    <xdr:row>276</xdr:row>
                    <xdr:rowOff>171450</xdr:rowOff>
                  </from>
                  <to>
                    <xdr:col>8</xdr:col>
                    <xdr:colOff>38100</xdr:colOff>
                    <xdr:row>278</xdr:row>
                    <xdr:rowOff>9525</xdr:rowOff>
                  </to>
                </anchor>
              </controlPr>
            </control>
          </mc:Choice>
        </mc:AlternateContent>
        <mc:AlternateContent xmlns:mc="http://schemas.openxmlformats.org/markup-compatibility/2006">
          <mc:Choice Requires="x14">
            <control shapeId="3231" r:id="rId155" name="Check Box 159">
              <controlPr defaultSize="0" autoFill="0" autoLine="0" autoPict="0">
                <anchor moveWithCells="1" sizeWithCells="1">
                  <from>
                    <xdr:col>3</xdr:col>
                    <xdr:colOff>19050</xdr:colOff>
                    <xdr:row>279</xdr:row>
                    <xdr:rowOff>171450</xdr:rowOff>
                  </from>
                  <to>
                    <xdr:col>8</xdr:col>
                    <xdr:colOff>38100</xdr:colOff>
                    <xdr:row>281</xdr:row>
                    <xdr:rowOff>9525</xdr:rowOff>
                  </to>
                </anchor>
              </controlPr>
            </control>
          </mc:Choice>
        </mc:AlternateContent>
        <mc:AlternateContent xmlns:mc="http://schemas.openxmlformats.org/markup-compatibility/2006">
          <mc:Choice Requires="x14">
            <control shapeId="3232" r:id="rId156" name="Check Box 160">
              <controlPr defaultSize="0" autoFill="0" autoLine="0" autoPict="0">
                <anchor moveWithCells="1">
                  <from>
                    <xdr:col>2</xdr:col>
                    <xdr:colOff>209550</xdr:colOff>
                    <xdr:row>139</xdr:row>
                    <xdr:rowOff>0</xdr:rowOff>
                  </from>
                  <to>
                    <xdr:col>9</xdr:col>
                    <xdr:colOff>95250</xdr:colOff>
                    <xdr:row>140</xdr:row>
                    <xdr:rowOff>9525</xdr:rowOff>
                  </to>
                </anchor>
              </controlPr>
            </control>
          </mc:Choice>
        </mc:AlternateContent>
        <mc:AlternateContent xmlns:mc="http://schemas.openxmlformats.org/markup-compatibility/2006">
          <mc:Choice Requires="x14">
            <control shapeId="3233" r:id="rId157" name="Check Box 161">
              <controlPr defaultSize="0" autoFill="0" autoLine="0" autoPict="0">
                <anchor moveWithCells="1">
                  <from>
                    <xdr:col>2</xdr:col>
                    <xdr:colOff>209550</xdr:colOff>
                    <xdr:row>139</xdr:row>
                    <xdr:rowOff>190500</xdr:rowOff>
                  </from>
                  <to>
                    <xdr:col>5</xdr:col>
                    <xdr:colOff>28575</xdr:colOff>
                    <xdr:row>141</xdr:row>
                    <xdr:rowOff>0</xdr:rowOff>
                  </to>
                </anchor>
              </controlPr>
            </control>
          </mc:Choice>
        </mc:AlternateContent>
        <mc:AlternateContent xmlns:mc="http://schemas.openxmlformats.org/markup-compatibility/2006">
          <mc:Choice Requires="x14">
            <control shapeId="3234" r:id="rId158" name="Check Box 162">
              <controlPr defaultSize="0" autoFill="0" autoLine="0" autoPict="0">
                <anchor moveWithCells="1">
                  <from>
                    <xdr:col>2</xdr:col>
                    <xdr:colOff>209550</xdr:colOff>
                    <xdr:row>141</xdr:row>
                    <xdr:rowOff>19050</xdr:rowOff>
                  </from>
                  <to>
                    <xdr:col>9</xdr:col>
                    <xdr:colOff>114300</xdr:colOff>
                    <xdr:row>142</xdr:row>
                    <xdr:rowOff>28575</xdr:rowOff>
                  </to>
                </anchor>
              </controlPr>
            </control>
          </mc:Choice>
        </mc:AlternateContent>
        <mc:AlternateContent xmlns:mc="http://schemas.openxmlformats.org/markup-compatibility/2006">
          <mc:Choice Requires="x14">
            <control shapeId="3235" r:id="rId159" name="Check Box 163">
              <controlPr defaultSize="0" autoFill="0" autoLine="0" autoPict="0">
                <anchor moveWithCells="1">
                  <from>
                    <xdr:col>2</xdr:col>
                    <xdr:colOff>209550</xdr:colOff>
                    <xdr:row>142</xdr:row>
                    <xdr:rowOff>19050</xdr:rowOff>
                  </from>
                  <to>
                    <xdr:col>9</xdr:col>
                    <xdr:colOff>95250</xdr:colOff>
                    <xdr:row>143</xdr:row>
                    <xdr:rowOff>28575</xdr:rowOff>
                  </to>
                </anchor>
              </controlPr>
            </control>
          </mc:Choice>
        </mc:AlternateContent>
        <mc:AlternateContent xmlns:mc="http://schemas.openxmlformats.org/markup-compatibility/2006">
          <mc:Choice Requires="x14">
            <control shapeId="3236" r:id="rId160" name="Check Box 164">
              <controlPr defaultSize="0" autoFill="0" autoLine="0" autoPict="0">
                <anchor moveWithCells="1">
                  <from>
                    <xdr:col>2</xdr:col>
                    <xdr:colOff>209550</xdr:colOff>
                    <xdr:row>143</xdr:row>
                    <xdr:rowOff>9525</xdr:rowOff>
                  </from>
                  <to>
                    <xdr:col>5</xdr:col>
                    <xdr:colOff>28575</xdr:colOff>
                    <xdr:row>144</xdr:row>
                    <xdr:rowOff>19050</xdr:rowOff>
                  </to>
                </anchor>
              </controlPr>
            </control>
          </mc:Choice>
        </mc:AlternateContent>
        <mc:AlternateContent xmlns:mc="http://schemas.openxmlformats.org/markup-compatibility/2006">
          <mc:Choice Requires="x14">
            <control shapeId="3237" r:id="rId161" name="Check Box 165">
              <controlPr defaultSize="0" autoFill="0" autoLine="0" autoPict="0">
                <anchor moveWithCells="1" sizeWithCells="1">
                  <from>
                    <xdr:col>48</xdr:col>
                    <xdr:colOff>19050</xdr:colOff>
                    <xdr:row>138</xdr:row>
                    <xdr:rowOff>28575</xdr:rowOff>
                  </from>
                  <to>
                    <xdr:col>50</xdr:col>
                    <xdr:colOff>47625</xdr:colOff>
                    <xdr:row>139</xdr:row>
                    <xdr:rowOff>95250</xdr:rowOff>
                  </to>
                </anchor>
              </controlPr>
            </control>
          </mc:Choice>
        </mc:AlternateContent>
        <mc:AlternateContent xmlns:mc="http://schemas.openxmlformats.org/markup-compatibility/2006">
          <mc:Choice Requires="x14">
            <control shapeId="3238" r:id="rId162" name="Check Box 166">
              <controlPr defaultSize="0" autoFill="0" autoLine="0" autoPict="0">
                <anchor moveWithCells="1" sizeWithCells="1">
                  <from>
                    <xdr:col>48</xdr:col>
                    <xdr:colOff>19050</xdr:colOff>
                    <xdr:row>139</xdr:row>
                    <xdr:rowOff>57150</xdr:rowOff>
                  </from>
                  <to>
                    <xdr:col>51</xdr:col>
                    <xdr:colOff>66675</xdr:colOff>
                    <xdr:row>141</xdr:row>
                    <xdr:rowOff>38100</xdr:rowOff>
                  </to>
                </anchor>
              </controlPr>
            </control>
          </mc:Choice>
        </mc:AlternateContent>
        <mc:AlternateContent xmlns:mc="http://schemas.openxmlformats.org/markup-compatibility/2006">
          <mc:Choice Requires="x14">
            <control shapeId="3239" r:id="rId163" name="Check Box 167">
              <controlPr defaultSize="0" autoFill="0" autoLine="0" autoPict="0">
                <anchor moveWithCells="1" sizeWithCells="1">
                  <from>
                    <xdr:col>48</xdr:col>
                    <xdr:colOff>19050</xdr:colOff>
                    <xdr:row>141</xdr:row>
                    <xdr:rowOff>28575</xdr:rowOff>
                  </from>
                  <to>
                    <xdr:col>50</xdr:col>
                    <xdr:colOff>47625</xdr:colOff>
                    <xdr:row>142</xdr:row>
                    <xdr:rowOff>95250</xdr:rowOff>
                  </to>
                </anchor>
              </controlPr>
            </control>
          </mc:Choice>
        </mc:AlternateContent>
        <mc:AlternateContent xmlns:mc="http://schemas.openxmlformats.org/markup-compatibility/2006">
          <mc:Choice Requires="x14">
            <control shapeId="3240" r:id="rId164" name="Check Box 168">
              <controlPr defaultSize="0" autoFill="0" autoLine="0" autoPict="0">
                <anchor moveWithCells="1" sizeWithCells="1">
                  <from>
                    <xdr:col>48</xdr:col>
                    <xdr:colOff>19050</xdr:colOff>
                    <xdr:row>142</xdr:row>
                    <xdr:rowOff>57150</xdr:rowOff>
                  </from>
                  <to>
                    <xdr:col>51</xdr:col>
                    <xdr:colOff>66675</xdr:colOff>
                    <xdr:row>144</xdr:row>
                    <xdr:rowOff>38100</xdr:rowOff>
                  </to>
                </anchor>
              </controlPr>
            </control>
          </mc:Choice>
        </mc:AlternateContent>
        <mc:AlternateContent xmlns:mc="http://schemas.openxmlformats.org/markup-compatibility/2006">
          <mc:Choice Requires="x14">
            <control shapeId="3241" r:id="rId165" name="Check Box 169">
              <controlPr defaultSize="0" autoFill="0" autoLine="0" autoPict="0">
                <anchor moveWithCells="1">
                  <from>
                    <xdr:col>2</xdr:col>
                    <xdr:colOff>209550</xdr:colOff>
                    <xdr:row>144</xdr:row>
                    <xdr:rowOff>19050</xdr:rowOff>
                  </from>
                  <to>
                    <xdr:col>9</xdr:col>
                    <xdr:colOff>114300</xdr:colOff>
                    <xdr:row>145</xdr:row>
                    <xdr:rowOff>28575</xdr:rowOff>
                  </to>
                </anchor>
              </controlPr>
            </control>
          </mc:Choice>
        </mc:AlternateContent>
        <mc:AlternateContent xmlns:mc="http://schemas.openxmlformats.org/markup-compatibility/2006">
          <mc:Choice Requires="x14">
            <control shapeId="3242" r:id="rId166" name="Check Box 170">
              <controlPr defaultSize="0" autoFill="0" autoLine="0" autoPict="0">
                <anchor moveWithCells="1">
                  <from>
                    <xdr:col>2</xdr:col>
                    <xdr:colOff>209550</xdr:colOff>
                    <xdr:row>153</xdr:row>
                    <xdr:rowOff>180975</xdr:rowOff>
                  </from>
                  <to>
                    <xdr:col>9</xdr:col>
                    <xdr:colOff>95250</xdr:colOff>
                    <xdr:row>154</xdr:row>
                    <xdr:rowOff>190500</xdr:rowOff>
                  </to>
                </anchor>
              </controlPr>
            </control>
          </mc:Choice>
        </mc:AlternateContent>
        <mc:AlternateContent xmlns:mc="http://schemas.openxmlformats.org/markup-compatibility/2006">
          <mc:Choice Requires="x14">
            <control shapeId="3243" r:id="rId167" name="Check Box 171">
              <controlPr defaultSize="0" autoFill="0" autoLine="0" autoPict="0">
                <anchor moveWithCells="1">
                  <from>
                    <xdr:col>2</xdr:col>
                    <xdr:colOff>209550</xdr:colOff>
                    <xdr:row>154</xdr:row>
                    <xdr:rowOff>171450</xdr:rowOff>
                  </from>
                  <to>
                    <xdr:col>5</xdr:col>
                    <xdr:colOff>28575</xdr:colOff>
                    <xdr:row>155</xdr:row>
                    <xdr:rowOff>180975</xdr:rowOff>
                  </to>
                </anchor>
              </controlPr>
            </control>
          </mc:Choice>
        </mc:AlternateContent>
        <mc:AlternateContent xmlns:mc="http://schemas.openxmlformats.org/markup-compatibility/2006">
          <mc:Choice Requires="x14">
            <control shapeId="3244" r:id="rId168" name="Check Box 172">
              <controlPr defaultSize="0" autoFill="0" autoLine="0" autoPict="0">
                <anchor moveWithCells="1">
                  <from>
                    <xdr:col>2</xdr:col>
                    <xdr:colOff>209550</xdr:colOff>
                    <xdr:row>155</xdr:row>
                    <xdr:rowOff>180975</xdr:rowOff>
                  </from>
                  <to>
                    <xdr:col>9</xdr:col>
                    <xdr:colOff>114300</xdr:colOff>
                    <xdr:row>156</xdr:row>
                    <xdr:rowOff>190500</xdr:rowOff>
                  </to>
                </anchor>
              </controlPr>
            </control>
          </mc:Choice>
        </mc:AlternateContent>
        <mc:AlternateContent xmlns:mc="http://schemas.openxmlformats.org/markup-compatibility/2006">
          <mc:Choice Requires="x14">
            <control shapeId="3245" r:id="rId169" name="Check Box 173">
              <controlPr defaultSize="0" autoFill="0" autoLine="0" autoPict="0">
                <anchor moveWithCells="1">
                  <from>
                    <xdr:col>2</xdr:col>
                    <xdr:colOff>209550</xdr:colOff>
                    <xdr:row>156</xdr:row>
                    <xdr:rowOff>180975</xdr:rowOff>
                  </from>
                  <to>
                    <xdr:col>9</xdr:col>
                    <xdr:colOff>95250</xdr:colOff>
                    <xdr:row>157</xdr:row>
                    <xdr:rowOff>190500</xdr:rowOff>
                  </to>
                </anchor>
              </controlPr>
            </control>
          </mc:Choice>
        </mc:AlternateContent>
        <mc:AlternateContent xmlns:mc="http://schemas.openxmlformats.org/markup-compatibility/2006">
          <mc:Choice Requires="x14">
            <control shapeId="3246" r:id="rId170" name="Check Box 174">
              <controlPr defaultSize="0" autoFill="0" autoLine="0" autoPict="0">
                <anchor moveWithCells="1">
                  <from>
                    <xdr:col>2</xdr:col>
                    <xdr:colOff>209550</xdr:colOff>
                    <xdr:row>157</xdr:row>
                    <xdr:rowOff>171450</xdr:rowOff>
                  </from>
                  <to>
                    <xdr:col>5</xdr:col>
                    <xdr:colOff>28575</xdr:colOff>
                    <xdr:row>158</xdr:row>
                    <xdr:rowOff>180975</xdr:rowOff>
                  </to>
                </anchor>
              </controlPr>
            </control>
          </mc:Choice>
        </mc:AlternateContent>
        <mc:AlternateContent xmlns:mc="http://schemas.openxmlformats.org/markup-compatibility/2006">
          <mc:Choice Requires="x14">
            <control shapeId="3247" r:id="rId171" name="Check Box 175">
              <controlPr defaultSize="0" autoFill="0" autoLine="0" autoPict="0">
                <anchor moveWithCells="1">
                  <from>
                    <xdr:col>2</xdr:col>
                    <xdr:colOff>209550</xdr:colOff>
                    <xdr:row>158</xdr:row>
                    <xdr:rowOff>180975</xdr:rowOff>
                  </from>
                  <to>
                    <xdr:col>9</xdr:col>
                    <xdr:colOff>114300</xdr:colOff>
                    <xdr:row>159</xdr:row>
                    <xdr:rowOff>190500</xdr:rowOff>
                  </to>
                </anchor>
              </controlPr>
            </control>
          </mc:Choice>
        </mc:AlternateContent>
        <mc:AlternateContent xmlns:mc="http://schemas.openxmlformats.org/markup-compatibility/2006">
          <mc:Choice Requires="x14">
            <control shapeId="3248" r:id="rId172" name="Check Box 176">
              <controlPr defaultSize="0" autoFill="0" autoLine="0" autoPict="0">
                <anchor moveWithCells="1">
                  <from>
                    <xdr:col>2</xdr:col>
                    <xdr:colOff>209550</xdr:colOff>
                    <xdr:row>159</xdr:row>
                    <xdr:rowOff>180975</xdr:rowOff>
                  </from>
                  <to>
                    <xdr:col>9</xdr:col>
                    <xdr:colOff>95250</xdr:colOff>
                    <xdr:row>160</xdr:row>
                    <xdr:rowOff>190500</xdr:rowOff>
                  </to>
                </anchor>
              </controlPr>
            </control>
          </mc:Choice>
        </mc:AlternateContent>
        <mc:AlternateContent xmlns:mc="http://schemas.openxmlformats.org/markup-compatibility/2006">
          <mc:Choice Requires="x14">
            <control shapeId="3249" r:id="rId173" name="Check Box 177">
              <controlPr defaultSize="0" autoFill="0" autoLine="0" autoPict="0">
                <anchor moveWithCells="1">
                  <from>
                    <xdr:col>2</xdr:col>
                    <xdr:colOff>209550</xdr:colOff>
                    <xdr:row>160</xdr:row>
                    <xdr:rowOff>171450</xdr:rowOff>
                  </from>
                  <to>
                    <xdr:col>5</xdr:col>
                    <xdr:colOff>28575</xdr:colOff>
                    <xdr:row>161</xdr:row>
                    <xdr:rowOff>180975</xdr:rowOff>
                  </to>
                </anchor>
              </controlPr>
            </control>
          </mc:Choice>
        </mc:AlternateContent>
        <mc:AlternateContent xmlns:mc="http://schemas.openxmlformats.org/markup-compatibility/2006">
          <mc:Choice Requires="x14">
            <control shapeId="3250" r:id="rId174" name="Check Box 178">
              <controlPr defaultSize="0" autoFill="0" autoLine="0" autoPict="0">
                <anchor moveWithCells="1">
                  <from>
                    <xdr:col>2</xdr:col>
                    <xdr:colOff>209550</xdr:colOff>
                    <xdr:row>161</xdr:row>
                    <xdr:rowOff>180975</xdr:rowOff>
                  </from>
                  <to>
                    <xdr:col>9</xdr:col>
                    <xdr:colOff>114300</xdr:colOff>
                    <xdr:row>162</xdr:row>
                    <xdr:rowOff>190500</xdr:rowOff>
                  </to>
                </anchor>
              </controlPr>
            </control>
          </mc:Choice>
        </mc:AlternateContent>
        <mc:AlternateContent xmlns:mc="http://schemas.openxmlformats.org/markup-compatibility/2006">
          <mc:Choice Requires="x14">
            <control shapeId="3251" r:id="rId175" name="Check Box 179">
              <controlPr defaultSize="0" autoFill="0" autoLine="0" autoPict="0">
                <anchor moveWithCells="1">
                  <from>
                    <xdr:col>2</xdr:col>
                    <xdr:colOff>209550</xdr:colOff>
                    <xdr:row>162</xdr:row>
                    <xdr:rowOff>180975</xdr:rowOff>
                  </from>
                  <to>
                    <xdr:col>9</xdr:col>
                    <xdr:colOff>95250</xdr:colOff>
                    <xdr:row>163</xdr:row>
                    <xdr:rowOff>190500</xdr:rowOff>
                  </to>
                </anchor>
              </controlPr>
            </control>
          </mc:Choice>
        </mc:AlternateContent>
        <mc:AlternateContent xmlns:mc="http://schemas.openxmlformats.org/markup-compatibility/2006">
          <mc:Choice Requires="x14">
            <control shapeId="3252" r:id="rId176" name="Check Box 180">
              <controlPr defaultSize="0" autoFill="0" autoLine="0" autoPict="0">
                <anchor moveWithCells="1">
                  <from>
                    <xdr:col>2</xdr:col>
                    <xdr:colOff>209550</xdr:colOff>
                    <xdr:row>163</xdr:row>
                    <xdr:rowOff>171450</xdr:rowOff>
                  </from>
                  <to>
                    <xdr:col>5</xdr:col>
                    <xdr:colOff>28575</xdr:colOff>
                    <xdr:row>164</xdr:row>
                    <xdr:rowOff>180975</xdr:rowOff>
                  </to>
                </anchor>
              </controlPr>
            </control>
          </mc:Choice>
        </mc:AlternateContent>
        <mc:AlternateContent xmlns:mc="http://schemas.openxmlformats.org/markup-compatibility/2006">
          <mc:Choice Requires="x14">
            <control shapeId="3253" r:id="rId177" name="Check Box 181">
              <controlPr defaultSize="0" autoFill="0" autoLine="0" autoPict="0">
                <anchor moveWithCells="1" sizeWithCells="1">
                  <from>
                    <xdr:col>48</xdr:col>
                    <xdr:colOff>19050</xdr:colOff>
                    <xdr:row>153</xdr:row>
                    <xdr:rowOff>28575</xdr:rowOff>
                  </from>
                  <to>
                    <xdr:col>50</xdr:col>
                    <xdr:colOff>47625</xdr:colOff>
                    <xdr:row>154</xdr:row>
                    <xdr:rowOff>95250</xdr:rowOff>
                  </to>
                </anchor>
              </controlPr>
            </control>
          </mc:Choice>
        </mc:AlternateContent>
        <mc:AlternateContent xmlns:mc="http://schemas.openxmlformats.org/markup-compatibility/2006">
          <mc:Choice Requires="x14">
            <control shapeId="3254" r:id="rId178" name="Check Box 182">
              <controlPr defaultSize="0" autoFill="0" autoLine="0" autoPict="0">
                <anchor moveWithCells="1" sizeWithCells="1">
                  <from>
                    <xdr:col>48</xdr:col>
                    <xdr:colOff>19050</xdr:colOff>
                    <xdr:row>154</xdr:row>
                    <xdr:rowOff>57150</xdr:rowOff>
                  </from>
                  <to>
                    <xdr:col>51</xdr:col>
                    <xdr:colOff>66675</xdr:colOff>
                    <xdr:row>156</xdr:row>
                    <xdr:rowOff>38100</xdr:rowOff>
                  </to>
                </anchor>
              </controlPr>
            </control>
          </mc:Choice>
        </mc:AlternateContent>
        <mc:AlternateContent xmlns:mc="http://schemas.openxmlformats.org/markup-compatibility/2006">
          <mc:Choice Requires="x14">
            <control shapeId="3255" r:id="rId179" name="Check Box 183">
              <controlPr defaultSize="0" autoFill="0" autoLine="0" autoPict="0">
                <anchor moveWithCells="1" sizeWithCells="1">
                  <from>
                    <xdr:col>48</xdr:col>
                    <xdr:colOff>19050</xdr:colOff>
                    <xdr:row>156</xdr:row>
                    <xdr:rowOff>28575</xdr:rowOff>
                  </from>
                  <to>
                    <xdr:col>50</xdr:col>
                    <xdr:colOff>47625</xdr:colOff>
                    <xdr:row>157</xdr:row>
                    <xdr:rowOff>95250</xdr:rowOff>
                  </to>
                </anchor>
              </controlPr>
            </control>
          </mc:Choice>
        </mc:AlternateContent>
        <mc:AlternateContent xmlns:mc="http://schemas.openxmlformats.org/markup-compatibility/2006">
          <mc:Choice Requires="x14">
            <control shapeId="3256" r:id="rId180" name="Check Box 184">
              <controlPr defaultSize="0" autoFill="0" autoLine="0" autoPict="0">
                <anchor moveWithCells="1" sizeWithCells="1">
                  <from>
                    <xdr:col>48</xdr:col>
                    <xdr:colOff>19050</xdr:colOff>
                    <xdr:row>157</xdr:row>
                    <xdr:rowOff>57150</xdr:rowOff>
                  </from>
                  <to>
                    <xdr:col>51</xdr:col>
                    <xdr:colOff>66675</xdr:colOff>
                    <xdr:row>159</xdr:row>
                    <xdr:rowOff>38100</xdr:rowOff>
                  </to>
                </anchor>
              </controlPr>
            </control>
          </mc:Choice>
        </mc:AlternateContent>
        <mc:AlternateContent xmlns:mc="http://schemas.openxmlformats.org/markup-compatibility/2006">
          <mc:Choice Requires="x14">
            <control shapeId="3257" r:id="rId181" name="Check Box 185">
              <controlPr defaultSize="0" autoFill="0" autoLine="0" autoPict="0">
                <anchor moveWithCells="1" sizeWithCells="1">
                  <from>
                    <xdr:col>48</xdr:col>
                    <xdr:colOff>19050</xdr:colOff>
                    <xdr:row>159</xdr:row>
                    <xdr:rowOff>28575</xdr:rowOff>
                  </from>
                  <to>
                    <xdr:col>50</xdr:col>
                    <xdr:colOff>47625</xdr:colOff>
                    <xdr:row>160</xdr:row>
                    <xdr:rowOff>95250</xdr:rowOff>
                  </to>
                </anchor>
              </controlPr>
            </control>
          </mc:Choice>
        </mc:AlternateContent>
        <mc:AlternateContent xmlns:mc="http://schemas.openxmlformats.org/markup-compatibility/2006">
          <mc:Choice Requires="x14">
            <control shapeId="3258" r:id="rId182" name="Check Box 186">
              <controlPr defaultSize="0" autoFill="0" autoLine="0" autoPict="0">
                <anchor moveWithCells="1" sizeWithCells="1">
                  <from>
                    <xdr:col>48</xdr:col>
                    <xdr:colOff>19050</xdr:colOff>
                    <xdr:row>160</xdr:row>
                    <xdr:rowOff>57150</xdr:rowOff>
                  </from>
                  <to>
                    <xdr:col>51</xdr:col>
                    <xdr:colOff>66675</xdr:colOff>
                    <xdr:row>162</xdr:row>
                    <xdr:rowOff>38100</xdr:rowOff>
                  </to>
                </anchor>
              </controlPr>
            </control>
          </mc:Choice>
        </mc:AlternateContent>
        <mc:AlternateContent xmlns:mc="http://schemas.openxmlformats.org/markup-compatibility/2006">
          <mc:Choice Requires="x14">
            <control shapeId="3259" r:id="rId183" name="Check Box 187">
              <controlPr defaultSize="0" autoFill="0" autoLine="0" autoPict="0">
                <anchor moveWithCells="1" sizeWithCells="1">
                  <from>
                    <xdr:col>48</xdr:col>
                    <xdr:colOff>19050</xdr:colOff>
                    <xdr:row>162</xdr:row>
                    <xdr:rowOff>28575</xdr:rowOff>
                  </from>
                  <to>
                    <xdr:col>50</xdr:col>
                    <xdr:colOff>47625</xdr:colOff>
                    <xdr:row>163</xdr:row>
                    <xdr:rowOff>95250</xdr:rowOff>
                  </to>
                </anchor>
              </controlPr>
            </control>
          </mc:Choice>
        </mc:AlternateContent>
        <mc:AlternateContent xmlns:mc="http://schemas.openxmlformats.org/markup-compatibility/2006">
          <mc:Choice Requires="x14">
            <control shapeId="3260" r:id="rId184" name="Check Box 188">
              <controlPr defaultSize="0" autoFill="0" autoLine="0" autoPict="0">
                <anchor moveWithCells="1" sizeWithCells="1">
                  <from>
                    <xdr:col>48</xdr:col>
                    <xdr:colOff>19050</xdr:colOff>
                    <xdr:row>163</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3261" r:id="rId185" name="Check Box 189">
              <controlPr defaultSize="0" autoFill="0" autoLine="0" autoPict="0">
                <anchor moveWithCells="1">
                  <from>
                    <xdr:col>2</xdr:col>
                    <xdr:colOff>219075</xdr:colOff>
                    <xdr:row>164</xdr:row>
                    <xdr:rowOff>190500</xdr:rowOff>
                  </from>
                  <to>
                    <xdr:col>9</xdr:col>
                    <xdr:colOff>123825</xdr:colOff>
                    <xdr:row>166</xdr:row>
                    <xdr:rowOff>0</xdr:rowOff>
                  </to>
                </anchor>
              </controlPr>
            </control>
          </mc:Choice>
        </mc:AlternateContent>
        <mc:AlternateContent xmlns:mc="http://schemas.openxmlformats.org/markup-compatibility/2006">
          <mc:Choice Requires="x14">
            <control shapeId="3262" r:id="rId186" name="Check Box 190">
              <controlPr defaultSize="0" autoFill="0" autoLine="0" autoPict="0">
                <anchor moveWithCells="1" sizeWithCells="1">
                  <from>
                    <xdr:col>48</xdr:col>
                    <xdr:colOff>19050</xdr:colOff>
                    <xdr:row>136</xdr:row>
                    <xdr:rowOff>57150</xdr:rowOff>
                  </from>
                  <to>
                    <xdr:col>51</xdr:col>
                    <xdr:colOff>66675</xdr:colOff>
                    <xdr:row>138</xdr:row>
                    <xdr:rowOff>38100</xdr:rowOff>
                  </to>
                </anchor>
              </controlPr>
            </control>
          </mc:Choice>
        </mc:AlternateContent>
        <mc:AlternateContent xmlns:mc="http://schemas.openxmlformats.org/markup-compatibility/2006">
          <mc:Choice Requires="x14">
            <control shapeId="3263" r:id="rId187" name="Check Box 191">
              <controlPr defaultSize="0" autoFill="0" autoLine="0" autoPict="0">
                <anchor moveWithCells="1" sizeWithCells="1">
                  <from>
                    <xdr:col>48</xdr:col>
                    <xdr:colOff>19050</xdr:colOff>
                    <xdr:row>151</xdr:row>
                    <xdr:rowOff>47625</xdr:rowOff>
                  </from>
                  <to>
                    <xdr:col>51</xdr:col>
                    <xdr:colOff>66675</xdr:colOff>
                    <xdr:row>153</xdr:row>
                    <xdr:rowOff>28575</xdr:rowOff>
                  </to>
                </anchor>
              </controlPr>
            </control>
          </mc:Choice>
        </mc:AlternateContent>
        <mc:AlternateContent xmlns:mc="http://schemas.openxmlformats.org/markup-compatibility/2006">
          <mc:Choice Requires="x14">
            <control shapeId="3264" r:id="rId188" name="Check Box 192">
              <controlPr defaultSize="0" autoFill="0" autoLine="0" autoPict="0">
                <anchor moveWithCells="1" sizeWithCells="1">
                  <from>
                    <xdr:col>29</xdr:col>
                    <xdr:colOff>133350</xdr:colOff>
                    <xdr:row>244</xdr:row>
                    <xdr:rowOff>152400</xdr:rowOff>
                  </from>
                  <to>
                    <xdr:col>38</xdr:col>
                    <xdr:colOff>28575</xdr:colOff>
                    <xdr:row>246</xdr:row>
                    <xdr:rowOff>19050</xdr:rowOff>
                  </to>
                </anchor>
              </controlPr>
            </control>
          </mc:Choice>
        </mc:AlternateContent>
        <mc:AlternateContent xmlns:mc="http://schemas.openxmlformats.org/markup-compatibility/2006">
          <mc:Choice Requires="x14">
            <control shapeId="3265" r:id="rId189" name="Check Box 193">
              <controlPr defaultSize="0" autoFill="0" autoLine="0" autoPict="0">
                <anchor moveWithCells="1" sizeWithCells="1">
                  <from>
                    <xdr:col>29</xdr:col>
                    <xdr:colOff>133350</xdr:colOff>
                    <xdr:row>245</xdr:row>
                    <xdr:rowOff>152400</xdr:rowOff>
                  </from>
                  <to>
                    <xdr:col>36</xdr:col>
                    <xdr:colOff>66675</xdr:colOff>
                    <xdr:row>247</xdr:row>
                    <xdr:rowOff>19050</xdr:rowOff>
                  </to>
                </anchor>
              </controlPr>
            </control>
          </mc:Choice>
        </mc:AlternateContent>
        <mc:AlternateContent xmlns:mc="http://schemas.openxmlformats.org/markup-compatibility/2006">
          <mc:Choice Requires="x14">
            <control shapeId="3266" r:id="rId190" name="Check Box 194">
              <controlPr defaultSize="0" autoFill="0" autoLine="0" autoPict="0">
                <anchor moveWithCells="1" sizeWithCells="1">
                  <from>
                    <xdr:col>29</xdr:col>
                    <xdr:colOff>133350</xdr:colOff>
                    <xdr:row>246</xdr:row>
                    <xdr:rowOff>161925</xdr:rowOff>
                  </from>
                  <to>
                    <xdr:col>36</xdr:col>
                    <xdr:colOff>19050</xdr:colOff>
                    <xdr:row>248</xdr:row>
                    <xdr:rowOff>28575</xdr:rowOff>
                  </to>
                </anchor>
              </controlPr>
            </control>
          </mc:Choice>
        </mc:AlternateContent>
        <mc:AlternateContent xmlns:mc="http://schemas.openxmlformats.org/markup-compatibility/2006">
          <mc:Choice Requires="x14">
            <control shapeId="3267" r:id="rId191" name="Check Box 195">
              <controlPr defaultSize="0" autoFill="0" autoLine="0" autoPict="0">
                <anchor moveWithCells="1" sizeWithCells="1">
                  <from>
                    <xdr:col>2</xdr:col>
                    <xdr:colOff>228600</xdr:colOff>
                    <xdr:row>244</xdr:row>
                    <xdr:rowOff>161925</xdr:rowOff>
                  </from>
                  <to>
                    <xdr:col>10</xdr:col>
                    <xdr:colOff>9525</xdr:colOff>
                    <xdr:row>246</xdr:row>
                    <xdr:rowOff>28575</xdr:rowOff>
                  </to>
                </anchor>
              </controlPr>
            </control>
          </mc:Choice>
        </mc:AlternateContent>
        <mc:AlternateContent xmlns:mc="http://schemas.openxmlformats.org/markup-compatibility/2006">
          <mc:Choice Requires="x14">
            <control shapeId="3268" r:id="rId192" name="Check Box 196">
              <controlPr defaultSize="0" autoFill="0" autoLine="0" autoPict="0">
                <anchor moveWithCells="1" sizeWithCells="1">
                  <from>
                    <xdr:col>2</xdr:col>
                    <xdr:colOff>228600</xdr:colOff>
                    <xdr:row>245</xdr:row>
                    <xdr:rowOff>161925</xdr:rowOff>
                  </from>
                  <to>
                    <xdr:col>9</xdr:col>
                    <xdr:colOff>19050</xdr:colOff>
                    <xdr:row>247</xdr:row>
                    <xdr:rowOff>28575</xdr:rowOff>
                  </to>
                </anchor>
              </controlPr>
            </control>
          </mc:Choice>
        </mc:AlternateContent>
        <mc:AlternateContent xmlns:mc="http://schemas.openxmlformats.org/markup-compatibility/2006">
          <mc:Choice Requires="x14">
            <control shapeId="3269" r:id="rId193" name="Check Box 197">
              <controlPr defaultSize="0" autoFill="0" autoLine="0" autoPict="0">
                <anchor moveWithCells="1" sizeWithCells="1">
                  <from>
                    <xdr:col>2</xdr:col>
                    <xdr:colOff>228600</xdr:colOff>
                    <xdr:row>246</xdr:row>
                    <xdr:rowOff>171450</xdr:rowOff>
                  </from>
                  <to>
                    <xdr:col>8</xdr:col>
                    <xdr:colOff>161925</xdr:colOff>
                    <xdr:row>248</xdr:row>
                    <xdr:rowOff>38100</xdr:rowOff>
                  </to>
                </anchor>
              </controlPr>
            </control>
          </mc:Choice>
        </mc:AlternateContent>
        <mc:AlternateContent xmlns:mc="http://schemas.openxmlformats.org/markup-compatibility/2006">
          <mc:Choice Requires="x14">
            <control shapeId="3270" r:id="rId194" name="Check Box 198">
              <controlPr defaultSize="0" autoFill="0" autoLine="0" autoPict="0">
                <anchor moveWithCells="1" sizeWithCells="1">
                  <from>
                    <xdr:col>3</xdr:col>
                    <xdr:colOff>9525</xdr:colOff>
                    <xdr:row>248</xdr:row>
                    <xdr:rowOff>152400</xdr:rowOff>
                  </from>
                  <to>
                    <xdr:col>10</xdr:col>
                    <xdr:colOff>28575</xdr:colOff>
                    <xdr:row>250</xdr:row>
                    <xdr:rowOff>19050</xdr:rowOff>
                  </to>
                </anchor>
              </controlPr>
            </control>
          </mc:Choice>
        </mc:AlternateContent>
        <mc:AlternateContent xmlns:mc="http://schemas.openxmlformats.org/markup-compatibility/2006">
          <mc:Choice Requires="x14">
            <control shapeId="3271" r:id="rId195" name="Check Box 199">
              <controlPr defaultSize="0" autoFill="0" autoLine="0" autoPict="0">
                <anchor moveWithCells="1" sizeWithCells="1">
                  <from>
                    <xdr:col>3</xdr:col>
                    <xdr:colOff>9525</xdr:colOff>
                    <xdr:row>249</xdr:row>
                    <xdr:rowOff>152400</xdr:rowOff>
                  </from>
                  <to>
                    <xdr:col>9</xdr:col>
                    <xdr:colOff>38100</xdr:colOff>
                    <xdr:row>251</xdr:row>
                    <xdr:rowOff>19050</xdr:rowOff>
                  </to>
                </anchor>
              </controlPr>
            </control>
          </mc:Choice>
        </mc:AlternateContent>
        <mc:AlternateContent xmlns:mc="http://schemas.openxmlformats.org/markup-compatibility/2006">
          <mc:Choice Requires="x14">
            <control shapeId="3272" r:id="rId196" name="Check Box 200">
              <controlPr defaultSize="0" autoFill="0" autoLine="0" autoPict="0">
                <anchor moveWithCells="1" sizeWithCells="1">
                  <from>
                    <xdr:col>3</xdr:col>
                    <xdr:colOff>9525</xdr:colOff>
                    <xdr:row>250</xdr:row>
                    <xdr:rowOff>161925</xdr:rowOff>
                  </from>
                  <to>
                    <xdr:col>8</xdr:col>
                    <xdr:colOff>180975</xdr:colOff>
                    <xdr:row>252</xdr:row>
                    <xdr:rowOff>28575</xdr:rowOff>
                  </to>
                </anchor>
              </controlPr>
            </control>
          </mc:Choice>
        </mc:AlternateContent>
        <mc:AlternateContent xmlns:mc="http://schemas.openxmlformats.org/markup-compatibility/2006">
          <mc:Choice Requires="x14">
            <control shapeId="3273" r:id="rId197" name="Check Box 201">
              <controlPr defaultSize="0" autoFill="0" autoLine="0" autoPict="0">
                <anchor moveWithCells="1" sizeWithCells="1">
                  <from>
                    <xdr:col>29</xdr:col>
                    <xdr:colOff>142875</xdr:colOff>
                    <xdr:row>248</xdr:row>
                    <xdr:rowOff>161925</xdr:rowOff>
                  </from>
                  <to>
                    <xdr:col>38</xdr:col>
                    <xdr:colOff>38100</xdr:colOff>
                    <xdr:row>250</xdr:row>
                    <xdr:rowOff>28575</xdr:rowOff>
                  </to>
                </anchor>
              </controlPr>
            </control>
          </mc:Choice>
        </mc:AlternateContent>
        <mc:AlternateContent xmlns:mc="http://schemas.openxmlformats.org/markup-compatibility/2006">
          <mc:Choice Requires="x14">
            <control shapeId="3274" r:id="rId198" name="Check Box 202">
              <controlPr defaultSize="0" autoFill="0" autoLine="0" autoPict="0">
                <anchor moveWithCells="1" sizeWithCells="1">
                  <from>
                    <xdr:col>29</xdr:col>
                    <xdr:colOff>142875</xdr:colOff>
                    <xdr:row>249</xdr:row>
                    <xdr:rowOff>161925</xdr:rowOff>
                  </from>
                  <to>
                    <xdr:col>36</xdr:col>
                    <xdr:colOff>76200</xdr:colOff>
                    <xdr:row>251</xdr:row>
                    <xdr:rowOff>28575</xdr:rowOff>
                  </to>
                </anchor>
              </controlPr>
            </control>
          </mc:Choice>
        </mc:AlternateContent>
        <mc:AlternateContent xmlns:mc="http://schemas.openxmlformats.org/markup-compatibility/2006">
          <mc:Choice Requires="x14">
            <control shapeId="3275" r:id="rId199" name="Check Box 203">
              <controlPr defaultSize="0" autoFill="0" autoLine="0" autoPict="0">
                <anchor moveWithCells="1" sizeWithCells="1">
                  <from>
                    <xdr:col>29</xdr:col>
                    <xdr:colOff>142875</xdr:colOff>
                    <xdr:row>250</xdr:row>
                    <xdr:rowOff>171450</xdr:rowOff>
                  </from>
                  <to>
                    <xdr:col>36</xdr:col>
                    <xdr:colOff>28575</xdr:colOff>
                    <xdr:row>252</xdr:row>
                    <xdr:rowOff>38100</xdr:rowOff>
                  </to>
                </anchor>
              </controlPr>
            </control>
          </mc:Choice>
        </mc:AlternateContent>
        <mc:AlternateContent xmlns:mc="http://schemas.openxmlformats.org/markup-compatibility/2006">
          <mc:Choice Requires="x14">
            <control shapeId="3276" r:id="rId200" name="Check Box 204">
              <controlPr defaultSize="0" autoFill="0" autoLine="0" autoPict="0">
                <anchor moveWithCells="1">
                  <from>
                    <xdr:col>2</xdr:col>
                    <xdr:colOff>209550</xdr:colOff>
                    <xdr:row>168</xdr:row>
                    <xdr:rowOff>180975</xdr:rowOff>
                  </from>
                  <to>
                    <xdr:col>9</xdr:col>
                    <xdr:colOff>95250</xdr:colOff>
                    <xdr:row>169</xdr:row>
                    <xdr:rowOff>190500</xdr:rowOff>
                  </to>
                </anchor>
              </controlPr>
            </control>
          </mc:Choice>
        </mc:AlternateContent>
        <mc:AlternateContent xmlns:mc="http://schemas.openxmlformats.org/markup-compatibility/2006">
          <mc:Choice Requires="x14">
            <control shapeId="3277" r:id="rId201" name="Check Box 205">
              <controlPr defaultSize="0" autoFill="0" autoLine="0" autoPict="0">
                <anchor moveWithCells="1">
                  <from>
                    <xdr:col>2</xdr:col>
                    <xdr:colOff>209550</xdr:colOff>
                    <xdr:row>169</xdr:row>
                    <xdr:rowOff>171450</xdr:rowOff>
                  </from>
                  <to>
                    <xdr:col>5</xdr:col>
                    <xdr:colOff>28575</xdr:colOff>
                    <xdr:row>170</xdr:row>
                    <xdr:rowOff>180975</xdr:rowOff>
                  </to>
                </anchor>
              </controlPr>
            </control>
          </mc:Choice>
        </mc:AlternateContent>
        <mc:AlternateContent xmlns:mc="http://schemas.openxmlformats.org/markup-compatibility/2006">
          <mc:Choice Requires="x14">
            <control shapeId="3278" r:id="rId202" name="Check Box 206">
              <controlPr defaultSize="0" autoFill="0" autoLine="0" autoPict="0">
                <anchor moveWithCells="1">
                  <from>
                    <xdr:col>2</xdr:col>
                    <xdr:colOff>209550</xdr:colOff>
                    <xdr:row>170</xdr:row>
                    <xdr:rowOff>180975</xdr:rowOff>
                  </from>
                  <to>
                    <xdr:col>9</xdr:col>
                    <xdr:colOff>114300</xdr:colOff>
                    <xdr:row>171</xdr:row>
                    <xdr:rowOff>190500</xdr:rowOff>
                  </to>
                </anchor>
              </controlPr>
            </control>
          </mc:Choice>
        </mc:AlternateContent>
        <mc:AlternateContent xmlns:mc="http://schemas.openxmlformats.org/markup-compatibility/2006">
          <mc:Choice Requires="x14">
            <control shapeId="3279" r:id="rId203" name="Check Box 207">
              <controlPr defaultSize="0" autoFill="0" autoLine="0" autoPict="0">
                <anchor moveWithCells="1" sizeWithCells="1">
                  <from>
                    <xdr:col>48</xdr:col>
                    <xdr:colOff>19050</xdr:colOff>
                    <xdr:row>168</xdr:row>
                    <xdr:rowOff>28575</xdr:rowOff>
                  </from>
                  <to>
                    <xdr:col>50</xdr:col>
                    <xdr:colOff>47625</xdr:colOff>
                    <xdr:row>169</xdr:row>
                    <xdr:rowOff>95250</xdr:rowOff>
                  </to>
                </anchor>
              </controlPr>
            </control>
          </mc:Choice>
        </mc:AlternateContent>
        <mc:AlternateContent xmlns:mc="http://schemas.openxmlformats.org/markup-compatibility/2006">
          <mc:Choice Requires="x14">
            <control shapeId="3280" r:id="rId204" name="Check Box 208">
              <controlPr defaultSize="0" autoFill="0" autoLine="0" autoPict="0">
                <anchor moveWithCells="1" sizeWithCells="1">
                  <from>
                    <xdr:col>48</xdr:col>
                    <xdr:colOff>19050</xdr:colOff>
                    <xdr:row>169</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3284" r:id="rId205" name="Check Box 212">
              <controlPr defaultSize="0" autoFill="0" autoLine="0" autoPict="0">
                <anchor moveWithCells="1">
                  <from>
                    <xdr:col>3</xdr:col>
                    <xdr:colOff>47625</xdr:colOff>
                    <xdr:row>475</xdr:row>
                    <xdr:rowOff>76200</xdr:rowOff>
                  </from>
                  <to>
                    <xdr:col>9</xdr:col>
                    <xdr:colOff>95250</xdr:colOff>
                    <xdr:row>476</xdr:row>
                    <xdr:rowOff>104775</xdr:rowOff>
                  </to>
                </anchor>
              </controlPr>
            </control>
          </mc:Choice>
        </mc:AlternateContent>
        <mc:AlternateContent xmlns:mc="http://schemas.openxmlformats.org/markup-compatibility/2006">
          <mc:Choice Requires="x14">
            <control shapeId="3285" r:id="rId206" name="Check Box 213">
              <controlPr defaultSize="0" autoFill="0" autoLine="0" autoPict="0">
                <anchor moveWithCells="1">
                  <from>
                    <xdr:col>3</xdr:col>
                    <xdr:colOff>47625</xdr:colOff>
                    <xdr:row>476</xdr:row>
                    <xdr:rowOff>85725</xdr:rowOff>
                  </from>
                  <to>
                    <xdr:col>9</xdr:col>
                    <xdr:colOff>95250</xdr:colOff>
                    <xdr:row>477</xdr:row>
                    <xdr:rowOff>114300</xdr:rowOff>
                  </to>
                </anchor>
              </controlPr>
            </control>
          </mc:Choice>
        </mc:AlternateContent>
        <mc:AlternateContent xmlns:mc="http://schemas.openxmlformats.org/markup-compatibility/2006">
          <mc:Choice Requires="x14">
            <control shapeId="3286" r:id="rId207" name="Check Box 214">
              <controlPr defaultSize="0" autoFill="0" autoLine="0" autoPict="0">
                <anchor moveWithCells="1">
                  <from>
                    <xdr:col>3</xdr:col>
                    <xdr:colOff>47625</xdr:colOff>
                    <xdr:row>483</xdr:row>
                    <xdr:rowOff>76200</xdr:rowOff>
                  </from>
                  <to>
                    <xdr:col>9</xdr:col>
                    <xdr:colOff>95250</xdr:colOff>
                    <xdr:row>484</xdr:row>
                    <xdr:rowOff>104775</xdr:rowOff>
                  </to>
                </anchor>
              </controlPr>
            </control>
          </mc:Choice>
        </mc:AlternateContent>
        <mc:AlternateContent xmlns:mc="http://schemas.openxmlformats.org/markup-compatibility/2006">
          <mc:Choice Requires="x14">
            <control shapeId="3287" r:id="rId208" name="Check Box 215">
              <controlPr defaultSize="0" autoFill="0" autoLine="0" autoPict="0">
                <anchor moveWithCells="1">
                  <from>
                    <xdr:col>3</xdr:col>
                    <xdr:colOff>47625</xdr:colOff>
                    <xdr:row>484</xdr:row>
                    <xdr:rowOff>85725</xdr:rowOff>
                  </from>
                  <to>
                    <xdr:col>9</xdr:col>
                    <xdr:colOff>95250</xdr:colOff>
                    <xdr:row>485</xdr:row>
                    <xdr:rowOff>114300</xdr:rowOff>
                  </to>
                </anchor>
              </controlPr>
            </control>
          </mc:Choice>
        </mc:AlternateContent>
        <mc:AlternateContent xmlns:mc="http://schemas.openxmlformats.org/markup-compatibility/2006">
          <mc:Choice Requires="x14">
            <control shapeId="3290" r:id="rId209" name="Check Box 218">
              <controlPr defaultSize="0" autoFill="0" autoLine="0" autoPict="0">
                <anchor moveWithCells="1">
                  <from>
                    <xdr:col>46</xdr:col>
                    <xdr:colOff>57150</xdr:colOff>
                    <xdr:row>525</xdr:row>
                    <xdr:rowOff>0</xdr:rowOff>
                  </from>
                  <to>
                    <xdr:col>50</xdr:col>
                    <xdr:colOff>95250</xdr:colOff>
                    <xdr:row>526</xdr:row>
                    <xdr:rowOff>9525</xdr:rowOff>
                  </to>
                </anchor>
              </controlPr>
            </control>
          </mc:Choice>
        </mc:AlternateContent>
        <mc:AlternateContent xmlns:mc="http://schemas.openxmlformats.org/markup-compatibility/2006">
          <mc:Choice Requires="x14">
            <control shapeId="3291" r:id="rId210" name="Check Box 219">
              <controlPr defaultSize="0" autoFill="0" autoLine="0" autoPict="0">
                <anchor moveWithCells="1">
                  <from>
                    <xdr:col>46</xdr:col>
                    <xdr:colOff>57150</xdr:colOff>
                    <xdr:row>525</xdr:row>
                    <xdr:rowOff>171450</xdr:rowOff>
                  </from>
                  <to>
                    <xdr:col>50</xdr:col>
                    <xdr:colOff>95250</xdr:colOff>
                    <xdr:row>526</xdr:row>
                    <xdr:rowOff>180975</xdr:rowOff>
                  </to>
                </anchor>
              </controlPr>
            </control>
          </mc:Choice>
        </mc:AlternateContent>
        <mc:AlternateContent xmlns:mc="http://schemas.openxmlformats.org/markup-compatibility/2006">
          <mc:Choice Requires="x14">
            <control shapeId="3292" r:id="rId211" name="Check Box 220">
              <controlPr defaultSize="0" autoFill="0" autoLine="0" autoPict="0">
                <anchor moveWithCells="1">
                  <from>
                    <xdr:col>46</xdr:col>
                    <xdr:colOff>57150</xdr:colOff>
                    <xdr:row>527</xdr:row>
                    <xdr:rowOff>0</xdr:rowOff>
                  </from>
                  <to>
                    <xdr:col>50</xdr:col>
                    <xdr:colOff>95250</xdr:colOff>
                    <xdr:row>528</xdr:row>
                    <xdr:rowOff>9525</xdr:rowOff>
                  </to>
                </anchor>
              </controlPr>
            </control>
          </mc:Choice>
        </mc:AlternateContent>
        <mc:AlternateContent xmlns:mc="http://schemas.openxmlformats.org/markup-compatibility/2006">
          <mc:Choice Requires="x14">
            <control shapeId="3293" r:id="rId212" name="Check Box 221">
              <controlPr defaultSize="0" autoFill="0" autoLine="0" autoPict="0">
                <anchor moveWithCells="1">
                  <from>
                    <xdr:col>46</xdr:col>
                    <xdr:colOff>57150</xdr:colOff>
                    <xdr:row>527</xdr:row>
                    <xdr:rowOff>171450</xdr:rowOff>
                  </from>
                  <to>
                    <xdr:col>50</xdr:col>
                    <xdr:colOff>95250</xdr:colOff>
                    <xdr:row>528</xdr:row>
                    <xdr:rowOff>180975</xdr:rowOff>
                  </to>
                </anchor>
              </controlPr>
            </control>
          </mc:Choice>
        </mc:AlternateContent>
        <mc:AlternateContent xmlns:mc="http://schemas.openxmlformats.org/markup-compatibility/2006">
          <mc:Choice Requires="x14">
            <control shapeId="3295" r:id="rId213" name="Check Box 223">
              <controlPr defaultSize="0" autoFill="0" autoLine="0" autoPict="0">
                <anchor moveWithCells="1" sizeWithCells="1">
                  <from>
                    <xdr:col>4</xdr:col>
                    <xdr:colOff>76200</xdr:colOff>
                    <xdr:row>399</xdr:row>
                    <xdr:rowOff>47625</xdr:rowOff>
                  </from>
                  <to>
                    <xdr:col>13</xdr:col>
                    <xdr:colOff>85725</xdr:colOff>
                    <xdr:row>400</xdr:row>
                    <xdr:rowOff>38100</xdr:rowOff>
                  </to>
                </anchor>
              </controlPr>
            </control>
          </mc:Choice>
        </mc:AlternateContent>
        <mc:AlternateContent xmlns:mc="http://schemas.openxmlformats.org/markup-compatibility/2006">
          <mc:Choice Requires="x14">
            <control shapeId="3297" r:id="rId214" name="Check Box 225">
              <controlPr defaultSize="0" autoFill="0" autoLine="0" autoPict="0">
                <anchor moveWithCells="1" sizeWithCells="1">
                  <from>
                    <xdr:col>4</xdr:col>
                    <xdr:colOff>76200</xdr:colOff>
                    <xdr:row>400</xdr:row>
                    <xdr:rowOff>114300</xdr:rowOff>
                  </from>
                  <to>
                    <xdr:col>14</xdr:col>
                    <xdr:colOff>19050</xdr:colOff>
                    <xdr:row>401</xdr:row>
                    <xdr:rowOff>123825</xdr:rowOff>
                  </to>
                </anchor>
              </controlPr>
            </control>
          </mc:Choice>
        </mc:AlternateContent>
        <mc:AlternateContent xmlns:mc="http://schemas.openxmlformats.org/markup-compatibility/2006">
          <mc:Choice Requires="x14">
            <control shapeId="3298" r:id="rId215" name="Check Box 226">
              <controlPr defaultSize="0" autoFill="0" autoLine="0" autoPict="0">
                <anchor moveWithCells="1" sizeWithCells="1">
                  <from>
                    <xdr:col>4</xdr:col>
                    <xdr:colOff>76200</xdr:colOff>
                    <xdr:row>401</xdr:row>
                    <xdr:rowOff>190500</xdr:rowOff>
                  </from>
                  <to>
                    <xdr:col>16</xdr:col>
                    <xdr:colOff>123825</xdr:colOff>
                    <xdr:row>402</xdr:row>
                    <xdr:rowOff>161925</xdr:rowOff>
                  </to>
                </anchor>
              </controlPr>
            </control>
          </mc:Choice>
        </mc:AlternateContent>
        <mc:AlternateContent xmlns:mc="http://schemas.openxmlformats.org/markup-compatibility/2006">
          <mc:Choice Requires="x14">
            <control shapeId="3300" r:id="rId216" name="Check Box 228">
              <controlPr defaultSize="0" autoFill="0" autoLine="0" autoPict="0">
                <anchor moveWithCells="1">
                  <from>
                    <xdr:col>38</xdr:col>
                    <xdr:colOff>57150</xdr:colOff>
                    <xdr:row>544</xdr:row>
                    <xdr:rowOff>0</xdr:rowOff>
                  </from>
                  <to>
                    <xdr:col>43</xdr:col>
                    <xdr:colOff>76200</xdr:colOff>
                    <xdr:row>545</xdr:row>
                    <xdr:rowOff>9525</xdr:rowOff>
                  </to>
                </anchor>
              </controlPr>
            </control>
          </mc:Choice>
        </mc:AlternateContent>
        <mc:AlternateContent xmlns:mc="http://schemas.openxmlformats.org/markup-compatibility/2006">
          <mc:Choice Requires="x14">
            <control shapeId="3301" r:id="rId217" name="Check Box 229">
              <controlPr defaultSize="0" autoFill="0" autoLine="0" autoPict="0">
                <anchor moveWithCells="1">
                  <from>
                    <xdr:col>38</xdr:col>
                    <xdr:colOff>57150</xdr:colOff>
                    <xdr:row>544</xdr:row>
                    <xdr:rowOff>171450</xdr:rowOff>
                  </from>
                  <to>
                    <xdr:col>43</xdr:col>
                    <xdr:colOff>76200</xdr:colOff>
                    <xdr:row>545</xdr:row>
                    <xdr:rowOff>180975</xdr:rowOff>
                  </to>
                </anchor>
              </controlPr>
            </control>
          </mc:Choice>
        </mc:AlternateContent>
        <mc:AlternateContent xmlns:mc="http://schemas.openxmlformats.org/markup-compatibility/2006">
          <mc:Choice Requires="x14">
            <control shapeId="3302" r:id="rId218" name="Check Box 230">
              <controlPr defaultSize="0" autoFill="0" autoLine="0" autoPict="0">
                <anchor moveWithCells="1">
                  <from>
                    <xdr:col>38</xdr:col>
                    <xdr:colOff>57150</xdr:colOff>
                    <xdr:row>546</xdr:row>
                    <xdr:rowOff>0</xdr:rowOff>
                  </from>
                  <to>
                    <xdr:col>43</xdr:col>
                    <xdr:colOff>76200</xdr:colOff>
                    <xdr:row>547</xdr:row>
                    <xdr:rowOff>9525</xdr:rowOff>
                  </to>
                </anchor>
              </controlPr>
            </control>
          </mc:Choice>
        </mc:AlternateContent>
        <mc:AlternateContent xmlns:mc="http://schemas.openxmlformats.org/markup-compatibility/2006">
          <mc:Choice Requires="x14">
            <control shapeId="3303" r:id="rId219" name="Check Box 231">
              <controlPr defaultSize="0" autoFill="0" autoLine="0" autoPict="0">
                <anchor moveWithCells="1">
                  <from>
                    <xdr:col>38</xdr:col>
                    <xdr:colOff>57150</xdr:colOff>
                    <xdr:row>546</xdr:row>
                    <xdr:rowOff>171450</xdr:rowOff>
                  </from>
                  <to>
                    <xdr:col>43</xdr:col>
                    <xdr:colOff>76200</xdr:colOff>
                    <xdr:row>547</xdr:row>
                    <xdr:rowOff>180975</xdr:rowOff>
                  </to>
                </anchor>
              </controlPr>
            </control>
          </mc:Choice>
        </mc:AlternateContent>
        <mc:AlternateContent xmlns:mc="http://schemas.openxmlformats.org/markup-compatibility/2006">
          <mc:Choice Requires="x14">
            <control shapeId="3304" r:id="rId220" name="Check Box 232">
              <controlPr defaultSize="0" autoFill="0" autoLine="0" autoPict="0">
                <anchor moveWithCells="1">
                  <from>
                    <xdr:col>38</xdr:col>
                    <xdr:colOff>57150</xdr:colOff>
                    <xdr:row>544</xdr:row>
                    <xdr:rowOff>0</xdr:rowOff>
                  </from>
                  <to>
                    <xdr:col>43</xdr:col>
                    <xdr:colOff>76200</xdr:colOff>
                    <xdr:row>545</xdr:row>
                    <xdr:rowOff>9525</xdr:rowOff>
                  </to>
                </anchor>
              </controlPr>
            </control>
          </mc:Choice>
        </mc:AlternateContent>
        <mc:AlternateContent xmlns:mc="http://schemas.openxmlformats.org/markup-compatibility/2006">
          <mc:Choice Requires="x14">
            <control shapeId="3305" r:id="rId221" name="Check Box 233">
              <controlPr defaultSize="0" autoFill="0" autoLine="0" autoPict="0">
                <anchor moveWithCells="1">
                  <from>
                    <xdr:col>38</xdr:col>
                    <xdr:colOff>57150</xdr:colOff>
                    <xdr:row>544</xdr:row>
                    <xdr:rowOff>171450</xdr:rowOff>
                  </from>
                  <to>
                    <xdr:col>43</xdr:col>
                    <xdr:colOff>76200</xdr:colOff>
                    <xdr:row>545</xdr:row>
                    <xdr:rowOff>180975</xdr:rowOff>
                  </to>
                </anchor>
              </controlPr>
            </control>
          </mc:Choice>
        </mc:AlternateContent>
        <mc:AlternateContent xmlns:mc="http://schemas.openxmlformats.org/markup-compatibility/2006">
          <mc:Choice Requires="x14">
            <control shapeId="3306" r:id="rId222" name="Check Box 234">
              <controlPr defaultSize="0" autoFill="0" autoLine="0" autoPict="0">
                <anchor moveWithCells="1">
                  <from>
                    <xdr:col>38</xdr:col>
                    <xdr:colOff>57150</xdr:colOff>
                    <xdr:row>546</xdr:row>
                    <xdr:rowOff>0</xdr:rowOff>
                  </from>
                  <to>
                    <xdr:col>43</xdr:col>
                    <xdr:colOff>76200</xdr:colOff>
                    <xdr:row>547</xdr:row>
                    <xdr:rowOff>9525</xdr:rowOff>
                  </to>
                </anchor>
              </controlPr>
            </control>
          </mc:Choice>
        </mc:AlternateContent>
        <mc:AlternateContent xmlns:mc="http://schemas.openxmlformats.org/markup-compatibility/2006">
          <mc:Choice Requires="x14">
            <control shapeId="3307" r:id="rId223" name="Check Box 235">
              <controlPr defaultSize="0" autoFill="0" autoLine="0" autoPict="0">
                <anchor moveWithCells="1">
                  <from>
                    <xdr:col>38</xdr:col>
                    <xdr:colOff>57150</xdr:colOff>
                    <xdr:row>546</xdr:row>
                    <xdr:rowOff>171450</xdr:rowOff>
                  </from>
                  <to>
                    <xdr:col>43</xdr:col>
                    <xdr:colOff>76200</xdr:colOff>
                    <xdr:row>547</xdr:row>
                    <xdr:rowOff>180975</xdr:rowOff>
                  </to>
                </anchor>
              </controlPr>
            </control>
          </mc:Choice>
        </mc:AlternateContent>
        <mc:AlternateContent xmlns:mc="http://schemas.openxmlformats.org/markup-compatibility/2006">
          <mc:Choice Requires="x14">
            <control shapeId="3308" r:id="rId224" name="Check Box 236">
              <controlPr defaultSize="0" autoFill="0" autoLine="0" autoPict="0">
                <anchor moveWithCells="1">
                  <from>
                    <xdr:col>46</xdr:col>
                    <xdr:colOff>57150</xdr:colOff>
                    <xdr:row>529</xdr:row>
                    <xdr:rowOff>0</xdr:rowOff>
                  </from>
                  <to>
                    <xdr:col>50</xdr:col>
                    <xdr:colOff>95250</xdr:colOff>
                    <xdr:row>530</xdr:row>
                    <xdr:rowOff>9525</xdr:rowOff>
                  </to>
                </anchor>
              </controlPr>
            </control>
          </mc:Choice>
        </mc:AlternateContent>
        <mc:AlternateContent xmlns:mc="http://schemas.openxmlformats.org/markup-compatibility/2006">
          <mc:Choice Requires="x14">
            <control shapeId="3309" r:id="rId225" name="Check Box 237">
              <controlPr defaultSize="0" autoFill="0" autoLine="0" autoPict="0">
                <anchor moveWithCells="1">
                  <from>
                    <xdr:col>46</xdr:col>
                    <xdr:colOff>57150</xdr:colOff>
                    <xdr:row>529</xdr:row>
                    <xdr:rowOff>171450</xdr:rowOff>
                  </from>
                  <to>
                    <xdr:col>50</xdr:col>
                    <xdr:colOff>95250</xdr:colOff>
                    <xdr:row>530</xdr:row>
                    <xdr:rowOff>180975</xdr:rowOff>
                  </to>
                </anchor>
              </controlPr>
            </control>
          </mc:Choice>
        </mc:AlternateContent>
        <mc:AlternateContent xmlns:mc="http://schemas.openxmlformats.org/markup-compatibility/2006">
          <mc:Choice Requires="x14">
            <control shapeId="3310" r:id="rId226" name="Check Box 238">
              <controlPr defaultSize="0" autoFill="0" autoLine="0" autoPict="0">
                <anchor moveWithCells="1">
                  <from>
                    <xdr:col>46</xdr:col>
                    <xdr:colOff>57150</xdr:colOff>
                    <xdr:row>531</xdr:row>
                    <xdr:rowOff>0</xdr:rowOff>
                  </from>
                  <to>
                    <xdr:col>50</xdr:col>
                    <xdr:colOff>95250</xdr:colOff>
                    <xdr:row>532</xdr:row>
                    <xdr:rowOff>9525</xdr:rowOff>
                  </to>
                </anchor>
              </controlPr>
            </control>
          </mc:Choice>
        </mc:AlternateContent>
        <mc:AlternateContent xmlns:mc="http://schemas.openxmlformats.org/markup-compatibility/2006">
          <mc:Choice Requires="x14">
            <control shapeId="3311" r:id="rId227" name="Check Box 239">
              <controlPr defaultSize="0" autoFill="0" autoLine="0" autoPict="0">
                <anchor moveWithCells="1">
                  <from>
                    <xdr:col>46</xdr:col>
                    <xdr:colOff>57150</xdr:colOff>
                    <xdr:row>531</xdr:row>
                    <xdr:rowOff>171450</xdr:rowOff>
                  </from>
                  <to>
                    <xdr:col>50</xdr:col>
                    <xdr:colOff>95250</xdr:colOff>
                    <xdr:row>532</xdr:row>
                    <xdr:rowOff>180975</xdr:rowOff>
                  </to>
                </anchor>
              </controlPr>
            </control>
          </mc:Choice>
        </mc:AlternateContent>
        <mc:AlternateContent xmlns:mc="http://schemas.openxmlformats.org/markup-compatibility/2006">
          <mc:Choice Requires="x14">
            <control shapeId="3312" r:id="rId228" name="Check Box 240">
              <controlPr defaultSize="0" autoFill="0" autoLine="0" autoPict="0">
                <anchor moveWithCells="1">
                  <from>
                    <xdr:col>46</xdr:col>
                    <xdr:colOff>57150</xdr:colOff>
                    <xdr:row>533</xdr:row>
                    <xdr:rowOff>0</xdr:rowOff>
                  </from>
                  <to>
                    <xdr:col>50</xdr:col>
                    <xdr:colOff>95250</xdr:colOff>
                    <xdr:row>534</xdr:row>
                    <xdr:rowOff>9525</xdr:rowOff>
                  </to>
                </anchor>
              </controlPr>
            </control>
          </mc:Choice>
        </mc:AlternateContent>
        <mc:AlternateContent xmlns:mc="http://schemas.openxmlformats.org/markup-compatibility/2006">
          <mc:Choice Requires="x14">
            <control shapeId="3313" r:id="rId229" name="Check Box 241">
              <controlPr defaultSize="0" autoFill="0" autoLine="0" autoPict="0">
                <anchor moveWithCells="1">
                  <from>
                    <xdr:col>46</xdr:col>
                    <xdr:colOff>57150</xdr:colOff>
                    <xdr:row>533</xdr:row>
                    <xdr:rowOff>171450</xdr:rowOff>
                  </from>
                  <to>
                    <xdr:col>50</xdr:col>
                    <xdr:colOff>95250</xdr:colOff>
                    <xdr:row>534</xdr:row>
                    <xdr:rowOff>180975</xdr:rowOff>
                  </to>
                </anchor>
              </controlPr>
            </control>
          </mc:Choice>
        </mc:AlternateContent>
        <mc:AlternateContent xmlns:mc="http://schemas.openxmlformats.org/markup-compatibility/2006">
          <mc:Choice Requires="x14">
            <control shapeId="3327" r:id="rId230" name="Check Box 255">
              <controlPr defaultSize="0" autoFill="0" autoLine="0" autoPict="0">
                <anchor moveWithCells="1" sizeWithCells="1">
                  <from>
                    <xdr:col>3</xdr:col>
                    <xdr:colOff>9525</xdr:colOff>
                    <xdr:row>389</xdr:row>
                    <xdr:rowOff>171450</xdr:rowOff>
                  </from>
                  <to>
                    <xdr:col>9</xdr:col>
                    <xdr:colOff>19050</xdr:colOff>
                    <xdr:row>390</xdr:row>
                    <xdr:rowOff>171450</xdr:rowOff>
                  </to>
                </anchor>
              </controlPr>
            </control>
          </mc:Choice>
        </mc:AlternateContent>
        <mc:AlternateContent xmlns:mc="http://schemas.openxmlformats.org/markup-compatibility/2006">
          <mc:Choice Requires="x14">
            <control shapeId="3328" r:id="rId231" name="Check Box 256">
              <controlPr defaultSize="0" autoFill="0" autoLine="0" autoPict="0">
                <anchor moveWithCells="1">
                  <from>
                    <xdr:col>2</xdr:col>
                    <xdr:colOff>190500</xdr:colOff>
                    <xdr:row>302</xdr:row>
                    <xdr:rowOff>38100</xdr:rowOff>
                  </from>
                  <to>
                    <xdr:col>5</xdr:col>
                    <xdr:colOff>9525</xdr:colOff>
                    <xdr:row>303</xdr:row>
                    <xdr:rowOff>19050</xdr:rowOff>
                  </to>
                </anchor>
              </controlPr>
            </control>
          </mc:Choice>
        </mc:AlternateContent>
        <mc:AlternateContent xmlns:mc="http://schemas.openxmlformats.org/markup-compatibility/2006">
          <mc:Choice Requires="x14">
            <control shapeId="3329" r:id="rId232" name="Check Box 257">
              <controlPr defaultSize="0" autoFill="0" autoLine="0" autoPict="0">
                <anchor moveWithCells="1">
                  <from>
                    <xdr:col>2</xdr:col>
                    <xdr:colOff>200025</xdr:colOff>
                    <xdr:row>307</xdr:row>
                    <xdr:rowOff>0</xdr:rowOff>
                  </from>
                  <to>
                    <xdr:col>5</xdr:col>
                    <xdr:colOff>19050</xdr:colOff>
                    <xdr:row>308</xdr:row>
                    <xdr:rowOff>19050</xdr:rowOff>
                  </to>
                </anchor>
              </controlPr>
            </control>
          </mc:Choice>
        </mc:AlternateContent>
        <mc:AlternateContent xmlns:mc="http://schemas.openxmlformats.org/markup-compatibility/2006">
          <mc:Choice Requires="x14">
            <control shapeId="3330" r:id="rId233" name="Check Box 258">
              <controlPr defaultSize="0" autoFill="0" autoLine="0" autoPict="0">
                <anchor moveWithCells="1">
                  <from>
                    <xdr:col>19</xdr:col>
                    <xdr:colOff>0</xdr:colOff>
                    <xdr:row>307</xdr:row>
                    <xdr:rowOff>0</xdr:rowOff>
                  </from>
                  <to>
                    <xdr:col>21</xdr:col>
                    <xdr:colOff>57150</xdr:colOff>
                    <xdr:row>308</xdr:row>
                    <xdr:rowOff>19050</xdr:rowOff>
                  </to>
                </anchor>
              </controlPr>
            </control>
          </mc:Choice>
        </mc:AlternateContent>
        <mc:AlternateContent xmlns:mc="http://schemas.openxmlformats.org/markup-compatibility/2006">
          <mc:Choice Requires="x14">
            <control shapeId="3331" r:id="rId234" name="Check Box 259">
              <controlPr defaultSize="0" autoFill="0" autoLine="0" autoPict="0">
                <anchor moveWithCells="1" sizeWithCells="1">
                  <from>
                    <xdr:col>3</xdr:col>
                    <xdr:colOff>9525</xdr:colOff>
                    <xdr:row>360</xdr:row>
                    <xdr:rowOff>171450</xdr:rowOff>
                  </from>
                  <to>
                    <xdr:col>9</xdr:col>
                    <xdr:colOff>19050</xdr:colOff>
                    <xdr:row>361</xdr:row>
                    <xdr:rowOff>171450</xdr:rowOff>
                  </to>
                </anchor>
              </controlPr>
            </control>
          </mc:Choice>
        </mc:AlternateContent>
        <mc:AlternateContent xmlns:mc="http://schemas.openxmlformats.org/markup-compatibility/2006">
          <mc:Choice Requires="x14">
            <control shapeId="3332" r:id="rId235" name="Check Box 260">
              <controlPr defaultSize="0" autoFill="0" autoLine="0" autoPict="0">
                <anchor moveWithCells="1" sizeWithCells="1">
                  <from>
                    <xdr:col>3</xdr:col>
                    <xdr:colOff>9525</xdr:colOff>
                    <xdr:row>369</xdr:row>
                    <xdr:rowOff>171450</xdr:rowOff>
                  </from>
                  <to>
                    <xdr:col>9</xdr:col>
                    <xdr:colOff>19050</xdr:colOff>
                    <xdr:row>370</xdr:row>
                    <xdr:rowOff>171450</xdr:rowOff>
                  </to>
                </anchor>
              </controlPr>
            </control>
          </mc:Choice>
        </mc:AlternateContent>
        <mc:AlternateContent xmlns:mc="http://schemas.openxmlformats.org/markup-compatibility/2006">
          <mc:Choice Requires="x14">
            <control shapeId="3333" r:id="rId236" name="Check Box 261">
              <controlPr defaultSize="0" autoFill="0" autoLine="0" autoPict="0">
                <anchor moveWithCells="1" sizeWithCells="1">
                  <from>
                    <xdr:col>3</xdr:col>
                    <xdr:colOff>9525</xdr:colOff>
                    <xdr:row>377</xdr:row>
                    <xdr:rowOff>171450</xdr:rowOff>
                  </from>
                  <to>
                    <xdr:col>9</xdr:col>
                    <xdr:colOff>19050</xdr:colOff>
                    <xdr:row>378</xdr:row>
                    <xdr:rowOff>171450</xdr:rowOff>
                  </to>
                </anchor>
              </controlPr>
            </control>
          </mc:Choice>
        </mc:AlternateContent>
        <mc:AlternateContent xmlns:mc="http://schemas.openxmlformats.org/markup-compatibility/2006">
          <mc:Choice Requires="x14">
            <control shapeId="3334" r:id="rId237" name="Check Box 262">
              <controlPr defaultSize="0" autoFill="0" autoLine="0" autoPict="0">
                <anchor moveWithCells="1">
                  <from>
                    <xdr:col>3</xdr:col>
                    <xdr:colOff>47625</xdr:colOff>
                    <xdr:row>36</xdr:row>
                    <xdr:rowOff>123825</xdr:rowOff>
                  </from>
                  <to>
                    <xdr:col>4</xdr:col>
                    <xdr:colOff>95250</xdr:colOff>
                    <xdr:row>38</xdr:row>
                    <xdr:rowOff>19050</xdr:rowOff>
                  </to>
                </anchor>
              </controlPr>
            </control>
          </mc:Choice>
        </mc:AlternateContent>
        <mc:AlternateContent xmlns:mc="http://schemas.openxmlformats.org/markup-compatibility/2006">
          <mc:Choice Requires="x14">
            <control shapeId="3335" r:id="rId238" name="Check Box 263">
              <controlPr defaultSize="0" autoFill="0" autoLine="0" autoPict="0">
                <anchor moveWithCells="1">
                  <from>
                    <xdr:col>3</xdr:col>
                    <xdr:colOff>47625</xdr:colOff>
                    <xdr:row>43</xdr:row>
                    <xdr:rowOff>114300</xdr:rowOff>
                  </from>
                  <to>
                    <xdr:col>5</xdr:col>
                    <xdr:colOff>104775</xdr:colOff>
                    <xdr:row>45</xdr:row>
                    <xdr:rowOff>38100</xdr:rowOff>
                  </to>
                </anchor>
              </controlPr>
            </control>
          </mc:Choice>
        </mc:AlternateContent>
        <mc:AlternateContent xmlns:mc="http://schemas.openxmlformats.org/markup-compatibility/2006">
          <mc:Choice Requires="x14">
            <control shapeId="3336" r:id="rId239" name="Check Box 264">
              <controlPr defaultSize="0" autoFill="0" autoLine="0" autoPict="0">
                <anchor moveWithCells="1">
                  <from>
                    <xdr:col>3</xdr:col>
                    <xdr:colOff>38100</xdr:colOff>
                    <xdr:row>50</xdr:row>
                    <xdr:rowOff>123825</xdr:rowOff>
                  </from>
                  <to>
                    <xdr:col>4</xdr:col>
                    <xdr:colOff>114300</xdr:colOff>
                    <xdr:row>52</xdr:row>
                    <xdr:rowOff>9525</xdr:rowOff>
                  </to>
                </anchor>
              </controlPr>
            </control>
          </mc:Choice>
        </mc:AlternateContent>
        <mc:AlternateContent xmlns:mc="http://schemas.openxmlformats.org/markup-compatibility/2006">
          <mc:Choice Requires="x14">
            <control shapeId="3337" r:id="rId240" name="Check Box 265">
              <controlPr defaultSize="0" autoFill="0" autoLine="0" autoPict="0">
                <anchor moveWithCells="1">
                  <from>
                    <xdr:col>3</xdr:col>
                    <xdr:colOff>47625</xdr:colOff>
                    <xdr:row>57</xdr:row>
                    <xdr:rowOff>104775</xdr:rowOff>
                  </from>
                  <to>
                    <xdr:col>5</xdr:col>
                    <xdr:colOff>38100</xdr:colOff>
                    <xdr:row>59</xdr:row>
                    <xdr:rowOff>28575</xdr:rowOff>
                  </to>
                </anchor>
              </controlPr>
            </control>
          </mc:Choice>
        </mc:AlternateContent>
        <mc:AlternateContent xmlns:mc="http://schemas.openxmlformats.org/markup-compatibility/2006">
          <mc:Choice Requires="x14">
            <control shapeId="3358" r:id="rId241" name="Check Box 286">
              <controlPr defaultSize="0" autoFill="0" autoLine="0" autoPict="0">
                <anchor moveWithCells="1" sizeWithCells="1">
                  <from>
                    <xdr:col>3</xdr:col>
                    <xdr:colOff>9525</xdr:colOff>
                    <xdr:row>337</xdr:row>
                    <xdr:rowOff>19050</xdr:rowOff>
                  </from>
                  <to>
                    <xdr:col>9</xdr:col>
                    <xdr:colOff>19050</xdr:colOff>
                    <xdr:row>338</xdr:row>
                    <xdr:rowOff>9525</xdr:rowOff>
                  </to>
                </anchor>
              </controlPr>
            </control>
          </mc:Choice>
        </mc:AlternateContent>
        <mc:AlternateContent xmlns:mc="http://schemas.openxmlformats.org/markup-compatibility/2006">
          <mc:Choice Requires="x14">
            <control shapeId="3359" r:id="rId242" name="Check Box 287">
              <controlPr defaultSize="0" autoFill="0" autoLine="0" autoPict="0">
                <anchor moveWithCells="1" sizeWithCells="1">
                  <from>
                    <xdr:col>3</xdr:col>
                    <xdr:colOff>9525</xdr:colOff>
                    <xdr:row>337</xdr:row>
                    <xdr:rowOff>180975</xdr:rowOff>
                  </from>
                  <to>
                    <xdr:col>9</xdr:col>
                    <xdr:colOff>19050</xdr:colOff>
                    <xdr:row>338</xdr:row>
                    <xdr:rowOff>171450</xdr:rowOff>
                  </to>
                </anchor>
              </controlPr>
            </control>
          </mc:Choice>
        </mc:AlternateContent>
        <mc:AlternateContent xmlns:mc="http://schemas.openxmlformats.org/markup-compatibility/2006">
          <mc:Choice Requires="x14">
            <control shapeId="3360" r:id="rId243" name="Check Box 288">
              <controlPr defaultSize="0" autoFill="0" autoLine="0" autoPict="0">
                <anchor moveWithCells="1" sizeWithCells="1">
                  <from>
                    <xdr:col>3</xdr:col>
                    <xdr:colOff>9525</xdr:colOff>
                    <xdr:row>338</xdr:row>
                    <xdr:rowOff>161925</xdr:rowOff>
                  </from>
                  <to>
                    <xdr:col>9</xdr:col>
                    <xdr:colOff>28575</xdr:colOff>
                    <xdr:row>339</xdr:row>
                    <xdr:rowOff>152400</xdr:rowOff>
                  </to>
                </anchor>
              </controlPr>
            </control>
          </mc:Choice>
        </mc:AlternateContent>
        <mc:AlternateContent xmlns:mc="http://schemas.openxmlformats.org/markup-compatibility/2006">
          <mc:Choice Requires="x14">
            <control shapeId="3361" r:id="rId244" name="Check Box 289">
              <controlPr defaultSize="0" autoFill="0" autoLine="0" autoPict="0">
                <anchor moveWithCells="1" sizeWithCells="1">
                  <from>
                    <xdr:col>3</xdr:col>
                    <xdr:colOff>9525</xdr:colOff>
                    <xdr:row>340</xdr:row>
                    <xdr:rowOff>19050</xdr:rowOff>
                  </from>
                  <to>
                    <xdr:col>9</xdr:col>
                    <xdr:colOff>19050</xdr:colOff>
                    <xdr:row>341</xdr:row>
                    <xdr:rowOff>9525</xdr:rowOff>
                  </to>
                </anchor>
              </controlPr>
            </control>
          </mc:Choice>
        </mc:AlternateContent>
        <mc:AlternateContent xmlns:mc="http://schemas.openxmlformats.org/markup-compatibility/2006">
          <mc:Choice Requires="x14">
            <control shapeId="3362" r:id="rId245" name="Check Box 290">
              <controlPr defaultSize="0" autoFill="0" autoLine="0" autoPict="0">
                <anchor moveWithCells="1" sizeWithCells="1">
                  <from>
                    <xdr:col>3</xdr:col>
                    <xdr:colOff>9525</xdr:colOff>
                    <xdr:row>340</xdr:row>
                    <xdr:rowOff>180975</xdr:rowOff>
                  </from>
                  <to>
                    <xdr:col>9</xdr:col>
                    <xdr:colOff>19050</xdr:colOff>
                    <xdr:row>341</xdr:row>
                    <xdr:rowOff>171450</xdr:rowOff>
                  </to>
                </anchor>
              </controlPr>
            </control>
          </mc:Choice>
        </mc:AlternateContent>
        <mc:AlternateContent xmlns:mc="http://schemas.openxmlformats.org/markup-compatibility/2006">
          <mc:Choice Requires="x14">
            <control shapeId="3363" r:id="rId246" name="Check Box 291">
              <controlPr defaultSize="0" autoFill="0" autoLine="0" autoPict="0">
                <anchor moveWithCells="1" sizeWithCells="1">
                  <from>
                    <xdr:col>3</xdr:col>
                    <xdr:colOff>9525</xdr:colOff>
                    <xdr:row>341</xdr:row>
                    <xdr:rowOff>161925</xdr:rowOff>
                  </from>
                  <to>
                    <xdr:col>9</xdr:col>
                    <xdr:colOff>28575</xdr:colOff>
                    <xdr:row>342</xdr:row>
                    <xdr:rowOff>152400</xdr:rowOff>
                  </to>
                </anchor>
              </controlPr>
            </control>
          </mc:Choice>
        </mc:AlternateContent>
        <mc:AlternateContent xmlns:mc="http://schemas.openxmlformats.org/markup-compatibility/2006">
          <mc:Choice Requires="x14">
            <control shapeId="3364" r:id="rId247" name="Check Box 292">
              <controlPr defaultSize="0" autoFill="0" autoLine="0" autoPict="0">
                <anchor moveWithCells="1" sizeWithCells="1">
                  <from>
                    <xdr:col>32</xdr:col>
                    <xdr:colOff>9525</xdr:colOff>
                    <xdr:row>337</xdr:row>
                    <xdr:rowOff>19050</xdr:rowOff>
                  </from>
                  <to>
                    <xdr:col>38</xdr:col>
                    <xdr:colOff>19050</xdr:colOff>
                    <xdr:row>338</xdr:row>
                    <xdr:rowOff>9525</xdr:rowOff>
                  </to>
                </anchor>
              </controlPr>
            </control>
          </mc:Choice>
        </mc:AlternateContent>
        <mc:AlternateContent xmlns:mc="http://schemas.openxmlformats.org/markup-compatibility/2006">
          <mc:Choice Requires="x14">
            <control shapeId="3365" r:id="rId248" name="Check Box 293">
              <controlPr defaultSize="0" autoFill="0" autoLine="0" autoPict="0">
                <anchor moveWithCells="1" sizeWithCells="1">
                  <from>
                    <xdr:col>32</xdr:col>
                    <xdr:colOff>9525</xdr:colOff>
                    <xdr:row>337</xdr:row>
                    <xdr:rowOff>180975</xdr:rowOff>
                  </from>
                  <to>
                    <xdr:col>38</xdr:col>
                    <xdr:colOff>19050</xdr:colOff>
                    <xdr:row>338</xdr:row>
                    <xdr:rowOff>171450</xdr:rowOff>
                  </to>
                </anchor>
              </controlPr>
            </control>
          </mc:Choice>
        </mc:AlternateContent>
        <mc:AlternateContent xmlns:mc="http://schemas.openxmlformats.org/markup-compatibility/2006">
          <mc:Choice Requires="x14">
            <control shapeId="3366" r:id="rId249" name="Check Box 294">
              <controlPr defaultSize="0" autoFill="0" autoLine="0" autoPict="0">
                <anchor moveWithCells="1" sizeWithCells="1">
                  <from>
                    <xdr:col>32</xdr:col>
                    <xdr:colOff>9525</xdr:colOff>
                    <xdr:row>338</xdr:row>
                    <xdr:rowOff>161925</xdr:rowOff>
                  </from>
                  <to>
                    <xdr:col>38</xdr:col>
                    <xdr:colOff>28575</xdr:colOff>
                    <xdr:row>339</xdr:row>
                    <xdr:rowOff>152400</xdr:rowOff>
                  </to>
                </anchor>
              </controlPr>
            </control>
          </mc:Choice>
        </mc:AlternateContent>
        <mc:AlternateContent xmlns:mc="http://schemas.openxmlformats.org/markup-compatibility/2006">
          <mc:Choice Requires="x14">
            <control shapeId="3367" r:id="rId250" name="Check Box 295">
              <controlPr defaultSize="0" autoFill="0" autoLine="0" autoPict="0">
                <anchor moveWithCells="1" sizeWithCells="1">
                  <from>
                    <xdr:col>32</xdr:col>
                    <xdr:colOff>9525</xdr:colOff>
                    <xdr:row>340</xdr:row>
                    <xdr:rowOff>19050</xdr:rowOff>
                  </from>
                  <to>
                    <xdr:col>38</xdr:col>
                    <xdr:colOff>19050</xdr:colOff>
                    <xdr:row>341</xdr:row>
                    <xdr:rowOff>9525</xdr:rowOff>
                  </to>
                </anchor>
              </controlPr>
            </control>
          </mc:Choice>
        </mc:AlternateContent>
        <mc:AlternateContent xmlns:mc="http://schemas.openxmlformats.org/markup-compatibility/2006">
          <mc:Choice Requires="x14">
            <control shapeId="3368" r:id="rId251" name="Check Box 296">
              <controlPr defaultSize="0" autoFill="0" autoLine="0" autoPict="0">
                <anchor moveWithCells="1" sizeWithCells="1">
                  <from>
                    <xdr:col>32</xdr:col>
                    <xdr:colOff>9525</xdr:colOff>
                    <xdr:row>340</xdr:row>
                    <xdr:rowOff>180975</xdr:rowOff>
                  </from>
                  <to>
                    <xdr:col>38</xdr:col>
                    <xdr:colOff>19050</xdr:colOff>
                    <xdr:row>341</xdr:row>
                    <xdr:rowOff>171450</xdr:rowOff>
                  </to>
                </anchor>
              </controlPr>
            </control>
          </mc:Choice>
        </mc:AlternateContent>
        <mc:AlternateContent xmlns:mc="http://schemas.openxmlformats.org/markup-compatibility/2006">
          <mc:Choice Requires="x14">
            <control shapeId="3369" r:id="rId252" name="Check Box 297">
              <controlPr defaultSize="0" autoFill="0" autoLine="0" autoPict="0">
                <anchor moveWithCells="1" sizeWithCells="1">
                  <from>
                    <xdr:col>32</xdr:col>
                    <xdr:colOff>9525</xdr:colOff>
                    <xdr:row>341</xdr:row>
                    <xdr:rowOff>161925</xdr:rowOff>
                  </from>
                  <to>
                    <xdr:col>38</xdr:col>
                    <xdr:colOff>28575</xdr:colOff>
                    <xdr:row>342</xdr:row>
                    <xdr:rowOff>152400</xdr:rowOff>
                  </to>
                </anchor>
              </controlPr>
            </control>
          </mc:Choice>
        </mc:AlternateContent>
        <mc:AlternateContent xmlns:mc="http://schemas.openxmlformats.org/markup-compatibility/2006">
          <mc:Choice Requires="x14">
            <control shapeId="3370" r:id="rId253" name="Check Box 298">
              <controlPr defaultSize="0" autoFill="0" autoLine="0" autoPict="0">
                <anchor moveWithCells="1" sizeWithCells="1">
                  <from>
                    <xdr:col>32</xdr:col>
                    <xdr:colOff>9525</xdr:colOff>
                    <xdr:row>337</xdr:row>
                    <xdr:rowOff>19050</xdr:rowOff>
                  </from>
                  <to>
                    <xdr:col>38</xdr:col>
                    <xdr:colOff>19050</xdr:colOff>
                    <xdr:row>338</xdr:row>
                    <xdr:rowOff>9525</xdr:rowOff>
                  </to>
                </anchor>
              </controlPr>
            </control>
          </mc:Choice>
        </mc:AlternateContent>
        <mc:AlternateContent xmlns:mc="http://schemas.openxmlformats.org/markup-compatibility/2006">
          <mc:Choice Requires="x14">
            <control shapeId="3371" r:id="rId254" name="Check Box 299">
              <controlPr defaultSize="0" autoFill="0" autoLine="0" autoPict="0">
                <anchor moveWithCells="1" sizeWithCells="1">
                  <from>
                    <xdr:col>32</xdr:col>
                    <xdr:colOff>9525</xdr:colOff>
                    <xdr:row>337</xdr:row>
                    <xdr:rowOff>180975</xdr:rowOff>
                  </from>
                  <to>
                    <xdr:col>38</xdr:col>
                    <xdr:colOff>19050</xdr:colOff>
                    <xdr:row>338</xdr:row>
                    <xdr:rowOff>171450</xdr:rowOff>
                  </to>
                </anchor>
              </controlPr>
            </control>
          </mc:Choice>
        </mc:AlternateContent>
        <mc:AlternateContent xmlns:mc="http://schemas.openxmlformats.org/markup-compatibility/2006">
          <mc:Choice Requires="x14">
            <control shapeId="3372" r:id="rId255" name="Check Box 300">
              <controlPr defaultSize="0" autoFill="0" autoLine="0" autoPict="0">
                <anchor moveWithCells="1" sizeWithCells="1">
                  <from>
                    <xdr:col>32</xdr:col>
                    <xdr:colOff>9525</xdr:colOff>
                    <xdr:row>338</xdr:row>
                    <xdr:rowOff>161925</xdr:rowOff>
                  </from>
                  <to>
                    <xdr:col>38</xdr:col>
                    <xdr:colOff>28575</xdr:colOff>
                    <xdr:row>339</xdr:row>
                    <xdr:rowOff>152400</xdr:rowOff>
                  </to>
                </anchor>
              </controlPr>
            </control>
          </mc:Choice>
        </mc:AlternateContent>
        <mc:AlternateContent xmlns:mc="http://schemas.openxmlformats.org/markup-compatibility/2006">
          <mc:Choice Requires="x14">
            <control shapeId="3373" r:id="rId256" name="Check Box 301">
              <controlPr defaultSize="0" autoFill="0" autoLine="0" autoPict="0">
                <anchor moveWithCells="1" sizeWithCells="1">
                  <from>
                    <xdr:col>32</xdr:col>
                    <xdr:colOff>9525</xdr:colOff>
                    <xdr:row>340</xdr:row>
                    <xdr:rowOff>19050</xdr:rowOff>
                  </from>
                  <to>
                    <xdr:col>38</xdr:col>
                    <xdr:colOff>19050</xdr:colOff>
                    <xdr:row>341</xdr:row>
                    <xdr:rowOff>9525</xdr:rowOff>
                  </to>
                </anchor>
              </controlPr>
            </control>
          </mc:Choice>
        </mc:AlternateContent>
        <mc:AlternateContent xmlns:mc="http://schemas.openxmlformats.org/markup-compatibility/2006">
          <mc:Choice Requires="x14">
            <control shapeId="3374" r:id="rId257" name="Check Box 302">
              <controlPr defaultSize="0" autoFill="0" autoLine="0" autoPict="0">
                <anchor moveWithCells="1" sizeWithCells="1">
                  <from>
                    <xdr:col>32</xdr:col>
                    <xdr:colOff>9525</xdr:colOff>
                    <xdr:row>340</xdr:row>
                    <xdr:rowOff>180975</xdr:rowOff>
                  </from>
                  <to>
                    <xdr:col>38</xdr:col>
                    <xdr:colOff>19050</xdr:colOff>
                    <xdr:row>341</xdr:row>
                    <xdr:rowOff>171450</xdr:rowOff>
                  </to>
                </anchor>
              </controlPr>
            </control>
          </mc:Choice>
        </mc:AlternateContent>
        <mc:AlternateContent xmlns:mc="http://schemas.openxmlformats.org/markup-compatibility/2006">
          <mc:Choice Requires="x14">
            <control shapeId="3375" r:id="rId258" name="Check Box 303">
              <controlPr defaultSize="0" autoFill="0" autoLine="0" autoPict="0">
                <anchor moveWithCells="1" sizeWithCells="1">
                  <from>
                    <xdr:col>32</xdr:col>
                    <xdr:colOff>9525</xdr:colOff>
                    <xdr:row>341</xdr:row>
                    <xdr:rowOff>161925</xdr:rowOff>
                  </from>
                  <to>
                    <xdr:col>38</xdr:col>
                    <xdr:colOff>28575</xdr:colOff>
                    <xdr:row>342</xdr:row>
                    <xdr:rowOff>152400</xdr:rowOff>
                  </to>
                </anchor>
              </controlPr>
            </control>
          </mc:Choice>
        </mc:AlternateContent>
        <mc:AlternateContent xmlns:mc="http://schemas.openxmlformats.org/markup-compatibility/2006">
          <mc:Choice Requires="x14">
            <control shapeId="3388" r:id="rId259" name="Check Box 316">
              <controlPr defaultSize="0" autoFill="0" autoLine="0" autoPict="0">
                <anchor moveWithCells="1" sizeWithCells="1">
                  <from>
                    <xdr:col>4</xdr:col>
                    <xdr:colOff>76200</xdr:colOff>
                    <xdr:row>403</xdr:row>
                    <xdr:rowOff>47625</xdr:rowOff>
                  </from>
                  <to>
                    <xdr:col>13</xdr:col>
                    <xdr:colOff>85725</xdr:colOff>
                    <xdr:row>404</xdr:row>
                    <xdr:rowOff>38100</xdr:rowOff>
                  </to>
                </anchor>
              </controlPr>
            </control>
          </mc:Choice>
        </mc:AlternateContent>
        <mc:AlternateContent xmlns:mc="http://schemas.openxmlformats.org/markup-compatibility/2006">
          <mc:Choice Requires="x14">
            <control shapeId="3389" r:id="rId260" name="Check Box 317">
              <controlPr defaultSize="0" autoFill="0" autoLine="0" autoPict="0">
                <anchor moveWithCells="1" sizeWithCells="1">
                  <from>
                    <xdr:col>4</xdr:col>
                    <xdr:colOff>76200</xdr:colOff>
                    <xdr:row>404</xdr:row>
                    <xdr:rowOff>114300</xdr:rowOff>
                  </from>
                  <to>
                    <xdr:col>14</xdr:col>
                    <xdr:colOff>19050</xdr:colOff>
                    <xdr:row>405</xdr:row>
                    <xdr:rowOff>123825</xdr:rowOff>
                  </to>
                </anchor>
              </controlPr>
            </control>
          </mc:Choice>
        </mc:AlternateContent>
        <mc:AlternateContent xmlns:mc="http://schemas.openxmlformats.org/markup-compatibility/2006">
          <mc:Choice Requires="x14">
            <control shapeId="3390" r:id="rId261" name="Check Box 318">
              <controlPr defaultSize="0" autoFill="0" autoLine="0" autoPict="0">
                <anchor moveWithCells="1" sizeWithCells="1">
                  <from>
                    <xdr:col>4</xdr:col>
                    <xdr:colOff>76200</xdr:colOff>
                    <xdr:row>405</xdr:row>
                    <xdr:rowOff>190500</xdr:rowOff>
                  </from>
                  <to>
                    <xdr:col>16</xdr:col>
                    <xdr:colOff>123825</xdr:colOff>
                    <xdr:row>406</xdr:row>
                    <xdr:rowOff>161925</xdr:rowOff>
                  </to>
                </anchor>
              </controlPr>
            </control>
          </mc:Choice>
        </mc:AlternateContent>
        <mc:AlternateContent xmlns:mc="http://schemas.openxmlformats.org/markup-compatibility/2006">
          <mc:Choice Requires="x14">
            <control shapeId="3391" r:id="rId262" name="Check Box 319">
              <controlPr defaultSize="0" autoFill="0" autoLine="0" autoPict="0">
                <anchor moveWithCells="1" sizeWithCells="1">
                  <from>
                    <xdr:col>4</xdr:col>
                    <xdr:colOff>76200</xdr:colOff>
                    <xdr:row>407</xdr:row>
                    <xdr:rowOff>47625</xdr:rowOff>
                  </from>
                  <to>
                    <xdr:col>13</xdr:col>
                    <xdr:colOff>85725</xdr:colOff>
                    <xdr:row>408</xdr:row>
                    <xdr:rowOff>38100</xdr:rowOff>
                  </to>
                </anchor>
              </controlPr>
            </control>
          </mc:Choice>
        </mc:AlternateContent>
        <mc:AlternateContent xmlns:mc="http://schemas.openxmlformats.org/markup-compatibility/2006">
          <mc:Choice Requires="x14">
            <control shapeId="3392" r:id="rId263" name="Check Box 320">
              <controlPr defaultSize="0" autoFill="0" autoLine="0" autoPict="0">
                <anchor moveWithCells="1" sizeWithCells="1">
                  <from>
                    <xdr:col>4</xdr:col>
                    <xdr:colOff>76200</xdr:colOff>
                    <xdr:row>408</xdr:row>
                    <xdr:rowOff>114300</xdr:rowOff>
                  </from>
                  <to>
                    <xdr:col>14</xdr:col>
                    <xdr:colOff>19050</xdr:colOff>
                    <xdr:row>409</xdr:row>
                    <xdr:rowOff>123825</xdr:rowOff>
                  </to>
                </anchor>
              </controlPr>
            </control>
          </mc:Choice>
        </mc:AlternateContent>
        <mc:AlternateContent xmlns:mc="http://schemas.openxmlformats.org/markup-compatibility/2006">
          <mc:Choice Requires="x14">
            <control shapeId="3393" r:id="rId264" name="Check Box 321">
              <controlPr defaultSize="0" autoFill="0" autoLine="0" autoPict="0">
                <anchor moveWithCells="1" sizeWithCells="1">
                  <from>
                    <xdr:col>4</xdr:col>
                    <xdr:colOff>76200</xdr:colOff>
                    <xdr:row>409</xdr:row>
                    <xdr:rowOff>190500</xdr:rowOff>
                  </from>
                  <to>
                    <xdr:col>16</xdr:col>
                    <xdr:colOff>123825</xdr:colOff>
                    <xdr:row>410</xdr:row>
                    <xdr:rowOff>161925</xdr:rowOff>
                  </to>
                </anchor>
              </controlPr>
            </control>
          </mc:Choice>
        </mc:AlternateContent>
        <mc:AlternateContent xmlns:mc="http://schemas.openxmlformats.org/markup-compatibility/2006">
          <mc:Choice Requires="x14">
            <control shapeId="3394" r:id="rId265" name="Check Box 322">
              <controlPr defaultSize="0" autoFill="0" autoLine="0" autoPict="0">
                <anchor moveWithCells="1" sizeWithCells="1">
                  <from>
                    <xdr:col>4</xdr:col>
                    <xdr:colOff>76200</xdr:colOff>
                    <xdr:row>411</xdr:row>
                    <xdr:rowOff>47625</xdr:rowOff>
                  </from>
                  <to>
                    <xdr:col>13</xdr:col>
                    <xdr:colOff>85725</xdr:colOff>
                    <xdr:row>412</xdr:row>
                    <xdr:rowOff>38100</xdr:rowOff>
                  </to>
                </anchor>
              </controlPr>
            </control>
          </mc:Choice>
        </mc:AlternateContent>
        <mc:AlternateContent xmlns:mc="http://schemas.openxmlformats.org/markup-compatibility/2006">
          <mc:Choice Requires="x14">
            <control shapeId="3395" r:id="rId266" name="Check Box 323">
              <controlPr defaultSize="0" autoFill="0" autoLine="0" autoPict="0">
                <anchor moveWithCells="1" sizeWithCells="1">
                  <from>
                    <xdr:col>4</xdr:col>
                    <xdr:colOff>76200</xdr:colOff>
                    <xdr:row>412</xdr:row>
                    <xdr:rowOff>114300</xdr:rowOff>
                  </from>
                  <to>
                    <xdr:col>14</xdr:col>
                    <xdr:colOff>19050</xdr:colOff>
                    <xdr:row>413</xdr:row>
                    <xdr:rowOff>123825</xdr:rowOff>
                  </to>
                </anchor>
              </controlPr>
            </control>
          </mc:Choice>
        </mc:AlternateContent>
        <mc:AlternateContent xmlns:mc="http://schemas.openxmlformats.org/markup-compatibility/2006">
          <mc:Choice Requires="x14">
            <control shapeId="3396" r:id="rId267" name="Check Box 324">
              <controlPr defaultSize="0" autoFill="0" autoLine="0" autoPict="0">
                <anchor moveWithCells="1" sizeWithCells="1">
                  <from>
                    <xdr:col>4</xdr:col>
                    <xdr:colOff>76200</xdr:colOff>
                    <xdr:row>413</xdr:row>
                    <xdr:rowOff>190500</xdr:rowOff>
                  </from>
                  <to>
                    <xdr:col>16</xdr:col>
                    <xdr:colOff>123825</xdr:colOff>
                    <xdr:row>414</xdr:row>
                    <xdr:rowOff>161925</xdr:rowOff>
                  </to>
                </anchor>
              </controlPr>
            </control>
          </mc:Choice>
        </mc:AlternateContent>
        <mc:AlternateContent xmlns:mc="http://schemas.openxmlformats.org/markup-compatibility/2006">
          <mc:Choice Requires="x14">
            <control shapeId="3403" r:id="rId268" name="Check Box 331">
              <controlPr defaultSize="0" autoFill="0" autoLine="0" autoPict="0">
                <anchor moveWithCells="1" sizeWithCells="1">
                  <from>
                    <xdr:col>4</xdr:col>
                    <xdr:colOff>85725</xdr:colOff>
                    <xdr:row>424</xdr:row>
                    <xdr:rowOff>28575</xdr:rowOff>
                  </from>
                  <to>
                    <xdr:col>13</xdr:col>
                    <xdr:colOff>95250</xdr:colOff>
                    <xdr:row>425</xdr:row>
                    <xdr:rowOff>19050</xdr:rowOff>
                  </to>
                </anchor>
              </controlPr>
            </control>
          </mc:Choice>
        </mc:AlternateContent>
        <mc:AlternateContent xmlns:mc="http://schemas.openxmlformats.org/markup-compatibility/2006">
          <mc:Choice Requires="x14">
            <control shapeId="3404" r:id="rId269" name="Check Box 332">
              <controlPr defaultSize="0" autoFill="0" autoLine="0" autoPict="0">
                <anchor moveWithCells="1" sizeWithCells="1">
                  <from>
                    <xdr:col>4</xdr:col>
                    <xdr:colOff>76200</xdr:colOff>
                    <xdr:row>425</xdr:row>
                    <xdr:rowOff>95250</xdr:rowOff>
                  </from>
                  <to>
                    <xdr:col>14</xdr:col>
                    <xdr:colOff>19050</xdr:colOff>
                    <xdr:row>426</xdr:row>
                    <xdr:rowOff>104775</xdr:rowOff>
                  </to>
                </anchor>
              </controlPr>
            </control>
          </mc:Choice>
        </mc:AlternateContent>
        <mc:AlternateContent xmlns:mc="http://schemas.openxmlformats.org/markup-compatibility/2006">
          <mc:Choice Requires="x14">
            <control shapeId="3405" r:id="rId270" name="Check Box 333">
              <controlPr defaultSize="0" autoFill="0" autoLine="0" autoPict="0">
                <anchor moveWithCells="1" sizeWithCells="1">
                  <from>
                    <xdr:col>4</xdr:col>
                    <xdr:colOff>76200</xdr:colOff>
                    <xdr:row>426</xdr:row>
                    <xdr:rowOff>161925</xdr:rowOff>
                  </from>
                  <to>
                    <xdr:col>16</xdr:col>
                    <xdr:colOff>123825</xdr:colOff>
                    <xdr:row>427</xdr:row>
                    <xdr:rowOff>142875</xdr:rowOff>
                  </to>
                </anchor>
              </controlPr>
            </control>
          </mc:Choice>
        </mc:AlternateContent>
        <mc:AlternateContent xmlns:mc="http://schemas.openxmlformats.org/markup-compatibility/2006">
          <mc:Choice Requires="x14">
            <control shapeId="3406" r:id="rId271" name="Check Box 334">
              <controlPr defaultSize="0" autoFill="0" autoLine="0" autoPict="0">
                <anchor moveWithCells="1" sizeWithCells="1">
                  <from>
                    <xdr:col>4</xdr:col>
                    <xdr:colOff>85725</xdr:colOff>
                    <xdr:row>428</xdr:row>
                    <xdr:rowOff>28575</xdr:rowOff>
                  </from>
                  <to>
                    <xdr:col>13</xdr:col>
                    <xdr:colOff>95250</xdr:colOff>
                    <xdr:row>429</xdr:row>
                    <xdr:rowOff>19050</xdr:rowOff>
                  </to>
                </anchor>
              </controlPr>
            </control>
          </mc:Choice>
        </mc:AlternateContent>
        <mc:AlternateContent xmlns:mc="http://schemas.openxmlformats.org/markup-compatibility/2006">
          <mc:Choice Requires="x14">
            <control shapeId="3407" r:id="rId272" name="Check Box 335">
              <controlPr defaultSize="0" autoFill="0" autoLine="0" autoPict="0">
                <anchor moveWithCells="1" sizeWithCells="1">
                  <from>
                    <xdr:col>4</xdr:col>
                    <xdr:colOff>76200</xdr:colOff>
                    <xdr:row>429</xdr:row>
                    <xdr:rowOff>95250</xdr:rowOff>
                  </from>
                  <to>
                    <xdr:col>14</xdr:col>
                    <xdr:colOff>19050</xdr:colOff>
                    <xdr:row>430</xdr:row>
                    <xdr:rowOff>104775</xdr:rowOff>
                  </to>
                </anchor>
              </controlPr>
            </control>
          </mc:Choice>
        </mc:AlternateContent>
        <mc:AlternateContent xmlns:mc="http://schemas.openxmlformats.org/markup-compatibility/2006">
          <mc:Choice Requires="x14">
            <control shapeId="3408" r:id="rId273" name="Check Box 336">
              <controlPr defaultSize="0" autoFill="0" autoLine="0" autoPict="0">
                <anchor moveWithCells="1" sizeWithCells="1">
                  <from>
                    <xdr:col>4</xdr:col>
                    <xdr:colOff>76200</xdr:colOff>
                    <xdr:row>430</xdr:row>
                    <xdr:rowOff>161925</xdr:rowOff>
                  </from>
                  <to>
                    <xdr:col>16</xdr:col>
                    <xdr:colOff>123825</xdr:colOff>
                    <xdr:row>431</xdr:row>
                    <xdr:rowOff>142875</xdr:rowOff>
                  </to>
                </anchor>
              </controlPr>
            </control>
          </mc:Choice>
        </mc:AlternateContent>
        <mc:AlternateContent xmlns:mc="http://schemas.openxmlformats.org/markup-compatibility/2006">
          <mc:Choice Requires="x14">
            <control shapeId="3409" r:id="rId274" name="Check Box 337">
              <controlPr defaultSize="0" autoFill="0" autoLine="0" autoPict="0">
                <anchor moveWithCells="1" sizeWithCells="1">
                  <from>
                    <xdr:col>4</xdr:col>
                    <xdr:colOff>85725</xdr:colOff>
                    <xdr:row>432</xdr:row>
                    <xdr:rowOff>28575</xdr:rowOff>
                  </from>
                  <to>
                    <xdr:col>13</xdr:col>
                    <xdr:colOff>95250</xdr:colOff>
                    <xdr:row>433</xdr:row>
                    <xdr:rowOff>19050</xdr:rowOff>
                  </to>
                </anchor>
              </controlPr>
            </control>
          </mc:Choice>
        </mc:AlternateContent>
        <mc:AlternateContent xmlns:mc="http://schemas.openxmlformats.org/markup-compatibility/2006">
          <mc:Choice Requires="x14">
            <control shapeId="3410" r:id="rId275" name="Check Box 338">
              <controlPr defaultSize="0" autoFill="0" autoLine="0" autoPict="0">
                <anchor moveWithCells="1" sizeWithCells="1">
                  <from>
                    <xdr:col>4</xdr:col>
                    <xdr:colOff>76200</xdr:colOff>
                    <xdr:row>433</xdr:row>
                    <xdr:rowOff>95250</xdr:rowOff>
                  </from>
                  <to>
                    <xdr:col>14</xdr:col>
                    <xdr:colOff>19050</xdr:colOff>
                    <xdr:row>434</xdr:row>
                    <xdr:rowOff>104775</xdr:rowOff>
                  </to>
                </anchor>
              </controlPr>
            </control>
          </mc:Choice>
        </mc:AlternateContent>
        <mc:AlternateContent xmlns:mc="http://schemas.openxmlformats.org/markup-compatibility/2006">
          <mc:Choice Requires="x14">
            <control shapeId="3411" r:id="rId276" name="Check Box 339">
              <controlPr defaultSize="0" autoFill="0" autoLine="0" autoPict="0">
                <anchor moveWithCells="1" sizeWithCells="1">
                  <from>
                    <xdr:col>4</xdr:col>
                    <xdr:colOff>76200</xdr:colOff>
                    <xdr:row>434</xdr:row>
                    <xdr:rowOff>161925</xdr:rowOff>
                  </from>
                  <to>
                    <xdr:col>16</xdr:col>
                    <xdr:colOff>123825</xdr:colOff>
                    <xdr:row>435</xdr:row>
                    <xdr:rowOff>142875</xdr:rowOff>
                  </to>
                </anchor>
              </controlPr>
            </control>
          </mc:Choice>
        </mc:AlternateContent>
        <mc:AlternateContent xmlns:mc="http://schemas.openxmlformats.org/markup-compatibility/2006">
          <mc:Choice Requires="x14">
            <control shapeId="3412" r:id="rId277" name="Check Box 340">
              <controlPr defaultSize="0" autoFill="0" autoLine="0" autoPict="0">
                <anchor moveWithCells="1" sizeWithCells="1">
                  <from>
                    <xdr:col>4</xdr:col>
                    <xdr:colOff>85725</xdr:colOff>
                    <xdr:row>436</xdr:row>
                    <xdr:rowOff>28575</xdr:rowOff>
                  </from>
                  <to>
                    <xdr:col>13</xdr:col>
                    <xdr:colOff>95250</xdr:colOff>
                    <xdr:row>437</xdr:row>
                    <xdr:rowOff>19050</xdr:rowOff>
                  </to>
                </anchor>
              </controlPr>
            </control>
          </mc:Choice>
        </mc:AlternateContent>
        <mc:AlternateContent xmlns:mc="http://schemas.openxmlformats.org/markup-compatibility/2006">
          <mc:Choice Requires="x14">
            <control shapeId="3413" r:id="rId278" name="Check Box 341">
              <controlPr defaultSize="0" autoFill="0" autoLine="0" autoPict="0">
                <anchor moveWithCells="1" sizeWithCells="1">
                  <from>
                    <xdr:col>4</xdr:col>
                    <xdr:colOff>76200</xdr:colOff>
                    <xdr:row>437</xdr:row>
                    <xdr:rowOff>95250</xdr:rowOff>
                  </from>
                  <to>
                    <xdr:col>14</xdr:col>
                    <xdr:colOff>19050</xdr:colOff>
                    <xdr:row>438</xdr:row>
                    <xdr:rowOff>104775</xdr:rowOff>
                  </to>
                </anchor>
              </controlPr>
            </control>
          </mc:Choice>
        </mc:AlternateContent>
        <mc:AlternateContent xmlns:mc="http://schemas.openxmlformats.org/markup-compatibility/2006">
          <mc:Choice Requires="x14">
            <control shapeId="3414" r:id="rId279" name="Check Box 342">
              <controlPr defaultSize="0" autoFill="0" autoLine="0" autoPict="0">
                <anchor moveWithCells="1" sizeWithCells="1">
                  <from>
                    <xdr:col>4</xdr:col>
                    <xdr:colOff>76200</xdr:colOff>
                    <xdr:row>438</xdr:row>
                    <xdr:rowOff>161925</xdr:rowOff>
                  </from>
                  <to>
                    <xdr:col>16</xdr:col>
                    <xdr:colOff>123825</xdr:colOff>
                    <xdr:row>439</xdr:row>
                    <xdr:rowOff>142875</xdr:rowOff>
                  </to>
                </anchor>
              </controlPr>
            </control>
          </mc:Choice>
        </mc:AlternateContent>
        <mc:AlternateContent xmlns:mc="http://schemas.openxmlformats.org/markup-compatibility/2006">
          <mc:Choice Requires="x14">
            <control shapeId="3415" r:id="rId280" name="Check Box 343">
              <controlPr defaultSize="0" autoFill="0" autoLine="0" autoPict="0">
                <anchor moveWithCells="1">
                  <from>
                    <xdr:col>36</xdr:col>
                    <xdr:colOff>76200</xdr:colOff>
                    <xdr:row>306</xdr:row>
                    <xdr:rowOff>180975</xdr:rowOff>
                  </from>
                  <to>
                    <xdr:col>50</xdr:col>
                    <xdr:colOff>38100</xdr:colOff>
                    <xdr:row>308</xdr:row>
                    <xdr:rowOff>19050</xdr:rowOff>
                  </to>
                </anchor>
              </controlPr>
            </control>
          </mc:Choice>
        </mc:AlternateContent>
        <mc:AlternateContent xmlns:mc="http://schemas.openxmlformats.org/markup-compatibility/2006">
          <mc:Choice Requires="x14">
            <control shapeId="3416" r:id="rId281" name="Check Box 344">
              <controlPr defaultSize="0" autoFill="0" autoLine="0" autoPict="0">
                <anchor moveWithCells="1">
                  <from>
                    <xdr:col>5</xdr:col>
                    <xdr:colOff>66675</xdr:colOff>
                    <xdr:row>552</xdr:row>
                    <xdr:rowOff>19050</xdr:rowOff>
                  </from>
                  <to>
                    <xdr:col>12</xdr:col>
                    <xdr:colOff>28575</xdr:colOff>
                    <xdr:row>552</xdr:row>
                    <xdr:rowOff>257175</xdr:rowOff>
                  </to>
                </anchor>
              </controlPr>
            </control>
          </mc:Choice>
        </mc:AlternateContent>
        <mc:AlternateContent xmlns:mc="http://schemas.openxmlformats.org/markup-compatibility/2006">
          <mc:Choice Requires="x14">
            <control shapeId="3417" r:id="rId282" name="Check Box 345">
              <controlPr defaultSize="0" autoFill="0" autoLine="0" autoPict="0">
                <anchor moveWithCells="1">
                  <from>
                    <xdr:col>16</xdr:col>
                    <xdr:colOff>9525</xdr:colOff>
                    <xdr:row>552</xdr:row>
                    <xdr:rowOff>19050</xdr:rowOff>
                  </from>
                  <to>
                    <xdr:col>25</xdr:col>
                    <xdr:colOff>66675</xdr:colOff>
                    <xdr:row>552</xdr:row>
                    <xdr:rowOff>257175</xdr:rowOff>
                  </to>
                </anchor>
              </controlPr>
            </control>
          </mc:Choice>
        </mc:AlternateContent>
        <mc:AlternateContent xmlns:mc="http://schemas.openxmlformats.org/markup-compatibility/2006">
          <mc:Choice Requires="x14">
            <control shapeId="3326" r:id="rId283" name="Check Box 254">
              <controlPr defaultSize="0" autoFill="0" autoLine="0" autoPict="0">
                <anchor moveWithCells="1" sizeWithCells="1">
                  <from>
                    <xdr:col>3</xdr:col>
                    <xdr:colOff>9525</xdr:colOff>
                    <xdr:row>386</xdr:row>
                    <xdr:rowOff>171450</xdr:rowOff>
                  </from>
                  <to>
                    <xdr:col>9</xdr:col>
                    <xdr:colOff>19050</xdr:colOff>
                    <xdr:row>387</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76"/>
  <sheetViews>
    <sheetView showGridLines="0" view="pageBreakPreview" zoomScaleNormal="100" zoomScaleSheetLayoutView="100" workbookViewId="0">
      <selection activeCell="N74" sqref="N74"/>
    </sheetView>
  </sheetViews>
  <sheetFormatPr defaultRowHeight="13.5"/>
  <sheetData>
    <row r="1" spans="1:12" s="212" customFormat="1" ht="25.5" customHeight="1">
      <c r="A1" s="210" t="s">
        <v>278</v>
      </c>
      <c r="B1" s="211"/>
      <c r="C1" s="211"/>
      <c r="D1" s="211"/>
      <c r="E1" s="211"/>
      <c r="F1" s="211"/>
      <c r="G1" s="211"/>
      <c r="H1" s="211"/>
      <c r="I1" s="211"/>
      <c r="J1" s="211"/>
      <c r="K1" s="211"/>
      <c r="L1" s="211"/>
    </row>
    <row r="2" spans="1:12" s="215" customFormat="1" ht="21" customHeight="1">
      <c r="A2" s="213"/>
      <c r="B2" s="214"/>
      <c r="C2" s="214"/>
      <c r="D2" s="214"/>
      <c r="E2" s="214"/>
      <c r="F2" s="214"/>
      <c r="G2" s="214"/>
      <c r="H2" s="214"/>
      <c r="I2" s="214"/>
      <c r="J2" s="214"/>
      <c r="K2" s="214"/>
      <c r="L2" s="214"/>
    </row>
    <row r="3" spans="1:12" s="216" customFormat="1" ht="17.25">
      <c r="A3" s="1374" t="s">
        <v>302</v>
      </c>
      <c r="B3" s="1374"/>
      <c r="C3" s="1374"/>
      <c r="D3" s="1374"/>
      <c r="E3" s="1374"/>
      <c r="F3" s="1374"/>
      <c r="G3" s="1374"/>
      <c r="H3" s="1374"/>
      <c r="I3" s="1374"/>
      <c r="J3" s="1374"/>
      <c r="K3" s="1374"/>
      <c r="L3" s="1374"/>
    </row>
    <row r="4" spans="1:12" s="217" customFormat="1" ht="24" customHeight="1">
      <c r="A4" s="216" t="s">
        <v>303</v>
      </c>
      <c r="B4" s="216"/>
      <c r="C4" s="216"/>
      <c r="D4" s="216"/>
      <c r="E4" s="216"/>
      <c r="F4" s="216"/>
      <c r="G4" s="216"/>
      <c r="H4" s="216"/>
      <c r="I4" s="216"/>
      <c r="J4" s="216"/>
      <c r="K4" s="216"/>
      <c r="L4" s="216"/>
    </row>
    <row r="5" spans="1:12" s="217" customFormat="1" ht="18" thickBot="1">
      <c r="A5" s="216"/>
      <c r="B5" s="216"/>
      <c r="C5" s="216"/>
      <c r="D5" s="216"/>
      <c r="E5" s="216"/>
      <c r="F5" s="216"/>
      <c r="G5" s="216"/>
      <c r="H5" s="216"/>
      <c r="I5" s="216"/>
      <c r="J5" s="216"/>
      <c r="K5" s="216"/>
      <c r="L5" s="216"/>
    </row>
    <row r="6" spans="1:12" ht="25.5" customHeight="1" thickBot="1">
      <c r="A6" s="1371" t="s">
        <v>304</v>
      </c>
      <c r="B6" s="1372"/>
      <c r="C6" s="1372"/>
      <c r="D6" s="1372"/>
      <c r="E6" s="1372"/>
      <c r="F6" s="1372"/>
      <c r="G6" s="1372"/>
      <c r="H6" s="1372"/>
      <c r="I6" s="1372"/>
      <c r="J6" s="1372"/>
      <c r="K6" s="1372"/>
      <c r="L6" s="1373"/>
    </row>
    <row r="7" spans="1:12" s="190" customFormat="1" ht="40.5" customHeight="1">
      <c r="A7" s="1442" t="s">
        <v>235</v>
      </c>
      <c r="B7" s="1443"/>
      <c r="C7" s="1443"/>
      <c r="D7" s="1443"/>
      <c r="E7" s="1443"/>
      <c r="F7" s="1443"/>
      <c r="G7" s="1443"/>
      <c r="H7" s="1443"/>
      <c r="I7" s="1443"/>
      <c r="J7" s="1443"/>
      <c r="K7" s="1443"/>
      <c r="L7" s="1444"/>
    </row>
    <row r="8" spans="1:12" s="190" customFormat="1" ht="18" customHeight="1">
      <c r="A8" s="1445" t="s">
        <v>236</v>
      </c>
      <c r="B8" s="1446"/>
      <c r="C8" s="1446"/>
      <c r="D8" s="1446"/>
      <c r="E8" s="1446"/>
      <c r="F8" s="1446"/>
      <c r="G8" s="1446"/>
      <c r="H8" s="1446"/>
      <c r="I8" s="1446"/>
      <c r="J8" s="1446"/>
      <c r="K8" s="1446"/>
      <c r="L8" s="1447"/>
    </row>
    <row r="9" spans="1:12" s="190" customFormat="1" ht="13.5" customHeight="1" thickBot="1">
      <c r="A9" s="1448" t="s">
        <v>266</v>
      </c>
      <c r="B9" s="1449"/>
      <c r="C9" s="1449"/>
      <c r="D9" s="1449"/>
      <c r="E9" s="1449"/>
      <c r="F9" s="1449"/>
      <c r="G9" s="1449"/>
      <c r="H9" s="1449"/>
      <c r="I9" s="1449"/>
      <c r="J9" s="1449"/>
      <c r="K9" s="1449"/>
      <c r="L9" s="1450"/>
    </row>
    <row r="10" spans="1:12" s="48" customFormat="1" ht="13.5" customHeight="1" thickBot="1">
      <c r="A10" s="186"/>
      <c r="B10" s="186"/>
      <c r="C10" s="186"/>
      <c r="D10" s="186"/>
      <c r="E10" s="186"/>
      <c r="F10" s="186"/>
      <c r="G10" s="186"/>
      <c r="H10" s="186"/>
      <c r="I10" s="186"/>
      <c r="J10" s="186"/>
      <c r="K10" s="186"/>
      <c r="L10" s="186"/>
    </row>
    <row r="11" spans="1:12" s="2" customFormat="1" ht="11.25" customHeight="1" thickBot="1">
      <c r="A11" s="1375" t="s">
        <v>237</v>
      </c>
      <c r="B11" s="1376"/>
      <c r="C11" s="1376"/>
      <c r="D11" s="1376"/>
      <c r="E11" s="1376"/>
      <c r="F11" s="1376"/>
      <c r="G11" s="1376"/>
      <c r="H11" s="1376"/>
      <c r="I11" s="1376"/>
      <c r="J11" s="1376"/>
      <c r="K11" s="1376"/>
      <c r="L11" s="1377"/>
    </row>
    <row r="12" spans="1:12" s="191" customFormat="1" ht="21.75" customHeight="1">
      <c r="A12" s="1408" t="s">
        <v>267</v>
      </c>
      <c r="B12" s="1409"/>
      <c r="C12" s="1409"/>
      <c r="D12" s="1409"/>
      <c r="E12" s="1409"/>
      <c r="F12" s="1409"/>
      <c r="G12" s="1409"/>
      <c r="H12" s="1409"/>
      <c r="I12" s="1409"/>
      <c r="J12" s="1409"/>
      <c r="K12" s="1409"/>
      <c r="L12" s="1410"/>
    </row>
    <row r="13" spans="1:12" s="191" customFormat="1" ht="45" customHeight="1">
      <c r="A13" s="1411" t="s">
        <v>281</v>
      </c>
      <c r="B13" s="1412"/>
      <c r="C13" s="1412"/>
      <c r="D13" s="1412"/>
      <c r="E13" s="1412"/>
      <c r="F13" s="1412"/>
      <c r="G13" s="1412"/>
      <c r="H13" s="1412"/>
      <c r="I13" s="1412"/>
      <c r="J13" s="1412"/>
      <c r="K13" s="1412"/>
      <c r="L13" s="1413"/>
    </row>
    <row r="14" spans="1:12" s="191" customFormat="1" ht="39" customHeight="1">
      <c r="A14" s="1433" t="s">
        <v>284</v>
      </c>
      <c r="B14" s="1434"/>
      <c r="C14" s="1434"/>
      <c r="D14" s="1434"/>
      <c r="E14" s="1434"/>
      <c r="F14" s="1434"/>
      <c r="G14" s="1434"/>
      <c r="H14" s="1434"/>
      <c r="I14" s="1434"/>
      <c r="J14" s="1434"/>
      <c r="K14" s="1434"/>
      <c r="L14" s="1435"/>
    </row>
    <row r="15" spans="1:12" s="191" customFormat="1" ht="42" customHeight="1" thickBot="1">
      <c r="A15" s="1436" t="s">
        <v>285</v>
      </c>
      <c r="B15" s="1437"/>
      <c r="C15" s="1437"/>
      <c r="D15" s="1437"/>
      <c r="E15" s="1437"/>
      <c r="F15" s="1437"/>
      <c r="G15" s="1437"/>
      <c r="H15" s="1437"/>
      <c r="I15" s="1437"/>
      <c r="J15" s="1437"/>
      <c r="K15" s="1437"/>
      <c r="L15" s="1438"/>
    </row>
    <row r="16" spans="1:12" s="2" customFormat="1" ht="11.25" customHeight="1" thickBot="1">
      <c r="A16" s="182"/>
      <c r="B16" s="187"/>
      <c r="C16" s="187"/>
      <c r="D16" s="187"/>
      <c r="E16" s="187"/>
      <c r="F16" s="187"/>
      <c r="G16" s="187"/>
      <c r="H16" s="187"/>
      <c r="I16" s="187"/>
      <c r="J16" s="187"/>
      <c r="K16" s="187"/>
      <c r="L16" s="187"/>
    </row>
    <row r="17" spans="1:12" s="2" customFormat="1" ht="22.5" customHeight="1" thickBot="1">
      <c r="A17" s="1375" t="s">
        <v>238</v>
      </c>
      <c r="B17" s="1376"/>
      <c r="C17" s="1376"/>
      <c r="D17" s="1376"/>
      <c r="E17" s="1376"/>
      <c r="F17" s="1376"/>
      <c r="G17" s="1376"/>
      <c r="H17" s="1376"/>
      <c r="I17" s="1376"/>
      <c r="J17" s="1376"/>
      <c r="K17" s="1376"/>
      <c r="L17" s="1377"/>
    </row>
    <row r="18" spans="1:12" s="191" customFormat="1" ht="41.25" customHeight="1" thickBot="1">
      <c r="A18" s="1439" t="s">
        <v>239</v>
      </c>
      <c r="B18" s="1440"/>
      <c r="C18" s="1440"/>
      <c r="D18" s="1440"/>
      <c r="E18" s="1440"/>
      <c r="F18" s="1440"/>
      <c r="G18" s="1440"/>
      <c r="H18" s="1440"/>
      <c r="I18" s="1440"/>
      <c r="J18" s="1440"/>
      <c r="K18" s="1440"/>
      <c r="L18" s="1441"/>
    </row>
    <row r="19" spans="1:12" s="2" customFormat="1" ht="15" customHeight="1" thickBot="1">
      <c r="A19" s="183"/>
      <c r="B19" s="183"/>
      <c r="C19" s="183"/>
      <c r="D19" s="183"/>
      <c r="E19" s="183"/>
      <c r="F19" s="183"/>
      <c r="G19" s="183"/>
      <c r="H19" s="183"/>
      <c r="I19" s="183"/>
      <c r="J19" s="183"/>
      <c r="K19" s="183"/>
      <c r="L19" s="183"/>
    </row>
    <row r="20" spans="1:12" s="2" customFormat="1" ht="20.25" customHeight="1" thickBot="1">
      <c r="A20" s="1375" t="s">
        <v>264</v>
      </c>
      <c r="B20" s="1376"/>
      <c r="C20" s="1376"/>
      <c r="D20" s="1376"/>
      <c r="E20" s="1376"/>
      <c r="F20" s="1376"/>
      <c r="G20" s="1376"/>
      <c r="H20" s="1376"/>
      <c r="I20" s="1376"/>
      <c r="J20" s="1376"/>
      <c r="K20" s="1376"/>
      <c r="L20" s="1377"/>
    </row>
    <row r="21" spans="1:12" s="192" customFormat="1" ht="39" customHeight="1" thickBot="1">
      <c r="A21" s="1405" t="s">
        <v>265</v>
      </c>
      <c r="B21" s="1406"/>
      <c r="C21" s="1406"/>
      <c r="D21" s="1406"/>
      <c r="E21" s="1406"/>
      <c r="F21" s="1406"/>
      <c r="G21" s="1406"/>
      <c r="H21" s="1406"/>
      <c r="I21" s="1406"/>
      <c r="J21" s="1406"/>
      <c r="K21" s="1406"/>
      <c r="L21" s="1407"/>
    </row>
    <row r="22" spans="1:12" s="16" customFormat="1" ht="13.5" customHeight="1" thickBot="1">
      <c r="A22" s="179"/>
      <c r="B22" s="179"/>
      <c r="C22" s="179"/>
      <c r="D22" s="179"/>
      <c r="E22" s="179"/>
      <c r="F22" s="179"/>
      <c r="G22" s="179"/>
      <c r="H22" s="179"/>
      <c r="I22" s="179"/>
      <c r="J22" s="179"/>
      <c r="K22" s="179"/>
      <c r="L22" s="179"/>
    </row>
    <row r="23" spans="1:12" s="2" customFormat="1" ht="15" customHeight="1" thickBot="1">
      <c r="A23" s="1375" t="s">
        <v>240</v>
      </c>
      <c r="B23" s="1376"/>
      <c r="C23" s="1376"/>
      <c r="D23" s="1376"/>
      <c r="E23" s="1376"/>
      <c r="F23" s="1376"/>
      <c r="G23" s="1376"/>
      <c r="H23" s="1376"/>
      <c r="I23" s="1376"/>
      <c r="J23" s="1376"/>
      <c r="K23" s="1376"/>
      <c r="L23" s="1377"/>
    </row>
    <row r="24" spans="1:12" s="191" customFormat="1" ht="25.5" customHeight="1" thickBot="1">
      <c r="A24" s="1378" t="s">
        <v>288</v>
      </c>
      <c r="B24" s="1379"/>
      <c r="C24" s="1379"/>
      <c r="D24" s="1379"/>
      <c r="E24" s="1379"/>
      <c r="F24" s="1379"/>
      <c r="G24" s="1379"/>
      <c r="H24" s="1379"/>
      <c r="I24" s="1379"/>
      <c r="J24" s="1379"/>
      <c r="K24" s="1379"/>
      <c r="L24" s="1380"/>
    </row>
    <row r="25" spans="1:12" s="2" customFormat="1" ht="15" customHeight="1" thickBot="1">
      <c r="A25" s="6"/>
      <c r="B25" s="6"/>
      <c r="C25" s="4"/>
      <c r="D25" s="6"/>
      <c r="E25" s="6"/>
      <c r="F25" s="6"/>
      <c r="G25" s="6"/>
      <c r="H25" s="6"/>
      <c r="I25" s="6"/>
      <c r="J25" s="6"/>
      <c r="K25" s="6"/>
      <c r="L25" s="6"/>
    </row>
    <row r="26" spans="1:12" s="2" customFormat="1" ht="15" customHeight="1" thickBot="1">
      <c r="A26" s="1375" t="s">
        <v>241</v>
      </c>
      <c r="B26" s="1376"/>
      <c r="C26" s="1376"/>
      <c r="D26" s="1376"/>
      <c r="E26" s="1376"/>
      <c r="F26" s="1376"/>
      <c r="G26" s="1376"/>
      <c r="H26" s="1376"/>
      <c r="I26" s="1376"/>
      <c r="J26" s="1376"/>
      <c r="K26" s="1376"/>
      <c r="L26" s="1377"/>
    </row>
    <row r="27" spans="1:12" s="191" customFormat="1" ht="24.75" customHeight="1">
      <c r="A27" s="1408" t="s">
        <v>289</v>
      </c>
      <c r="B27" s="1409"/>
      <c r="C27" s="1409"/>
      <c r="D27" s="1409"/>
      <c r="E27" s="1409"/>
      <c r="F27" s="1409"/>
      <c r="G27" s="1409"/>
      <c r="H27" s="1409"/>
      <c r="I27" s="1409"/>
      <c r="J27" s="1409"/>
      <c r="K27" s="1409"/>
      <c r="L27" s="1410"/>
    </row>
    <row r="28" spans="1:12" s="193" customFormat="1" ht="40.5" customHeight="1" thickBot="1">
      <c r="A28" s="1390" t="s">
        <v>290</v>
      </c>
      <c r="B28" s="1385"/>
      <c r="C28" s="1385"/>
      <c r="D28" s="1385"/>
      <c r="E28" s="1385"/>
      <c r="F28" s="1385"/>
      <c r="G28" s="1385"/>
      <c r="H28" s="1385"/>
      <c r="I28" s="1385"/>
      <c r="J28" s="1385"/>
      <c r="K28" s="1385"/>
      <c r="L28" s="1386"/>
    </row>
    <row r="29" spans="1:12" s="67" customFormat="1" ht="15" customHeight="1" thickBot="1">
      <c r="A29" s="188"/>
      <c r="B29" s="188"/>
      <c r="C29" s="189"/>
      <c r="D29" s="188"/>
      <c r="E29" s="188"/>
      <c r="F29" s="188"/>
      <c r="G29" s="188"/>
      <c r="H29" s="188"/>
      <c r="I29" s="188"/>
      <c r="J29" s="188"/>
      <c r="K29" s="188"/>
      <c r="L29" s="188"/>
    </row>
    <row r="30" spans="1:12" s="48" customFormat="1" ht="36" customHeight="1" thickBot="1">
      <c r="A30" s="1402" t="s">
        <v>282</v>
      </c>
      <c r="B30" s="1369"/>
      <c r="C30" s="1369"/>
      <c r="D30" s="1369"/>
      <c r="E30" s="1369"/>
      <c r="F30" s="1369"/>
      <c r="G30" s="1369"/>
      <c r="H30" s="1369"/>
      <c r="I30" s="1369"/>
      <c r="J30" s="1369"/>
      <c r="K30" s="1369"/>
      <c r="L30" s="1370"/>
    </row>
    <row r="31" spans="1:12" s="194" customFormat="1" ht="22.5" customHeight="1">
      <c r="A31" s="1393" t="s">
        <v>243</v>
      </c>
      <c r="B31" s="1394"/>
      <c r="C31" s="1394"/>
      <c r="D31" s="1394"/>
      <c r="E31" s="1394"/>
      <c r="F31" s="1394"/>
      <c r="G31" s="1394"/>
      <c r="H31" s="1394"/>
      <c r="I31" s="1394"/>
      <c r="J31" s="1394"/>
      <c r="K31" s="1394"/>
      <c r="L31" s="1395"/>
    </row>
    <row r="32" spans="1:12" s="194" customFormat="1" ht="54" customHeight="1">
      <c r="A32" s="1396" t="s">
        <v>279</v>
      </c>
      <c r="B32" s="1397"/>
      <c r="C32" s="1397"/>
      <c r="D32" s="1397"/>
      <c r="E32" s="1397"/>
      <c r="F32" s="1397"/>
      <c r="G32" s="1397"/>
      <c r="H32" s="1397"/>
      <c r="I32" s="1397"/>
      <c r="J32" s="1397"/>
      <c r="K32" s="1397"/>
      <c r="L32" s="1398"/>
    </row>
    <row r="33" spans="1:12" s="194" customFormat="1" ht="76.5" customHeight="1">
      <c r="A33" s="1396" t="s">
        <v>280</v>
      </c>
      <c r="B33" s="1397"/>
      <c r="C33" s="1397"/>
      <c r="D33" s="1397"/>
      <c r="E33" s="1397"/>
      <c r="F33" s="1397"/>
      <c r="G33" s="1397"/>
      <c r="H33" s="1397"/>
      <c r="I33" s="1397"/>
      <c r="J33" s="1397"/>
      <c r="K33" s="1397"/>
      <c r="L33" s="1398"/>
    </row>
    <row r="34" spans="1:12" s="194" customFormat="1" ht="40.5" customHeight="1" thickBot="1">
      <c r="A34" s="1399" t="s">
        <v>244</v>
      </c>
      <c r="B34" s="1400"/>
      <c r="C34" s="1400"/>
      <c r="D34" s="1400"/>
      <c r="E34" s="1400"/>
      <c r="F34" s="1400"/>
      <c r="G34" s="1400"/>
      <c r="H34" s="1400"/>
      <c r="I34" s="1400"/>
      <c r="J34" s="1400"/>
      <c r="K34" s="1400"/>
      <c r="L34" s="1401"/>
    </row>
    <row r="35" spans="1:12" s="194" customFormat="1" ht="13.5" customHeight="1" thickBot="1">
      <c r="A35" s="195"/>
      <c r="B35" s="195"/>
      <c r="C35" s="195"/>
      <c r="D35" s="195"/>
      <c r="E35" s="195"/>
      <c r="F35" s="195"/>
      <c r="G35" s="195"/>
      <c r="H35" s="195"/>
      <c r="I35" s="195"/>
      <c r="J35" s="195"/>
      <c r="K35" s="195"/>
      <c r="L35" s="195"/>
    </row>
    <row r="36" spans="1:12" s="48" customFormat="1" ht="15" customHeight="1" thickBot="1">
      <c r="A36" s="1368" t="s">
        <v>242</v>
      </c>
      <c r="B36" s="1369"/>
      <c r="C36" s="1369"/>
      <c r="D36" s="1369"/>
      <c r="E36" s="1369"/>
      <c r="F36" s="1369"/>
      <c r="G36" s="1369"/>
      <c r="H36" s="1369"/>
      <c r="I36" s="1369"/>
      <c r="J36" s="1369"/>
      <c r="K36" s="1369"/>
      <c r="L36" s="1370"/>
    </row>
    <row r="37" spans="1:12" s="194" customFormat="1" ht="20.25" customHeight="1">
      <c r="A37" s="1393" t="s">
        <v>243</v>
      </c>
      <c r="B37" s="1394"/>
      <c r="C37" s="1394"/>
      <c r="D37" s="1394"/>
      <c r="E37" s="1394"/>
      <c r="F37" s="1394"/>
      <c r="G37" s="1394"/>
      <c r="H37" s="1394"/>
      <c r="I37" s="1394"/>
      <c r="J37" s="1394"/>
      <c r="K37" s="1394"/>
      <c r="L37" s="1395"/>
    </row>
    <row r="38" spans="1:12" s="194" customFormat="1" ht="43.5" customHeight="1">
      <c r="A38" s="1396" t="s">
        <v>245</v>
      </c>
      <c r="B38" s="1397"/>
      <c r="C38" s="1397"/>
      <c r="D38" s="1397"/>
      <c r="E38" s="1397"/>
      <c r="F38" s="1397"/>
      <c r="G38" s="1397"/>
      <c r="H38" s="1397"/>
      <c r="I38" s="1397"/>
      <c r="J38" s="1397"/>
      <c r="K38" s="1397"/>
      <c r="L38" s="1398"/>
    </row>
    <row r="39" spans="1:12" s="194" customFormat="1" ht="74.25" customHeight="1">
      <c r="A39" s="1396" t="s">
        <v>246</v>
      </c>
      <c r="B39" s="1397"/>
      <c r="C39" s="1397"/>
      <c r="D39" s="1397"/>
      <c r="E39" s="1397"/>
      <c r="F39" s="1397"/>
      <c r="G39" s="1397"/>
      <c r="H39" s="1397"/>
      <c r="I39" s="1397"/>
      <c r="J39" s="1397"/>
      <c r="K39" s="1397"/>
      <c r="L39" s="1398"/>
    </row>
    <row r="40" spans="1:12" s="194" customFormat="1" ht="58.5" customHeight="1" thickBot="1">
      <c r="A40" s="1399" t="s">
        <v>247</v>
      </c>
      <c r="B40" s="1400"/>
      <c r="C40" s="1400"/>
      <c r="D40" s="1400"/>
      <c r="E40" s="1400"/>
      <c r="F40" s="1400"/>
      <c r="G40" s="1400"/>
      <c r="H40" s="1400"/>
      <c r="I40" s="1400"/>
      <c r="J40" s="1400"/>
      <c r="K40" s="1400"/>
      <c r="L40" s="1401"/>
    </row>
    <row r="41" spans="1:12" s="2" customFormat="1" ht="15" customHeight="1" thickBot="1">
      <c r="A41" s="1432"/>
      <c r="B41" s="1432"/>
      <c r="C41" s="6"/>
      <c r="D41" s="6"/>
      <c r="E41" s="6"/>
      <c r="F41" s="6"/>
      <c r="G41" s="6"/>
      <c r="H41" s="6"/>
      <c r="I41" s="6"/>
      <c r="J41" s="6"/>
      <c r="K41" s="6"/>
      <c r="L41" s="6"/>
    </row>
    <row r="42" spans="1:12" s="48" customFormat="1" ht="15" customHeight="1" thickBot="1">
      <c r="A42" s="1368" t="s">
        <v>248</v>
      </c>
      <c r="B42" s="1369"/>
      <c r="C42" s="1369"/>
      <c r="D42" s="1369"/>
      <c r="E42" s="1369"/>
      <c r="F42" s="1369"/>
      <c r="G42" s="1369"/>
      <c r="H42" s="1369"/>
      <c r="I42" s="1369"/>
      <c r="J42" s="1369"/>
      <c r="K42" s="1369"/>
      <c r="L42" s="1370"/>
    </row>
    <row r="43" spans="1:12" s="190" customFormat="1" ht="15" customHeight="1">
      <c r="A43" s="1381" t="s">
        <v>283</v>
      </c>
      <c r="B43" s="1382"/>
      <c r="C43" s="1382"/>
      <c r="D43" s="1382"/>
      <c r="E43" s="1382"/>
      <c r="F43" s="1382"/>
      <c r="G43" s="1382"/>
      <c r="H43" s="1382"/>
      <c r="I43" s="1382"/>
      <c r="J43" s="1382"/>
      <c r="K43" s="1382"/>
      <c r="L43" s="1383"/>
    </row>
    <row r="44" spans="1:12" s="196" customFormat="1" ht="17.25" customHeight="1" thickBot="1">
      <c r="A44" s="1384" t="s">
        <v>268</v>
      </c>
      <c r="B44" s="1385"/>
      <c r="C44" s="1385"/>
      <c r="D44" s="1385"/>
      <c r="E44" s="1385"/>
      <c r="F44" s="1385"/>
      <c r="G44" s="1385"/>
      <c r="H44" s="1385"/>
      <c r="I44" s="1385"/>
      <c r="J44" s="1385"/>
      <c r="K44" s="1385"/>
      <c r="L44" s="1386"/>
    </row>
    <row r="45" spans="1:12" s="196" customFormat="1" ht="17.25" customHeight="1" thickBot="1">
      <c r="A45" s="197"/>
      <c r="B45" s="197"/>
      <c r="C45" s="197"/>
      <c r="D45" s="198"/>
      <c r="E45" s="198"/>
      <c r="F45" s="198"/>
      <c r="G45" s="198"/>
      <c r="H45" s="198"/>
      <c r="I45" s="198"/>
      <c r="J45" s="198"/>
      <c r="K45" s="198"/>
      <c r="L45" s="198"/>
    </row>
    <row r="46" spans="1:12" s="48" customFormat="1" ht="15" customHeight="1" thickBot="1">
      <c r="A46" s="1368" t="s">
        <v>249</v>
      </c>
      <c r="B46" s="1369"/>
      <c r="C46" s="1369"/>
      <c r="D46" s="1369"/>
      <c r="E46" s="1369"/>
      <c r="F46" s="1369"/>
      <c r="G46" s="1369"/>
      <c r="H46" s="1369"/>
      <c r="I46" s="1369"/>
      <c r="J46" s="1369"/>
      <c r="K46" s="1369"/>
      <c r="L46" s="1370"/>
    </row>
    <row r="47" spans="1:12" s="193" customFormat="1" ht="39.75" customHeight="1">
      <c r="A47" s="1387" t="s">
        <v>269</v>
      </c>
      <c r="B47" s="1388"/>
      <c r="C47" s="1388"/>
      <c r="D47" s="1388"/>
      <c r="E47" s="1388"/>
      <c r="F47" s="1388"/>
      <c r="G47" s="1388"/>
      <c r="H47" s="1388"/>
      <c r="I47" s="1388"/>
      <c r="J47" s="1388"/>
      <c r="K47" s="1388"/>
      <c r="L47" s="1389"/>
    </row>
    <row r="48" spans="1:12" s="193" customFormat="1" ht="29.45" customHeight="1" thickBot="1">
      <c r="A48" s="1390" t="s">
        <v>270</v>
      </c>
      <c r="B48" s="1391"/>
      <c r="C48" s="1391"/>
      <c r="D48" s="1391"/>
      <c r="E48" s="1391"/>
      <c r="F48" s="1391"/>
      <c r="G48" s="1391"/>
      <c r="H48" s="1391"/>
      <c r="I48" s="1391"/>
      <c r="J48" s="1391"/>
      <c r="K48" s="1391"/>
      <c r="L48" s="1392"/>
    </row>
    <row r="49" spans="1:12" s="193" customFormat="1" ht="15.75" customHeight="1" thickBot="1">
      <c r="A49" s="199"/>
      <c r="B49" s="199"/>
      <c r="C49" s="199"/>
      <c r="D49" s="200"/>
      <c r="E49" s="199"/>
      <c r="F49" s="199"/>
      <c r="G49" s="199"/>
      <c r="H49" s="199"/>
      <c r="I49" s="199"/>
      <c r="J49" s="199"/>
      <c r="K49" s="199"/>
      <c r="L49" s="199"/>
    </row>
    <row r="50" spans="1:12" s="48" customFormat="1" ht="15" customHeight="1" thickBot="1">
      <c r="A50" s="1368" t="s">
        <v>271</v>
      </c>
      <c r="B50" s="1369"/>
      <c r="C50" s="1369"/>
      <c r="D50" s="1369"/>
      <c r="E50" s="1369"/>
      <c r="F50" s="1369"/>
      <c r="G50" s="1369"/>
      <c r="H50" s="1369"/>
      <c r="I50" s="1369"/>
      <c r="J50" s="1369"/>
      <c r="K50" s="1369"/>
      <c r="L50" s="1370"/>
    </row>
    <row r="51" spans="1:12" s="193" customFormat="1" ht="37.5" customHeight="1" thickBot="1">
      <c r="A51" s="1405" t="s">
        <v>272</v>
      </c>
      <c r="B51" s="1406"/>
      <c r="C51" s="1406"/>
      <c r="D51" s="1406"/>
      <c r="E51" s="1406"/>
      <c r="F51" s="1406"/>
      <c r="G51" s="1406"/>
      <c r="H51" s="1406"/>
      <c r="I51" s="1406"/>
      <c r="J51" s="1406"/>
      <c r="K51" s="1406"/>
      <c r="L51" s="1407"/>
    </row>
    <row r="52" spans="1:12" s="161" customFormat="1" ht="15" customHeight="1" thickBot="1">
      <c r="A52" s="183"/>
      <c r="B52" s="184"/>
      <c r="C52" s="184"/>
      <c r="D52" s="184"/>
      <c r="E52" s="184"/>
      <c r="F52" s="184"/>
      <c r="G52" s="184"/>
      <c r="H52" s="184"/>
      <c r="I52" s="184"/>
      <c r="J52" s="184"/>
      <c r="K52" s="184"/>
      <c r="L52" s="184"/>
    </row>
    <row r="53" spans="1:12" s="48" customFormat="1" ht="15" customHeight="1" thickBot="1">
      <c r="A53" s="1371" t="s">
        <v>250</v>
      </c>
      <c r="B53" s="1372"/>
      <c r="C53" s="1372"/>
      <c r="D53" s="1372"/>
      <c r="E53" s="1372"/>
      <c r="F53" s="1372"/>
      <c r="G53" s="1372"/>
      <c r="H53" s="1372"/>
      <c r="I53" s="1372"/>
      <c r="J53" s="1372"/>
      <c r="K53" s="1372"/>
      <c r="L53" s="1373"/>
    </row>
    <row r="54" spans="1:12" s="191" customFormat="1" ht="15" customHeight="1">
      <c r="A54" s="1408" t="s">
        <v>273</v>
      </c>
      <c r="B54" s="1409"/>
      <c r="C54" s="1409"/>
      <c r="D54" s="1409"/>
      <c r="E54" s="1409"/>
      <c r="F54" s="1409"/>
      <c r="G54" s="1409"/>
      <c r="H54" s="1409"/>
      <c r="I54" s="1409"/>
      <c r="J54" s="1409"/>
      <c r="K54" s="1409"/>
      <c r="L54" s="1410"/>
    </row>
    <row r="55" spans="1:12" s="191" customFormat="1" ht="42.75" customHeight="1">
      <c r="A55" s="1411" t="s">
        <v>286</v>
      </c>
      <c r="B55" s="1412"/>
      <c r="C55" s="1412"/>
      <c r="D55" s="1412"/>
      <c r="E55" s="1412"/>
      <c r="F55" s="1412"/>
      <c r="G55" s="1412"/>
      <c r="H55" s="1412"/>
      <c r="I55" s="1412"/>
      <c r="J55" s="1412"/>
      <c r="K55" s="1412"/>
      <c r="L55" s="1413"/>
    </row>
    <row r="56" spans="1:12" s="201" customFormat="1" ht="41.25" customHeight="1" thickBot="1">
      <c r="A56" s="1414" t="s">
        <v>291</v>
      </c>
      <c r="B56" s="1415"/>
      <c r="C56" s="1415"/>
      <c r="D56" s="1415"/>
      <c r="E56" s="1415"/>
      <c r="F56" s="1415"/>
      <c r="G56" s="1415"/>
      <c r="H56" s="1415"/>
      <c r="I56" s="1415"/>
      <c r="J56" s="1415"/>
      <c r="K56" s="1415"/>
      <c r="L56" s="1416"/>
    </row>
    <row r="57" spans="1:12" s="2" customFormat="1" ht="15" customHeight="1" thickBot="1">
      <c r="A57" s="6"/>
      <c r="B57" s="6"/>
      <c r="C57" s="4"/>
      <c r="D57" s="6"/>
      <c r="E57" s="6"/>
      <c r="F57" s="6"/>
      <c r="G57" s="6"/>
      <c r="H57" s="6"/>
      <c r="I57" s="6"/>
      <c r="J57" s="6"/>
      <c r="K57" s="6"/>
      <c r="L57" s="6"/>
    </row>
    <row r="58" spans="1:12" s="48" customFormat="1" ht="15" customHeight="1" thickBot="1">
      <c r="A58" s="1368" t="s">
        <v>251</v>
      </c>
      <c r="B58" s="1369"/>
      <c r="C58" s="1369"/>
      <c r="D58" s="1369"/>
      <c r="E58" s="1369"/>
      <c r="F58" s="1369"/>
      <c r="G58" s="1369"/>
      <c r="H58" s="1369"/>
      <c r="I58" s="1369"/>
      <c r="J58" s="1369"/>
      <c r="K58" s="1369"/>
      <c r="L58" s="1370"/>
    </row>
    <row r="59" spans="1:12" s="191" customFormat="1" ht="15" customHeight="1" thickBot="1">
      <c r="A59" s="1378" t="s">
        <v>292</v>
      </c>
      <c r="B59" s="1379"/>
      <c r="C59" s="1379"/>
      <c r="D59" s="1379"/>
      <c r="E59" s="1379"/>
      <c r="F59" s="1379"/>
      <c r="G59" s="1379"/>
      <c r="H59" s="1379"/>
      <c r="I59" s="1379"/>
      <c r="J59" s="1379"/>
      <c r="K59" s="1379"/>
      <c r="L59" s="1380"/>
    </row>
    <row r="60" spans="1:12" s="2" customFormat="1" ht="15" customHeight="1" thickBot="1">
      <c r="A60" s="4"/>
      <c r="B60" s="4"/>
      <c r="C60" s="4"/>
      <c r="D60" s="4"/>
      <c r="E60" s="4"/>
      <c r="F60" s="4"/>
      <c r="G60" s="4"/>
      <c r="H60" s="4"/>
      <c r="I60" s="4"/>
      <c r="J60" s="4"/>
      <c r="K60" s="4"/>
      <c r="L60" s="4"/>
    </row>
    <row r="61" spans="1:12" s="48" customFormat="1" ht="31.5" customHeight="1" thickBot="1">
      <c r="A61" s="1402" t="s">
        <v>294</v>
      </c>
      <c r="B61" s="1403"/>
      <c r="C61" s="1403"/>
      <c r="D61" s="1403"/>
      <c r="E61" s="1403"/>
      <c r="F61" s="1403"/>
      <c r="G61" s="1403"/>
      <c r="H61" s="1403"/>
      <c r="I61" s="1403"/>
      <c r="J61" s="1403"/>
      <c r="K61" s="1403"/>
      <c r="L61" s="1404"/>
    </row>
    <row r="62" spans="1:12" s="168" customFormat="1" ht="36.75" customHeight="1" thickBot="1">
      <c r="A62" s="1417" t="s">
        <v>293</v>
      </c>
      <c r="B62" s="1418"/>
      <c r="C62" s="1418"/>
      <c r="D62" s="1418"/>
      <c r="E62" s="1418"/>
      <c r="F62" s="1418"/>
      <c r="G62" s="1418"/>
      <c r="H62" s="1418"/>
      <c r="I62" s="1418"/>
      <c r="J62" s="1418"/>
      <c r="K62" s="1418"/>
      <c r="L62" s="1419"/>
    </row>
    <row r="63" spans="1:12" s="168" customFormat="1" ht="12" customHeight="1" thickBot="1">
      <c r="A63" s="177"/>
      <c r="B63" s="178"/>
      <c r="C63" s="178"/>
      <c r="D63" s="177"/>
      <c r="E63" s="102"/>
      <c r="F63" s="102"/>
      <c r="G63" s="102"/>
      <c r="H63" s="102"/>
      <c r="I63" s="102"/>
      <c r="J63" s="102"/>
      <c r="K63" s="102"/>
      <c r="L63" s="102"/>
    </row>
    <row r="64" spans="1:12" s="48" customFormat="1" ht="32.25" customHeight="1" thickBot="1">
      <c r="A64" s="1402" t="s">
        <v>295</v>
      </c>
      <c r="B64" s="1403"/>
      <c r="C64" s="1403"/>
      <c r="D64" s="1403"/>
      <c r="E64" s="1403"/>
      <c r="F64" s="1403"/>
      <c r="G64" s="1403"/>
      <c r="H64" s="1403"/>
      <c r="I64" s="1403"/>
      <c r="J64" s="1403"/>
      <c r="K64" s="1403"/>
      <c r="L64" s="1404"/>
    </row>
    <row r="65" spans="1:12" s="168" customFormat="1" ht="35.25" customHeight="1" thickBot="1">
      <c r="A65" s="1417" t="s">
        <v>296</v>
      </c>
      <c r="B65" s="1418"/>
      <c r="C65" s="1418"/>
      <c r="D65" s="1418"/>
      <c r="E65" s="1418"/>
      <c r="F65" s="1418"/>
      <c r="G65" s="1418"/>
      <c r="H65" s="1418"/>
      <c r="I65" s="1418"/>
      <c r="J65" s="1418"/>
      <c r="K65" s="1418"/>
      <c r="L65" s="1419"/>
    </row>
    <row r="66" spans="1:12" s="168" customFormat="1" ht="12" customHeight="1" thickBot="1">
      <c r="A66" s="185"/>
      <c r="B66" s="185"/>
      <c r="C66" s="185"/>
      <c r="D66" s="185"/>
      <c r="E66" s="185"/>
      <c r="F66" s="185"/>
      <c r="G66" s="185"/>
      <c r="H66" s="185"/>
      <c r="I66" s="185"/>
      <c r="J66" s="185"/>
      <c r="K66" s="185"/>
      <c r="L66" s="185"/>
    </row>
    <row r="67" spans="1:12" s="48" customFormat="1" ht="33.75" customHeight="1" thickBot="1">
      <c r="A67" s="1402" t="s">
        <v>256</v>
      </c>
      <c r="B67" s="1403"/>
      <c r="C67" s="1403"/>
      <c r="D67" s="1403"/>
      <c r="E67" s="1403"/>
      <c r="F67" s="1403"/>
      <c r="G67" s="1403"/>
      <c r="H67" s="1403"/>
      <c r="I67" s="1403"/>
      <c r="J67" s="1403"/>
      <c r="K67" s="1403"/>
      <c r="L67" s="1404"/>
    </row>
    <row r="68" spans="1:12" s="48" customFormat="1" ht="15" customHeight="1">
      <c r="A68" s="1426" t="s">
        <v>252</v>
      </c>
      <c r="B68" s="1427"/>
      <c r="C68" s="1427"/>
      <c r="D68" s="1427"/>
      <c r="E68" s="1427"/>
      <c r="F68" s="1427"/>
      <c r="G68" s="1427"/>
      <c r="H68" s="1427"/>
      <c r="I68" s="1427"/>
      <c r="J68" s="1427"/>
      <c r="K68" s="1427"/>
      <c r="L68" s="1428"/>
    </row>
    <row r="69" spans="1:12" s="48" customFormat="1" ht="21" customHeight="1">
      <c r="A69" s="1420" t="s">
        <v>253</v>
      </c>
      <c r="B69" s="1421"/>
      <c r="C69" s="1421"/>
      <c r="D69" s="1421"/>
      <c r="E69" s="1421"/>
      <c r="F69" s="1421"/>
      <c r="G69" s="1421"/>
      <c r="H69" s="1421"/>
      <c r="I69" s="1421"/>
      <c r="J69" s="1421"/>
      <c r="K69" s="1421"/>
      <c r="L69" s="1422"/>
    </row>
    <row r="70" spans="1:12" s="48" customFormat="1" ht="22.5" customHeight="1" thickBot="1">
      <c r="A70" s="1423" t="s">
        <v>254</v>
      </c>
      <c r="B70" s="1424"/>
      <c r="C70" s="1424"/>
      <c r="D70" s="1424"/>
      <c r="E70" s="1424"/>
      <c r="F70" s="1424"/>
      <c r="G70" s="1424"/>
      <c r="H70" s="1424"/>
      <c r="I70" s="1424"/>
      <c r="J70" s="1424"/>
      <c r="K70" s="1424"/>
      <c r="L70" s="1425"/>
    </row>
    <row r="71" spans="1:12" s="48" customFormat="1" ht="15" customHeight="1" thickBot="1">
      <c r="A71" s="181"/>
      <c r="B71" s="181"/>
      <c r="C71" s="181"/>
      <c r="D71" s="181"/>
      <c r="E71" s="181"/>
      <c r="F71" s="181"/>
      <c r="G71" s="181"/>
      <c r="H71" s="181"/>
      <c r="I71" s="181"/>
      <c r="J71" s="181"/>
      <c r="K71" s="181"/>
      <c r="L71" s="181"/>
    </row>
    <row r="72" spans="1:12" s="48" customFormat="1" ht="33.75" customHeight="1" thickBot="1">
      <c r="A72" s="1429" t="s">
        <v>257</v>
      </c>
      <c r="B72" s="1430"/>
      <c r="C72" s="1430"/>
      <c r="D72" s="1430"/>
      <c r="E72" s="1430"/>
      <c r="F72" s="1430"/>
      <c r="G72" s="1430"/>
      <c r="H72" s="1430"/>
      <c r="I72" s="1430"/>
      <c r="J72" s="1430"/>
      <c r="K72" s="1430"/>
      <c r="L72" s="1431"/>
    </row>
    <row r="73" spans="1:12" s="190" customFormat="1" ht="15" customHeight="1">
      <c r="A73" s="1426" t="s">
        <v>252</v>
      </c>
      <c r="B73" s="1427"/>
      <c r="C73" s="1427"/>
      <c r="D73" s="1427"/>
      <c r="E73" s="1427"/>
      <c r="F73" s="1427"/>
      <c r="G73" s="1427"/>
      <c r="H73" s="1427"/>
      <c r="I73" s="1427"/>
      <c r="J73" s="1427"/>
      <c r="K73" s="1427"/>
      <c r="L73" s="1428"/>
    </row>
    <row r="74" spans="1:12" s="190" customFormat="1" ht="15" customHeight="1">
      <c r="A74" s="1420" t="s">
        <v>253</v>
      </c>
      <c r="B74" s="1421"/>
      <c r="C74" s="1421"/>
      <c r="D74" s="1421"/>
      <c r="E74" s="1421"/>
      <c r="F74" s="1421"/>
      <c r="G74" s="1421"/>
      <c r="H74" s="1421"/>
      <c r="I74" s="1421"/>
      <c r="J74" s="1421"/>
      <c r="K74" s="1421"/>
      <c r="L74" s="1422"/>
    </row>
    <row r="75" spans="1:12" s="190" customFormat="1" ht="15" customHeight="1" thickBot="1">
      <c r="A75" s="1423" t="s">
        <v>255</v>
      </c>
      <c r="B75" s="1424"/>
      <c r="C75" s="1424"/>
      <c r="D75" s="1424"/>
      <c r="E75" s="1424"/>
      <c r="F75" s="1424"/>
      <c r="G75" s="1424"/>
      <c r="H75" s="1424"/>
      <c r="I75" s="1424"/>
      <c r="J75" s="1424"/>
      <c r="K75" s="1424"/>
      <c r="L75" s="1425"/>
    </row>
    <row r="76" spans="1:12" s="191" customFormat="1" ht="15" customHeight="1"/>
  </sheetData>
  <mergeCells count="56">
    <mergeCell ref="A7:L7"/>
    <mergeCell ref="A8:L8"/>
    <mergeCell ref="A9:L9"/>
    <mergeCell ref="A12:L12"/>
    <mergeCell ref="A13:L13"/>
    <mergeCell ref="A11:L11"/>
    <mergeCell ref="A21:L21"/>
    <mergeCell ref="A14:L14"/>
    <mergeCell ref="A15:L15"/>
    <mergeCell ref="A18:L18"/>
    <mergeCell ref="A20:L20"/>
    <mergeCell ref="A42:L42"/>
    <mergeCell ref="A41:B41"/>
    <mergeCell ref="A36:L36"/>
    <mergeCell ref="A27:L27"/>
    <mergeCell ref="A30:L30"/>
    <mergeCell ref="A32:L32"/>
    <mergeCell ref="A33:L33"/>
    <mergeCell ref="A34:L34"/>
    <mergeCell ref="A28:L28"/>
    <mergeCell ref="A31:L31"/>
    <mergeCell ref="A74:L74"/>
    <mergeCell ref="A75:L75"/>
    <mergeCell ref="A68:L68"/>
    <mergeCell ref="A69:L69"/>
    <mergeCell ref="A70:L70"/>
    <mergeCell ref="A72:L72"/>
    <mergeCell ref="A73:L73"/>
    <mergeCell ref="A67:L67"/>
    <mergeCell ref="A51:L51"/>
    <mergeCell ref="A53:L53"/>
    <mergeCell ref="A54:L54"/>
    <mergeCell ref="A55:L55"/>
    <mergeCell ref="A56:L56"/>
    <mergeCell ref="A58:L58"/>
    <mergeCell ref="A65:L65"/>
    <mergeCell ref="A59:L59"/>
    <mergeCell ref="A61:L61"/>
    <mergeCell ref="A62:L62"/>
    <mergeCell ref="A64:L64"/>
    <mergeCell ref="A50:L50"/>
    <mergeCell ref="A6:L6"/>
    <mergeCell ref="A3:L3"/>
    <mergeCell ref="A17:L17"/>
    <mergeCell ref="A26:L26"/>
    <mergeCell ref="A23:L23"/>
    <mergeCell ref="A24:L24"/>
    <mergeCell ref="A43:L43"/>
    <mergeCell ref="A44:L44"/>
    <mergeCell ref="A46:L46"/>
    <mergeCell ref="A47:L47"/>
    <mergeCell ref="A48:L48"/>
    <mergeCell ref="A37:L37"/>
    <mergeCell ref="A38:L38"/>
    <mergeCell ref="A39:L39"/>
    <mergeCell ref="A40:L40"/>
  </mergeCells>
  <phoneticPr fontId="6"/>
  <conditionalFormatting sqref="A31 A45:C45 A35 A44">
    <cfRule type="expression" dxfId="91" priority="8" stopIfTrue="1">
      <formula>"sum"</formula>
    </cfRule>
  </conditionalFormatting>
  <conditionalFormatting sqref="A32:A34">
    <cfRule type="expression" dxfId="90" priority="7" stopIfTrue="1">
      <formula>"sum"</formula>
    </cfRule>
  </conditionalFormatting>
  <conditionalFormatting sqref="A40">
    <cfRule type="expression" dxfId="89" priority="5" stopIfTrue="1">
      <formula>"sum"</formula>
    </cfRule>
  </conditionalFormatting>
  <conditionalFormatting sqref="A38:A39">
    <cfRule type="expression" dxfId="88" priority="4" stopIfTrue="1">
      <formula>"sum"</formula>
    </cfRule>
  </conditionalFormatting>
  <conditionalFormatting sqref="A37">
    <cfRule type="expression" dxfId="87" priority="2" stopIfTrue="1">
      <formula>"sum"</formula>
    </cfRule>
  </conditionalFormatting>
  <pageMargins left="0.7" right="0.7" top="0.75" bottom="0.75" header="0.3" footer="0.3"/>
  <pageSetup paperSize="9" scale="80" orientation="portrait" r:id="rId1"/>
  <rowBreaks count="1" manualBreakCount="1">
    <brk id="34"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Fill="0" autoLine="0" autoPict="0">
                <anchor moveWithCells="1">
                  <from>
                    <xdr:col>0</xdr:col>
                    <xdr:colOff>66675</xdr:colOff>
                    <xdr:row>1</xdr:row>
                    <xdr:rowOff>114300</xdr:rowOff>
                  </from>
                  <to>
                    <xdr:col>0</xdr:col>
                    <xdr:colOff>485775</xdr:colOff>
                    <xdr:row>3</xdr:row>
                    <xdr:rowOff>171450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691"/>
  <sheetViews>
    <sheetView showGridLines="0" zoomScaleNormal="100" zoomScaleSheetLayoutView="70" workbookViewId="0">
      <selection activeCell="AY14" sqref="AY14:BD16"/>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8.875"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8.875"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8.875"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8.875"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8.875"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8.875"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8.875"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8.875"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8.875"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8.875"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8.875"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8.875"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8.875"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8.875"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8.875"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8.875"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8.875"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8.875"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8.875"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8.875"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8.875"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8.875"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8.875"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8.875"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8.875"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8.875"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8.875"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8.875"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8.875"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8.875"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8.875"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8.875"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8.875"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8.875"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8.875"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8.875"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8.875"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8.875"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8.875"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8.875"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8.875"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8.875"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8.875"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8.875"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8.875"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8.875"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8.875"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8.875"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8.875"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8.875"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8.875"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8.875"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8.875"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8.875"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8.875"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8.875"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8.875"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8.875"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8.875"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8.875"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8.875"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8.875"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8.875"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8.875" style="2"/>
  </cols>
  <sheetData>
    <row r="1" spans="1:63" ht="16.5" customHeight="1">
      <c r="A1" s="1" t="s">
        <v>0</v>
      </c>
      <c r="Y1" s="473" t="s">
        <v>1</v>
      </c>
      <c r="Z1" s="474"/>
      <c r="AA1" s="474"/>
      <c r="AB1" s="474"/>
      <c r="AC1" s="475"/>
      <c r="AD1" s="1629">
        <v>1234567890123</v>
      </c>
      <c r="AE1" s="1630"/>
      <c r="AF1" s="1630"/>
      <c r="AG1" s="1630"/>
      <c r="AH1" s="1630"/>
      <c r="AI1" s="1630"/>
      <c r="AJ1" s="1630"/>
      <c r="AK1" s="1630"/>
      <c r="AL1" s="1630"/>
      <c r="AM1" s="1630"/>
      <c r="AN1" s="1630"/>
      <c r="AO1" s="1630"/>
      <c r="AP1" s="1630"/>
      <c r="AQ1" s="1631"/>
      <c r="AR1" s="477" t="s">
        <v>2</v>
      </c>
      <c r="AS1" s="477"/>
      <c r="AT1" s="477"/>
      <c r="AU1" s="477"/>
      <c r="AV1" s="477"/>
      <c r="AW1" s="477"/>
      <c r="AX1" s="1632" t="s">
        <v>305</v>
      </c>
      <c r="AY1" s="1632"/>
      <c r="AZ1" s="1632"/>
      <c r="BA1" s="1632"/>
      <c r="BB1" s="1632"/>
      <c r="BC1" s="1632"/>
      <c r="BD1" s="1633"/>
      <c r="BE1" s="480" t="s">
        <v>3</v>
      </c>
      <c r="BF1" s="481"/>
      <c r="BG1" s="481"/>
    </row>
    <row r="2" spans="1:63" ht="16.5" customHeight="1">
      <c r="Y2" s="281" t="s">
        <v>4</v>
      </c>
      <c r="Z2" s="282"/>
      <c r="AA2" s="282"/>
      <c r="AB2" s="282"/>
      <c r="AC2" s="283"/>
      <c r="AD2" s="1634" t="s">
        <v>306</v>
      </c>
      <c r="AE2" s="1635"/>
      <c r="AF2" s="1635"/>
      <c r="AG2" s="1635"/>
      <c r="AH2" s="1635"/>
      <c r="AI2" s="1635"/>
      <c r="AJ2" s="1635"/>
      <c r="AK2" s="1635"/>
      <c r="AL2" s="1635"/>
      <c r="AM2" s="1635"/>
      <c r="AN2" s="1635"/>
      <c r="AO2" s="1635"/>
      <c r="AP2" s="1635"/>
      <c r="AQ2" s="1636"/>
      <c r="AR2" s="483" t="s">
        <v>5</v>
      </c>
      <c r="AS2" s="483"/>
      <c r="AT2" s="483"/>
      <c r="AU2" s="483"/>
      <c r="AV2" s="483"/>
      <c r="AW2" s="483"/>
      <c r="AX2" s="1640" t="s">
        <v>307</v>
      </c>
      <c r="AY2" s="1640"/>
      <c r="AZ2" s="1640"/>
      <c r="BA2" s="1640"/>
      <c r="BB2" s="1640"/>
      <c r="BC2" s="1640"/>
      <c r="BD2" s="1640"/>
      <c r="BE2" s="1640"/>
      <c r="BF2" s="1640"/>
      <c r="BG2" s="1640"/>
    </row>
    <row r="3" spans="1:63" ht="16.5" customHeight="1">
      <c r="Y3" s="287"/>
      <c r="Z3" s="288"/>
      <c r="AA3" s="288"/>
      <c r="AB3" s="288"/>
      <c r="AC3" s="289"/>
      <c r="AD3" s="1637"/>
      <c r="AE3" s="1638"/>
      <c r="AF3" s="1638"/>
      <c r="AG3" s="1638"/>
      <c r="AH3" s="1638"/>
      <c r="AI3" s="1638"/>
      <c r="AJ3" s="1638"/>
      <c r="AK3" s="1638"/>
      <c r="AL3" s="1638"/>
      <c r="AM3" s="1638"/>
      <c r="AN3" s="1638"/>
      <c r="AO3" s="1638"/>
      <c r="AP3" s="1638"/>
      <c r="AQ3" s="1639"/>
      <c r="AR3" s="485" t="s">
        <v>6</v>
      </c>
      <c r="AS3" s="485"/>
      <c r="AT3" s="485"/>
      <c r="AU3" s="485"/>
      <c r="AV3" s="485"/>
      <c r="AW3" s="485"/>
      <c r="AX3" s="1628" t="s">
        <v>308</v>
      </c>
      <c r="AY3" s="1628"/>
      <c r="AZ3" s="1628"/>
      <c r="BA3" s="1628"/>
      <c r="BB3" s="1628"/>
      <c r="BC3" s="1628"/>
      <c r="BD3" s="1628"/>
      <c r="BE3" s="1628"/>
      <c r="BF3" s="1628"/>
      <c r="BG3" s="1628"/>
    </row>
    <row r="4" spans="1:63" ht="10.5" customHeight="1">
      <c r="F4" s="458" t="s">
        <v>287</v>
      </c>
      <c r="G4" s="458"/>
      <c r="H4" s="458"/>
      <c r="I4" s="458"/>
      <c r="J4" s="458"/>
      <c r="K4" s="458"/>
      <c r="L4" s="458"/>
      <c r="M4" s="458"/>
      <c r="R4" s="460">
        <v>4</v>
      </c>
      <c r="S4" s="461"/>
      <c r="T4" s="461"/>
      <c r="U4" s="461"/>
      <c r="V4" s="462"/>
      <c r="AG4" s="3"/>
      <c r="AH4" s="3"/>
      <c r="AI4" s="3"/>
      <c r="AJ4" s="3"/>
      <c r="AK4" s="3"/>
      <c r="AL4" s="3"/>
      <c r="AM4" s="3"/>
      <c r="AN4" s="3"/>
      <c r="AO4" s="3"/>
      <c r="AP4" s="3"/>
      <c r="AQ4" s="3"/>
      <c r="AR4" s="3"/>
      <c r="AS4" s="3"/>
      <c r="AT4" s="3"/>
      <c r="AU4" s="3"/>
      <c r="AV4" s="3"/>
      <c r="AW4" s="3"/>
      <c r="AX4" s="3"/>
    </row>
    <row r="5" spans="1:63" ht="10.5" customHeight="1">
      <c r="F5" s="458"/>
      <c r="G5" s="458"/>
      <c r="H5" s="458"/>
      <c r="I5" s="458"/>
      <c r="J5" s="458"/>
      <c r="K5" s="458"/>
      <c r="L5" s="458"/>
      <c r="M5" s="458"/>
      <c r="N5" s="469" t="s">
        <v>7</v>
      </c>
      <c r="O5" s="469"/>
      <c r="P5" s="469"/>
      <c r="Q5" s="470"/>
      <c r="R5" s="463"/>
      <c r="S5" s="464"/>
      <c r="T5" s="464"/>
      <c r="U5" s="464"/>
      <c r="V5" s="465"/>
      <c r="W5" s="471" t="s">
        <v>8</v>
      </c>
      <c r="X5" s="472"/>
      <c r="Y5" s="472"/>
      <c r="Z5" s="472"/>
      <c r="AA5" s="472"/>
      <c r="AB5" s="472"/>
      <c r="AC5" s="472"/>
      <c r="AD5" s="472"/>
      <c r="AE5" s="472"/>
      <c r="AF5" s="472"/>
      <c r="AG5" s="472"/>
      <c r="AH5" s="472"/>
      <c r="AI5" s="472"/>
      <c r="AJ5" s="472"/>
      <c r="AK5" s="472"/>
      <c r="AL5" s="472"/>
      <c r="AM5" s="472"/>
      <c r="AN5" s="472"/>
      <c r="AO5" s="472"/>
      <c r="AP5" s="472"/>
      <c r="AQ5" s="472"/>
      <c r="AR5" s="472"/>
      <c r="AS5" s="472"/>
      <c r="AT5" s="472"/>
      <c r="AU5" s="4"/>
      <c r="AV5" s="4"/>
      <c r="AW5" s="4"/>
      <c r="AX5" s="4"/>
    </row>
    <row r="6" spans="1:63" ht="10.5" customHeight="1">
      <c r="F6" s="459"/>
      <c r="G6" s="459"/>
      <c r="H6" s="459"/>
      <c r="I6" s="459"/>
      <c r="J6" s="459"/>
      <c r="K6" s="459"/>
      <c r="L6" s="459"/>
      <c r="M6" s="459"/>
      <c r="N6" s="469"/>
      <c r="O6" s="469"/>
      <c r="P6" s="469"/>
      <c r="Q6" s="470"/>
      <c r="R6" s="466"/>
      <c r="S6" s="467"/>
      <c r="T6" s="467"/>
      <c r="U6" s="467"/>
      <c r="V6" s="468"/>
      <c r="W6" s="471"/>
      <c r="X6" s="472"/>
      <c r="Y6" s="472"/>
      <c r="Z6" s="472"/>
      <c r="AA6" s="472"/>
      <c r="AB6" s="472"/>
      <c r="AC6" s="472"/>
      <c r="AD6" s="472"/>
      <c r="AE6" s="472"/>
      <c r="AF6" s="472"/>
      <c r="AG6" s="472"/>
      <c r="AH6" s="472"/>
      <c r="AI6" s="472"/>
      <c r="AJ6" s="472"/>
      <c r="AK6" s="472"/>
      <c r="AL6" s="472"/>
      <c r="AM6" s="472"/>
      <c r="AN6" s="472"/>
      <c r="AO6" s="472"/>
      <c r="AP6" s="472"/>
      <c r="AQ6" s="472"/>
      <c r="AR6" s="472"/>
      <c r="AS6" s="472"/>
      <c r="AT6" s="472"/>
      <c r="AU6" s="4"/>
      <c r="AV6" s="4"/>
      <c r="AW6" s="4"/>
      <c r="AX6" s="4"/>
    </row>
    <row r="7" spans="1:63" ht="4.5" customHeight="1">
      <c r="M7" s="5"/>
      <c r="N7" s="5"/>
      <c r="O7" s="5"/>
      <c r="P7" s="5"/>
      <c r="Q7" s="5"/>
      <c r="R7" s="6"/>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63" ht="1.5" customHeight="1">
      <c r="A8" s="131"/>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row>
    <row r="9" spans="1:63" ht="15" customHeight="1">
      <c r="A9" s="2" t="s">
        <v>9</v>
      </c>
    </row>
    <row r="10" spans="1:63" ht="15" customHeight="1">
      <c r="A10" s="523" t="s">
        <v>10</v>
      </c>
      <c r="B10" s="524"/>
      <c r="C10" s="524"/>
      <c r="D10" s="524"/>
      <c r="E10" s="524"/>
      <c r="F10" s="525"/>
      <c r="G10" s="537">
        <f>AZ258</f>
        <v>25</v>
      </c>
      <c r="H10" s="493"/>
      <c r="I10" s="493"/>
      <c r="J10" s="493"/>
      <c r="K10" s="519" t="s">
        <v>11</v>
      </c>
      <c r="L10" s="520"/>
      <c r="M10" s="229"/>
      <c r="N10" s="523" t="s">
        <v>12</v>
      </c>
      <c r="O10" s="524"/>
      <c r="P10" s="524"/>
      <c r="Q10" s="524"/>
      <c r="R10" s="524"/>
      <c r="S10" s="525"/>
      <c r="T10" s="537">
        <f>AG181</f>
        <v>6</v>
      </c>
      <c r="U10" s="493"/>
      <c r="V10" s="493"/>
      <c r="W10" s="493"/>
      <c r="X10" s="519"/>
      <c r="Y10" s="520"/>
      <c r="Z10" s="523" t="s">
        <v>13</v>
      </c>
      <c r="AA10" s="524"/>
      <c r="AB10" s="524"/>
      <c r="AC10" s="524"/>
      <c r="AD10" s="524"/>
      <c r="AE10" s="525"/>
      <c r="AF10" s="513">
        <f>AW181</f>
        <v>584</v>
      </c>
      <c r="AG10" s="514"/>
      <c r="AH10" s="514"/>
      <c r="AI10" s="514"/>
      <c r="AJ10" s="519" t="s">
        <v>14</v>
      </c>
      <c r="AK10" s="520"/>
      <c r="AL10" s="523" t="s">
        <v>15</v>
      </c>
      <c r="AM10" s="524"/>
      <c r="AN10" s="524"/>
      <c r="AO10" s="524"/>
      <c r="AP10" s="524"/>
      <c r="AQ10" s="525"/>
      <c r="AR10" s="532" t="s">
        <v>16</v>
      </c>
      <c r="AS10" s="519"/>
      <c r="AT10" s="519"/>
      <c r="AU10" s="519"/>
      <c r="AV10" s="519"/>
      <c r="AW10" s="519"/>
      <c r="AX10" s="519" t="s">
        <v>17</v>
      </c>
      <c r="AY10" s="520"/>
      <c r="AZ10" s="8" t="s">
        <v>357</v>
      </c>
      <c r="BA10" s="8"/>
    </row>
    <row r="11" spans="1:63" ht="15" customHeight="1">
      <c r="A11" s="526"/>
      <c r="B11" s="527"/>
      <c r="C11" s="527"/>
      <c r="D11" s="527"/>
      <c r="E11" s="527"/>
      <c r="F11" s="528"/>
      <c r="G11" s="494"/>
      <c r="H11" s="538"/>
      <c r="I11" s="538"/>
      <c r="J11" s="538"/>
      <c r="K11" s="541"/>
      <c r="L11" s="522"/>
      <c r="M11" s="229"/>
      <c r="N11" s="526"/>
      <c r="O11" s="542"/>
      <c r="P11" s="542"/>
      <c r="Q11" s="542"/>
      <c r="R11" s="542"/>
      <c r="S11" s="528"/>
      <c r="T11" s="494"/>
      <c r="U11" s="538"/>
      <c r="V11" s="538"/>
      <c r="W11" s="538"/>
      <c r="X11" s="521"/>
      <c r="Y11" s="522"/>
      <c r="Z11" s="526"/>
      <c r="AA11" s="527"/>
      <c r="AB11" s="527"/>
      <c r="AC11" s="527"/>
      <c r="AD11" s="527"/>
      <c r="AE11" s="528"/>
      <c r="AF11" s="515"/>
      <c r="AG11" s="516"/>
      <c r="AH11" s="516"/>
      <c r="AI11" s="516"/>
      <c r="AJ11" s="521"/>
      <c r="AK11" s="522"/>
      <c r="AL11" s="526"/>
      <c r="AM11" s="527"/>
      <c r="AN11" s="527"/>
      <c r="AO11" s="527"/>
      <c r="AP11" s="527"/>
      <c r="AQ11" s="528"/>
      <c r="AR11" s="533">
        <f>ROUNDDOWN(AF10/160,1)</f>
        <v>3.6</v>
      </c>
      <c r="AS11" s="534"/>
      <c r="AT11" s="534"/>
      <c r="AU11" s="534"/>
      <c r="AV11" s="534"/>
      <c r="AW11" s="534"/>
      <c r="AX11" s="521"/>
      <c r="AY11" s="522"/>
      <c r="AZ11" s="8"/>
      <c r="BA11" s="8" t="s">
        <v>186</v>
      </c>
    </row>
    <row r="12" spans="1:63" ht="15" customHeight="1">
      <c r="A12" s="529"/>
      <c r="B12" s="530"/>
      <c r="C12" s="530"/>
      <c r="D12" s="530"/>
      <c r="E12" s="530"/>
      <c r="F12" s="531"/>
      <c r="G12" s="539"/>
      <c r="H12" s="540"/>
      <c r="I12" s="540"/>
      <c r="J12" s="540"/>
      <c r="K12" s="507" t="s">
        <v>19</v>
      </c>
      <c r="L12" s="508"/>
      <c r="M12" s="229"/>
      <c r="N12" s="529"/>
      <c r="O12" s="530"/>
      <c r="P12" s="530"/>
      <c r="Q12" s="530"/>
      <c r="R12" s="530"/>
      <c r="S12" s="531"/>
      <c r="T12" s="539"/>
      <c r="U12" s="540"/>
      <c r="V12" s="540"/>
      <c r="W12" s="540"/>
      <c r="X12" s="507" t="s">
        <v>19</v>
      </c>
      <c r="Y12" s="508"/>
      <c r="Z12" s="529"/>
      <c r="AA12" s="530"/>
      <c r="AB12" s="530"/>
      <c r="AC12" s="530"/>
      <c r="AD12" s="530"/>
      <c r="AE12" s="531"/>
      <c r="AF12" s="517"/>
      <c r="AG12" s="518"/>
      <c r="AH12" s="518"/>
      <c r="AI12" s="518"/>
      <c r="AJ12" s="509" t="s">
        <v>20</v>
      </c>
      <c r="AK12" s="510"/>
      <c r="AL12" s="529"/>
      <c r="AM12" s="530"/>
      <c r="AN12" s="530"/>
      <c r="AO12" s="530"/>
      <c r="AP12" s="530"/>
      <c r="AQ12" s="531"/>
      <c r="AR12" s="535"/>
      <c r="AS12" s="536"/>
      <c r="AT12" s="536"/>
      <c r="AU12" s="536"/>
      <c r="AV12" s="536"/>
      <c r="AW12" s="536"/>
      <c r="AX12" s="507" t="s">
        <v>19</v>
      </c>
      <c r="AY12" s="508"/>
    </row>
    <row r="13" spans="1:63" ht="14.25" customHeight="1">
      <c r="A13" s="511" t="s">
        <v>21</v>
      </c>
      <c r="B13" s="511"/>
      <c r="C13" s="511"/>
      <c r="D13" s="511"/>
      <c r="E13" s="511"/>
      <c r="F13" s="511"/>
      <c r="G13" s="511"/>
      <c r="H13" s="511"/>
      <c r="I13" s="511"/>
      <c r="J13" s="511"/>
      <c r="K13" s="511"/>
      <c r="L13" s="511"/>
      <c r="M13" s="232"/>
      <c r="N13" s="512" t="s">
        <v>22</v>
      </c>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232"/>
      <c r="AS13" s="232"/>
      <c r="AT13" s="232"/>
      <c r="AU13" s="232"/>
      <c r="AV13" s="232"/>
      <c r="AW13" s="232"/>
      <c r="AX13" s="232"/>
      <c r="AY13" s="232"/>
      <c r="BJ13" s="161"/>
    </row>
    <row r="14" spans="1:63" ht="14.25" customHeight="1">
      <c r="A14" s="9"/>
      <c r="B14" s="10"/>
      <c r="C14" s="10"/>
      <c r="D14" s="10"/>
      <c r="E14" s="10"/>
      <c r="F14" s="10"/>
      <c r="G14" s="10"/>
      <c r="H14" s="10"/>
      <c r="I14" s="10"/>
      <c r="J14" s="10"/>
      <c r="K14" s="10"/>
      <c r="L14" s="10"/>
      <c r="M14" s="232"/>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232"/>
      <c r="AS14" s="486" t="s">
        <v>23</v>
      </c>
      <c r="AT14" s="487"/>
      <c r="AU14" s="487"/>
      <c r="AV14" s="487"/>
      <c r="AW14" s="487"/>
      <c r="AX14" s="488"/>
      <c r="AY14" s="492">
        <f>G10+AR11</f>
        <v>28.6</v>
      </c>
      <c r="AZ14" s="493"/>
      <c r="BA14" s="493"/>
      <c r="BB14" s="493"/>
      <c r="BC14" s="493"/>
      <c r="BD14" s="493"/>
      <c r="BE14" s="498" t="s">
        <v>24</v>
      </c>
      <c r="BF14" s="498"/>
      <c r="BG14" s="499"/>
    </row>
    <row r="15" spans="1:63" ht="14.25" customHeight="1">
      <c r="A15" s="500"/>
      <c r="B15" s="500"/>
      <c r="C15" s="500"/>
      <c r="D15" s="500"/>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1"/>
      <c r="AS15" s="489"/>
      <c r="AT15" s="490"/>
      <c r="AU15" s="490"/>
      <c r="AV15" s="490"/>
      <c r="AW15" s="490"/>
      <c r="AX15" s="491"/>
      <c r="AY15" s="494"/>
      <c r="AZ15" s="495"/>
      <c r="BA15" s="495"/>
      <c r="BB15" s="495"/>
      <c r="BC15" s="495"/>
      <c r="BD15" s="495"/>
      <c r="BE15" s="13"/>
      <c r="BF15" s="15"/>
      <c r="BG15" s="143"/>
    </row>
    <row r="16" spans="1:63" ht="14.25" customHeight="1">
      <c r="A16" s="500"/>
      <c r="B16" s="500"/>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0"/>
      <c r="AQ16" s="500"/>
      <c r="AR16" s="501"/>
      <c r="AS16" s="502" t="s">
        <v>25</v>
      </c>
      <c r="AT16" s="503"/>
      <c r="AU16" s="503"/>
      <c r="AV16" s="503"/>
      <c r="AW16" s="503"/>
      <c r="AX16" s="504"/>
      <c r="AY16" s="496"/>
      <c r="AZ16" s="497"/>
      <c r="BA16" s="497"/>
      <c r="BB16" s="497"/>
      <c r="BC16" s="497"/>
      <c r="BD16" s="497"/>
      <c r="BE16" s="505" t="s">
        <v>19</v>
      </c>
      <c r="BF16" s="505"/>
      <c r="BG16" s="506"/>
    </row>
    <row r="17" spans="1:122" ht="14.25" customHeight="1">
      <c r="A17" s="500"/>
      <c r="B17" s="500"/>
      <c r="C17" s="500"/>
      <c r="D17" s="500"/>
      <c r="E17" s="500"/>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500"/>
      <c r="AG17" s="500"/>
      <c r="AH17" s="500"/>
      <c r="AI17" s="500"/>
      <c r="AJ17" s="500"/>
      <c r="AK17" s="500"/>
      <c r="AL17" s="500"/>
      <c r="AM17" s="500"/>
      <c r="AN17" s="500"/>
      <c r="AO17" s="500"/>
      <c r="AP17" s="500"/>
      <c r="AQ17" s="500"/>
      <c r="AR17" s="232"/>
      <c r="AS17" s="568" t="s">
        <v>26</v>
      </c>
      <c r="AT17" s="555"/>
      <c r="AU17" s="555"/>
      <c r="AV17" s="555"/>
      <c r="AW17" s="555"/>
      <c r="AX17" s="555"/>
      <c r="AY17" s="571">
        <f>AY14+AS268</f>
        <v>29.1</v>
      </c>
      <c r="AZ17" s="543"/>
      <c r="BA17" s="543"/>
      <c r="BB17" s="543"/>
      <c r="BC17" s="543"/>
      <c r="BD17" s="543"/>
      <c r="BE17" s="452" t="s">
        <v>27</v>
      </c>
      <c r="BF17" s="544"/>
      <c r="BG17" s="574"/>
    </row>
    <row r="18" spans="1:122" ht="14.25" customHeight="1">
      <c r="A18" s="500"/>
      <c r="B18" s="500"/>
      <c r="C18" s="500"/>
      <c r="D18" s="500"/>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232"/>
      <c r="AS18" s="569"/>
      <c r="AT18" s="570"/>
      <c r="AU18" s="570"/>
      <c r="AV18" s="570"/>
      <c r="AW18" s="570"/>
      <c r="AX18" s="570"/>
      <c r="AY18" s="572"/>
      <c r="AZ18" s="573"/>
      <c r="BA18" s="573"/>
      <c r="BB18" s="573"/>
      <c r="BC18" s="573"/>
      <c r="BD18" s="573"/>
      <c r="BE18" s="570"/>
      <c r="BF18" s="570"/>
      <c r="BG18" s="575"/>
    </row>
    <row r="19" spans="1:122" s="9" customFormat="1" ht="12" customHeight="1" thickBot="1">
      <c r="A19" s="500"/>
      <c r="B19" s="500"/>
      <c r="C19" s="500"/>
      <c r="D19" s="500"/>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0"/>
      <c r="AQ19" s="500"/>
      <c r="BH19" s="2"/>
      <c r="BL19" s="576"/>
      <c r="BM19" s="576"/>
      <c r="BN19" s="576"/>
      <c r="BO19" s="576"/>
      <c r="BP19" s="576"/>
      <c r="BQ19" s="576"/>
      <c r="BR19" s="576"/>
      <c r="BS19" s="576"/>
      <c r="BT19" s="576"/>
      <c r="BU19" s="576"/>
      <c r="BV19" s="576"/>
      <c r="BW19" s="576"/>
      <c r="BX19" s="576"/>
      <c r="BY19" s="576"/>
      <c r="BZ19" s="576"/>
      <c r="CA19" s="576"/>
      <c r="CB19" s="576"/>
      <c r="CC19" s="576"/>
      <c r="CD19" s="576"/>
      <c r="CE19" s="576"/>
      <c r="CF19" s="576"/>
      <c r="CG19" s="576"/>
      <c r="CH19" s="576"/>
      <c r="CI19" s="576"/>
      <c r="CJ19" s="576"/>
      <c r="CK19" s="576"/>
      <c r="CL19" s="576"/>
      <c r="CM19" s="576"/>
      <c r="CN19" s="576"/>
      <c r="CO19" s="576"/>
      <c r="CP19" s="576"/>
      <c r="CQ19" s="576"/>
      <c r="CR19" s="576"/>
      <c r="CS19" s="576"/>
      <c r="CT19" s="576"/>
      <c r="CU19" s="576"/>
      <c r="CV19" s="576"/>
      <c r="CW19" s="576"/>
      <c r="CX19" s="576"/>
      <c r="CY19" s="576"/>
      <c r="CZ19" s="576"/>
      <c r="DA19" s="576"/>
      <c r="DB19" s="576"/>
      <c r="DC19" s="576"/>
      <c r="DD19" s="576"/>
      <c r="DE19" s="576"/>
      <c r="DF19" s="576"/>
      <c r="DG19" s="576"/>
      <c r="DH19" s="576"/>
      <c r="DI19" s="576"/>
      <c r="DJ19" s="576"/>
      <c r="DK19" s="576"/>
      <c r="DL19" s="576"/>
      <c r="DM19" s="576"/>
      <c r="DN19" s="576"/>
      <c r="DO19" s="576"/>
      <c r="DP19" s="576"/>
      <c r="DQ19" s="576"/>
      <c r="DR19" s="576"/>
    </row>
    <row r="20" spans="1:122" s="9" customFormat="1" ht="13.5" customHeight="1" thickTop="1">
      <c r="A20" s="500"/>
      <c r="B20" s="500"/>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0"/>
      <c r="AQ20" s="500"/>
      <c r="AR20" s="132"/>
      <c r="AS20" s="577" t="s">
        <v>28</v>
      </c>
      <c r="AT20" s="578"/>
      <c r="AU20" s="578"/>
      <c r="AV20" s="578"/>
      <c r="AW20" s="578"/>
      <c r="AX20" s="579"/>
      <c r="AY20" s="581">
        <f>IF((AM88-BP88)&gt;0,AY14+(AM88-BP88),AY14)</f>
        <v>28.6</v>
      </c>
      <c r="AZ20" s="582"/>
      <c r="BA20" s="582"/>
      <c r="BB20" s="582"/>
      <c r="BC20" s="582"/>
      <c r="BD20" s="582"/>
      <c r="BE20" s="587" t="s">
        <v>29</v>
      </c>
      <c r="BF20" s="587"/>
      <c r="BG20" s="588"/>
      <c r="BL20" s="576"/>
      <c r="BM20" s="576"/>
      <c r="BN20" s="576"/>
      <c r="BO20" s="576"/>
      <c r="BP20" s="576"/>
      <c r="BQ20" s="576"/>
      <c r="BR20" s="576"/>
      <c r="BS20" s="576"/>
      <c r="BT20" s="576"/>
      <c r="BU20" s="576"/>
      <c r="BV20" s="576"/>
      <c r="BW20" s="576"/>
      <c r="BX20" s="576"/>
      <c r="BY20" s="576"/>
      <c r="BZ20" s="576"/>
      <c r="CA20" s="576"/>
      <c r="CB20" s="576"/>
      <c r="CC20" s="576"/>
      <c r="CD20" s="576"/>
      <c r="CE20" s="576"/>
      <c r="CF20" s="576"/>
      <c r="CG20" s="576"/>
      <c r="CH20" s="576"/>
      <c r="CI20" s="576"/>
      <c r="CJ20" s="576"/>
      <c r="CK20" s="576"/>
      <c r="CL20" s="576"/>
      <c r="CM20" s="576"/>
      <c r="CN20" s="576"/>
      <c r="CO20" s="576"/>
      <c r="CP20" s="576"/>
      <c r="CQ20" s="576"/>
      <c r="CR20" s="576"/>
      <c r="CS20" s="576"/>
      <c r="CT20" s="576"/>
      <c r="CU20" s="576"/>
      <c r="CV20" s="576"/>
      <c r="CW20" s="576"/>
      <c r="CX20" s="576"/>
      <c r="CY20" s="576"/>
      <c r="CZ20" s="576"/>
      <c r="DA20" s="576"/>
      <c r="DB20" s="576"/>
      <c r="DC20" s="576"/>
      <c r="DD20" s="576"/>
      <c r="DE20" s="576"/>
      <c r="DF20" s="576"/>
      <c r="DG20" s="576"/>
      <c r="DH20" s="576"/>
      <c r="DI20" s="576"/>
      <c r="DJ20" s="576"/>
      <c r="DK20" s="576"/>
      <c r="DL20" s="576"/>
      <c r="DM20" s="576"/>
      <c r="DN20" s="576"/>
      <c r="DO20" s="576"/>
      <c r="DP20" s="576"/>
      <c r="DQ20" s="576"/>
      <c r="DR20" s="576"/>
    </row>
    <row r="21" spans="1:122" s="12" customFormat="1" ht="10.5" customHeight="1">
      <c r="A21" s="311"/>
      <c r="B21" s="311"/>
      <c r="C21" s="311"/>
      <c r="D21" s="311"/>
      <c r="E21" s="311"/>
      <c r="F21" s="311"/>
      <c r="G21" s="311"/>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S21" s="580"/>
      <c r="AT21" s="490"/>
      <c r="AU21" s="490"/>
      <c r="AV21" s="490"/>
      <c r="AW21" s="490"/>
      <c r="AX21" s="491"/>
      <c r="AY21" s="583"/>
      <c r="AZ21" s="584"/>
      <c r="BA21" s="584"/>
      <c r="BB21" s="584"/>
      <c r="BC21" s="584"/>
      <c r="BD21" s="584"/>
      <c r="BE21" s="13"/>
      <c r="BF21" s="144"/>
      <c r="BG21" s="145"/>
      <c r="BJ21" s="490"/>
      <c r="BK21" s="490"/>
      <c r="BL21" s="490"/>
      <c r="BM21" s="490"/>
      <c r="BN21" s="490"/>
      <c r="BO21" s="490"/>
      <c r="BP21" s="550"/>
      <c r="BQ21" s="495"/>
      <c r="BR21" s="495"/>
      <c r="BS21" s="495"/>
      <c r="BT21" s="495"/>
      <c r="BU21" s="495"/>
      <c r="BV21" s="551"/>
      <c r="BW21" s="551"/>
      <c r="BX21" s="551"/>
      <c r="BY21" s="13"/>
    </row>
    <row r="22" spans="1:122" ht="10.5" customHeight="1">
      <c r="AR22" s="14"/>
      <c r="AS22" s="552" t="s">
        <v>25</v>
      </c>
      <c r="AT22" s="503"/>
      <c r="AU22" s="503"/>
      <c r="AV22" s="503"/>
      <c r="AW22" s="503"/>
      <c r="AX22" s="504"/>
      <c r="AY22" s="585"/>
      <c r="AZ22" s="586"/>
      <c r="BA22" s="586"/>
      <c r="BB22" s="586"/>
      <c r="BC22" s="586"/>
      <c r="BD22" s="586"/>
      <c r="BE22" s="285" t="s">
        <v>19</v>
      </c>
      <c r="BF22" s="285"/>
      <c r="BG22" s="553"/>
      <c r="BJ22" s="490"/>
      <c r="BK22" s="490"/>
      <c r="BL22" s="490"/>
      <c r="BM22" s="490"/>
      <c r="BN22" s="490"/>
      <c r="BO22" s="490"/>
      <c r="BP22" s="495"/>
      <c r="BQ22" s="495"/>
      <c r="BR22" s="495"/>
      <c r="BS22" s="495"/>
      <c r="BT22" s="495"/>
      <c r="BU22" s="495"/>
      <c r="BV22" s="13"/>
      <c r="BW22" s="15"/>
      <c r="BX22" s="15"/>
      <c r="BY22" s="5"/>
    </row>
    <row r="23" spans="1:122" ht="15" customHeight="1">
      <c r="AR23" s="14"/>
      <c r="AS23" s="554" t="s">
        <v>26</v>
      </c>
      <c r="AT23" s="555"/>
      <c r="AU23" s="555"/>
      <c r="AV23" s="555"/>
      <c r="AW23" s="555"/>
      <c r="AX23" s="556"/>
      <c r="AY23" s="560">
        <f>IF((AM88-BP88)&gt;0,AY17+(AM88-BP88),AY17)</f>
        <v>29.1</v>
      </c>
      <c r="AZ23" s="561"/>
      <c r="BA23" s="561"/>
      <c r="BB23" s="561"/>
      <c r="BC23" s="561"/>
      <c r="BD23" s="561"/>
      <c r="BE23" s="564" t="s">
        <v>30</v>
      </c>
      <c r="BF23" s="565"/>
      <c r="BG23" s="566"/>
      <c r="BJ23" s="503"/>
      <c r="BK23" s="503"/>
      <c r="BL23" s="503"/>
      <c r="BM23" s="503"/>
      <c r="BN23" s="503"/>
      <c r="BO23" s="503"/>
      <c r="BP23" s="495"/>
      <c r="BQ23" s="495"/>
      <c r="BR23" s="495"/>
      <c r="BS23" s="495"/>
      <c r="BT23" s="495"/>
      <c r="BU23" s="495"/>
      <c r="BV23" s="285"/>
      <c r="BW23" s="285"/>
      <c r="BX23" s="544"/>
      <c r="BY23" s="5"/>
    </row>
    <row r="24" spans="1:122" ht="13.5" customHeight="1" thickBot="1">
      <c r="AR24" s="14"/>
      <c r="AS24" s="557"/>
      <c r="AT24" s="558"/>
      <c r="AU24" s="558"/>
      <c r="AV24" s="558"/>
      <c r="AW24" s="558"/>
      <c r="AX24" s="559"/>
      <c r="AY24" s="562"/>
      <c r="AZ24" s="563"/>
      <c r="BA24" s="563"/>
      <c r="BB24" s="563"/>
      <c r="BC24" s="563"/>
      <c r="BD24" s="563"/>
      <c r="BE24" s="558"/>
      <c r="BF24" s="558"/>
      <c r="BG24" s="567"/>
      <c r="BJ24" s="503"/>
      <c r="BK24" s="503"/>
      <c r="BL24" s="503"/>
      <c r="BM24" s="503"/>
      <c r="BN24" s="503"/>
      <c r="BO24" s="503"/>
      <c r="BP24" s="543"/>
      <c r="BQ24" s="543"/>
      <c r="BR24" s="543"/>
      <c r="BS24" s="543"/>
      <c r="BT24" s="543"/>
      <c r="BU24" s="543"/>
      <c r="BV24" s="452"/>
      <c r="BW24" s="544"/>
      <c r="BX24" s="544"/>
      <c r="BY24" s="5"/>
    </row>
    <row r="25" spans="1:122" ht="12" customHeight="1" thickTop="1">
      <c r="AR25" s="14"/>
      <c r="AS25" s="546" t="s">
        <v>31</v>
      </c>
      <c r="AT25" s="546"/>
      <c r="AU25" s="546"/>
      <c r="AV25" s="546"/>
      <c r="AW25" s="546"/>
      <c r="AX25" s="546"/>
      <c r="AY25" s="546"/>
      <c r="AZ25" s="546"/>
      <c r="BA25" s="546"/>
      <c r="BB25" s="546"/>
      <c r="BC25" s="546"/>
      <c r="BD25" s="546"/>
      <c r="BE25" s="546"/>
      <c r="BF25" s="546"/>
      <c r="BG25" s="546"/>
      <c r="BJ25" s="545"/>
      <c r="BK25" s="545"/>
      <c r="BL25" s="545"/>
      <c r="BM25" s="545"/>
      <c r="BN25" s="545"/>
      <c r="BO25" s="545"/>
      <c r="BP25" s="543"/>
      <c r="BQ25" s="543"/>
      <c r="BR25" s="543"/>
      <c r="BS25" s="543"/>
      <c r="BT25" s="543"/>
      <c r="BU25" s="543"/>
      <c r="BV25" s="545"/>
      <c r="BW25" s="545"/>
      <c r="BX25" s="545"/>
      <c r="BY25" s="5"/>
    </row>
    <row r="26" spans="1:122" ht="15" customHeight="1">
      <c r="A26" s="12" t="s">
        <v>32</v>
      </c>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16"/>
      <c r="AS26" s="547"/>
      <c r="AT26" s="547"/>
      <c r="AU26" s="547"/>
      <c r="AV26" s="547"/>
      <c r="AW26" s="547"/>
      <c r="AX26" s="547"/>
      <c r="AY26" s="548"/>
      <c r="AZ26" s="548"/>
      <c r="BA26" s="548"/>
      <c r="BB26" s="548"/>
      <c r="BC26" s="548"/>
      <c r="BD26" s="548"/>
      <c r="BE26" s="549"/>
      <c r="BF26" s="549"/>
      <c r="BG26" s="549"/>
    </row>
    <row r="27" spans="1:122" ht="11.25" customHeight="1">
      <c r="B27" s="293" t="s">
        <v>33</v>
      </c>
      <c r="C27" s="629"/>
      <c r="D27" s="293" t="s">
        <v>34</v>
      </c>
      <c r="E27" s="634"/>
      <c r="F27" s="634"/>
      <c r="G27" s="634"/>
      <c r="H27" s="634"/>
      <c r="I27" s="629"/>
      <c r="J27" s="281" t="s">
        <v>35</v>
      </c>
      <c r="K27" s="634"/>
      <c r="L27" s="634"/>
      <c r="M27" s="634"/>
      <c r="N27" s="629"/>
      <c r="O27" s="281" t="s">
        <v>36</v>
      </c>
      <c r="P27" s="282"/>
      <c r="Q27" s="282"/>
      <c r="R27" s="282"/>
      <c r="S27" s="283"/>
      <c r="T27" s="637">
        <f>R4</f>
        <v>4</v>
      </c>
      <c r="U27" s="638"/>
      <c r="V27" s="638"/>
      <c r="W27" s="638"/>
      <c r="X27" s="641" t="s">
        <v>37</v>
      </c>
      <c r="Y27" s="642"/>
      <c r="Z27" s="642"/>
      <c r="AA27" s="642"/>
      <c r="AB27" s="642"/>
      <c r="AC27" s="642"/>
      <c r="AD27" s="642"/>
      <c r="AE27" s="642"/>
      <c r="AF27" s="642"/>
      <c r="AG27" s="642"/>
      <c r="AH27" s="642"/>
      <c r="AI27" s="642"/>
      <c r="AJ27" s="642"/>
      <c r="AK27" s="642"/>
      <c r="AL27" s="643"/>
      <c r="AM27" s="282" t="s">
        <v>38</v>
      </c>
      <c r="AN27" s="282"/>
      <c r="AO27" s="282"/>
      <c r="AP27" s="282"/>
      <c r="AQ27" s="282"/>
      <c r="AR27" s="282"/>
      <c r="AS27" s="282"/>
      <c r="AT27" s="282"/>
      <c r="AU27" s="282"/>
      <c r="AV27" s="282"/>
      <c r="AW27" s="282"/>
      <c r="AX27" s="282"/>
      <c r="AY27" s="282"/>
      <c r="AZ27" s="282"/>
      <c r="BA27" s="282"/>
      <c r="BB27" s="283"/>
    </row>
    <row r="28" spans="1:122" ht="11.25" customHeight="1">
      <c r="B28" s="630"/>
      <c r="C28" s="631"/>
      <c r="D28" s="630"/>
      <c r="E28" s="635"/>
      <c r="F28" s="635"/>
      <c r="G28" s="635"/>
      <c r="H28" s="635"/>
      <c r="I28" s="631"/>
      <c r="J28" s="630"/>
      <c r="K28" s="635"/>
      <c r="L28" s="635"/>
      <c r="M28" s="635"/>
      <c r="N28" s="631"/>
      <c r="O28" s="284"/>
      <c r="P28" s="285"/>
      <c r="Q28" s="285"/>
      <c r="R28" s="285"/>
      <c r="S28" s="286"/>
      <c r="T28" s="639"/>
      <c r="U28" s="640"/>
      <c r="V28" s="640"/>
      <c r="W28" s="640"/>
      <c r="X28" s="644"/>
      <c r="Y28" s="644"/>
      <c r="Z28" s="644"/>
      <c r="AA28" s="644"/>
      <c r="AB28" s="644"/>
      <c r="AC28" s="644"/>
      <c r="AD28" s="644"/>
      <c r="AE28" s="644"/>
      <c r="AF28" s="644"/>
      <c r="AG28" s="644"/>
      <c r="AH28" s="644"/>
      <c r="AI28" s="644"/>
      <c r="AJ28" s="644"/>
      <c r="AK28" s="644"/>
      <c r="AL28" s="645"/>
      <c r="AM28" s="285"/>
      <c r="AN28" s="285"/>
      <c r="AO28" s="285"/>
      <c r="AP28" s="285"/>
      <c r="AQ28" s="285"/>
      <c r="AR28" s="285"/>
      <c r="AS28" s="285"/>
      <c r="AT28" s="285"/>
      <c r="AU28" s="285"/>
      <c r="AV28" s="285"/>
      <c r="AW28" s="285"/>
      <c r="AX28" s="285"/>
      <c r="AY28" s="285"/>
      <c r="AZ28" s="285"/>
      <c r="BA28" s="285"/>
      <c r="BB28" s="286"/>
    </row>
    <row r="29" spans="1:122" ht="11.25" customHeight="1">
      <c r="B29" s="630"/>
      <c r="C29" s="631"/>
      <c r="D29" s="630"/>
      <c r="E29" s="635"/>
      <c r="F29" s="635"/>
      <c r="G29" s="635"/>
      <c r="H29" s="635"/>
      <c r="I29" s="631"/>
      <c r="J29" s="630"/>
      <c r="K29" s="635"/>
      <c r="L29" s="635"/>
      <c r="M29" s="635"/>
      <c r="N29" s="631"/>
      <c r="O29" s="589" t="s">
        <v>39</v>
      </c>
      <c r="P29" s="590"/>
      <c r="Q29" s="590"/>
      <c r="R29" s="590"/>
      <c r="S29" s="591"/>
      <c r="T29" s="592" t="s">
        <v>40</v>
      </c>
      <c r="U29" s="593"/>
      <c r="V29" s="593"/>
      <c r="W29" s="593"/>
      <c r="X29" s="593"/>
      <c r="Y29" s="593"/>
      <c r="Z29" s="593"/>
      <c r="AA29" s="594"/>
      <c r="AB29" s="598" t="s">
        <v>41</v>
      </c>
      <c r="AC29" s="593"/>
      <c r="AD29" s="593"/>
      <c r="AE29" s="593"/>
      <c r="AF29" s="593"/>
      <c r="AG29" s="593"/>
      <c r="AH29" s="593"/>
      <c r="AI29" s="601" t="s">
        <v>42</v>
      </c>
      <c r="AJ29" s="602"/>
      <c r="AK29" s="602"/>
      <c r="AL29" s="603"/>
      <c r="AM29" s="610" t="s">
        <v>43</v>
      </c>
      <c r="AN29" s="611"/>
      <c r="AO29" s="611"/>
      <c r="AP29" s="612"/>
      <c r="AQ29" s="452" t="s">
        <v>44</v>
      </c>
      <c r="AR29" s="452"/>
      <c r="AS29" s="452"/>
      <c r="AT29" s="452"/>
      <c r="AU29" s="452"/>
      <c r="AV29" s="452"/>
      <c r="AW29" s="452"/>
      <c r="AX29" s="452"/>
      <c r="AY29" s="452"/>
      <c r="AZ29" s="452"/>
      <c r="BA29" s="452"/>
      <c r="BB29" s="453"/>
    </row>
    <row r="30" spans="1:122" ht="11.25" customHeight="1">
      <c r="B30" s="630"/>
      <c r="C30" s="631"/>
      <c r="D30" s="630"/>
      <c r="E30" s="635"/>
      <c r="F30" s="635"/>
      <c r="G30" s="635"/>
      <c r="H30" s="635"/>
      <c r="I30" s="631"/>
      <c r="J30" s="630"/>
      <c r="K30" s="635"/>
      <c r="L30" s="635"/>
      <c r="M30" s="635"/>
      <c r="N30" s="631"/>
      <c r="O30" s="1641">
        <v>210</v>
      </c>
      <c r="P30" s="1642"/>
      <c r="Q30" s="1642"/>
      <c r="R30" s="1642"/>
      <c r="S30" s="624" t="s">
        <v>19</v>
      </c>
      <c r="T30" s="595"/>
      <c r="U30" s="596"/>
      <c r="V30" s="596"/>
      <c r="W30" s="596"/>
      <c r="X30" s="596"/>
      <c r="Y30" s="596"/>
      <c r="Z30" s="596"/>
      <c r="AA30" s="597"/>
      <c r="AB30" s="599"/>
      <c r="AC30" s="596"/>
      <c r="AD30" s="596"/>
      <c r="AE30" s="596"/>
      <c r="AF30" s="596"/>
      <c r="AG30" s="596"/>
      <c r="AH30" s="600"/>
      <c r="AI30" s="604"/>
      <c r="AJ30" s="605"/>
      <c r="AK30" s="605"/>
      <c r="AL30" s="606"/>
      <c r="AM30" s="613"/>
      <c r="AN30" s="285"/>
      <c r="AO30" s="285"/>
      <c r="AP30" s="614"/>
      <c r="AQ30" s="452"/>
      <c r="AR30" s="452"/>
      <c r="AS30" s="452"/>
      <c r="AT30" s="452"/>
      <c r="AU30" s="452"/>
      <c r="AV30" s="452"/>
      <c r="AW30" s="452"/>
      <c r="AX30" s="452"/>
      <c r="AY30" s="452"/>
      <c r="AZ30" s="452"/>
      <c r="BA30" s="452"/>
      <c r="BB30" s="453"/>
      <c r="BF30" s="5"/>
    </row>
    <row r="31" spans="1:122" ht="11.25" customHeight="1" thickBot="1">
      <c r="B31" s="632"/>
      <c r="C31" s="633"/>
      <c r="D31" s="632"/>
      <c r="E31" s="636"/>
      <c r="F31" s="636"/>
      <c r="G31" s="636"/>
      <c r="H31" s="636"/>
      <c r="I31" s="633"/>
      <c r="J31" s="632"/>
      <c r="K31" s="636"/>
      <c r="L31" s="636"/>
      <c r="M31" s="636"/>
      <c r="N31" s="633"/>
      <c r="O31" s="1643"/>
      <c r="P31" s="1644"/>
      <c r="Q31" s="1644"/>
      <c r="R31" s="1644"/>
      <c r="S31" s="625"/>
      <c r="T31" s="626" t="s">
        <v>45</v>
      </c>
      <c r="U31" s="627"/>
      <c r="V31" s="627"/>
      <c r="W31" s="628"/>
      <c r="X31" s="646" t="s">
        <v>46</v>
      </c>
      <c r="Y31" s="627"/>
      <c r="Z31" s="628"/>
      <c r="AA31" s="17"/>
      <c r="AB31" s="626" t="s">
        <v>45</v>
      </c>
      <c r="AC31" s="627"/>
      <c r="AD31" s="627"/>
      <c r="AE31" s="647" t="s">
        <v>46</v>
      </c>
      <c r="AF31" s="648"/>
      <c r="AG31" s="648"/>
      <c r="AH31" s="18"/>
      <c r="AI31" s="607"/>
      <c r="AJ31" s="608"/>
      <c r="AK31" s="608"/>
      <c r="AL31" s="609"/>
      <c r="AM31" s="615"/>
      <c r="AN31" s="616"/>
      <c r="AO31" s="616"/>
      <c r="AP31" s="617"/>
      <c r="AQ31" s="618"/>
      <c r="AR31" s="618"/>
      <c r="AS31" s="618"/>
      <c r="AT31" s="618"/>
      <c r="AU31" s="618"/>
      <c r="AV31" s="618"/>
      <c r="AW31" s="618"/>
      <c r="AX31" s="618"/>
      <c r="AY31" s="618"/>
      <c r="AZ31" s="618"/>
      <c r="BA31" s="618"/>
      <c r="BB31" s="619"/>
    </row>
    <row r="32" spans="1:122" ht="11.25" customHeight="1" thickTop="1">
      <c r="B32" s="662" t="s">
        <v>47</v>
      </c>
      <c r="C32" s="663"/>
      <c r="D32" s="668" t="s">
        <v>48</v>
      </c>
      <c r="E32" s="669"/>
      <c r="F32" s="669"/>
      <c r="G32" s="669"/>
      <c r="H32" s="669"/>
      <c r="I32" s="670"/>
      <c r="J32" s="674" t="s">
        <v>49</v>
      </c>
      <c r="K32" s="675"/>
      <c r="L32" s="675"/>
      <c r="M32" s="675"/>
      <c r="N32" s="676"/>
      <c r="O32" s="1614">
        <v>3</v>
      </c>
      <c r="P32" s="1615"/>
      <c r="Q32" s="1615"/>
      <c r="R32" s="1615"/>
      <c r="S32" s="522" t="s">
        <v>19</v>
      </c>
      <c r="T32" s="1616">
        <v>2</v>
      </c>
      <c r="U32" s="1617"/>
      <c r="V32" s="1617"/>
      <c r="W32" s="1617"/>
      <c r="X32" s="1622">
        <v>1</v>
      </c>
      <c r="Y32" s="1617"/>
      <c r="Z32" s="1623"/>
      <c r="AA32" s="656" t="s">
        <v>19</v>
      </c>
      <c r="AB32" s="658"/>
      <c r="AC32" s="651"/>
      <c r="AD32" s="652"/>
      <c r="AE32" s="650"/>
      <c r="AF32" s="651"/>
      <c r="AG32" s="652"/>
      <c r="AH32" s="656" t="s">
        <v>19</v>
      </c>
      <c r="AI32" s="660"/>
      <c r="AJ32" s="651"/>
      <c r="AK32" s="651"/>
      <c r="AL32" s="722" t="s">
        <v>19</v>
      </c>
      <c r="AM32" s="723">
        <f>T32+X32+AB32+AE32+AI32</f>
        <v>3</v>
      </c>
      <c r="AN32" s="724"/>
      <c r="AO32" s="724"/>
      <c r="AP32" s="725"/>
      <c r="AQ32" s="729" t="s">
        <v>50</v>
      </c>
      <c r="AR32" s="729"/>
      <c r="AS32" s="729"/>
      <c r="AT32" s="729"/>
      <c r="AU32" s="729"/>
      <c r="AV32" s="731">
        <f>ROUNDDOWN(AM32/3,1)</f>
        <v>1</v>
      </c>
      <c r="AW32" s="731"/>
      <c r="AX32" s="731"/>
      <c r="AY32" s="731"/>
      <c r="AZ32" s="541" t="s">
        <v>19</v>
      </c>
      <c r="BA32" s="541"/>
      <c r="BB32" s="631"/>
    </row>
    <row r="33" spans="2:54" ht="11.25" customHeight="1">
      <c r="B33" s="664"/>
      <c r="C33" s="665"/>
      <c r="D33" s="671"/>
      <c r="E33" s="672"/>
      <c r="F33" s="672"/>
      <c r="G33" s="672"/>
      <c r="H33" s="672"/>
      <c r="I33" s="673"/>
      <c r="J33" s="287"/>
      <c r="K33" s="288"/>
      <c r="L33" s="288"/>
      <c r="M33" s="288"/>
      <c r="N33" s="289"/>
      <c r="O33" s="1614"/>
      <c r="P33" s="1615"/>
      <c r="Q33" s="1615"/>
      <c r="R33" s="1615"/>
      <c r="S33" s="522"/>
      <c r="T33" s="1470"/>
      <c r="U33" s="1471"/>
      <c r="V33" s="1471"/>
      <c r="W33" s="1471"/>
      <c r="X33" s="1612"/>
      <c r="Y33" s="1471"/>
      <c r="Z33" s="1613"/>
      <c r="AA33" s="657"/>
      <c r="AB33" s="659"/>
      <c r="AC33" s="654"/>
      <c r="AD33" s="655"/>
      <c r="AE33" s="653"/>
      <c r="AF33" s="654"/>
      <c r="AG33" s="655"/>
      <c r="AH33" s="657"/>
      <c r="AI33" s="661"/>
      <c r="AJ33" s="654"/>
      <c r="AK33" s="654"/>
      <c r="AL33" s="699"/>
      <c r="AM33" s="726"/>
      <c r="AN33" s="727"/>
      <c r="AO33" s="727"/>
      <c r="AP33" s="728"/>
      <c r="AQ33" s="730"/>
      <c r="AR33" s="730"/>
      <c r="AS33" s="730"/>
      <c r="AT33" s="730"/>
      <c r="AU33" s="730"/>
      <c r="AV33" s="732"/>
      <c r="AW33" s="732"/>
      <c r="AX33" s="732"/>
      <c r="AY33" s="732"/>
      <c r="AZ33" s="507"/>
      <c r="BA33" s="507"/>
      <c r="BB33" s="649"/>
    </row>
    <row r="34" spans="2:54" ht="11.25" customHeight="1">
      <c r="B34" s="664"/>
      <c r="C34" s="665"/>
      <c r="D34" s="679" t="s">
        <v>51</v>
      </c>
      <c r="E34" s="680"/>
      <c r="F34" s="680"/>
      <c r="G34" s="680"/>
      <c r="H34" s="680"/>
      <c r="I34" s="681"/>
      <c r="J34" s="281" t="s">
        <v>49</v>
      </c>
      <c r="K34" s="282"/>
      <c r="L34" s="282"/>
      <c r="M34" s="282"/>
      <c r="N34" s="283"/>
      <c r="O34" s="1608">
        <v>8</v>
      </c>
      <c r="P34" s="1609"/>
      <c r="Q34" s="1609"/>
      <c r="R34" s="1609"/>
      <c r="S34" s="684" t="s">
        <v>19</v>
      </c>
      <c r="T34" s="1467">
        <v>6</v>
      </c>
      <c r="U34" s="1468"/>
      <c r="V34" s="1468"/>
      <c r="W34" s="1468"/>
      <c r="X34" s="1610">
        <v>2</v>
      </c>
      <c r="Y34" s="1468"/>
      <c r="Z34" s="1611"/>
      <c r="AA34" s="720" t="s">
        <v>19</v>
      </c>
      <c r="AB34" s="721"/>
      <c r="AC34" s="697"/>
      <c r="AD34" s="719"/>
      <c r="AE34" s="718"/>
      <c r="AF34" s="697"/>
      <c r="AG34" s="719"/>
      <c r="AH34" s="720" t="s">
        <v>19</v>
      </c>
      <c r="AI34" s="696"/>
      <c r="AJ34" s="697"/>
      <c r="AK34" s="697"/>
      <c r="AL34" s="698" t="s">
        <v>19</v>
      </c>
      <c r="AM34" s="700">
        <f>T34+X34+AB34+AE34+AI34+T36+X36+AB36+AE36+AI36</f>
        <v>18</v>
      </c>
      <c r="AN34" s="701"/>
      <c r="AO34" s="701"/>
      <c r="AP34" s="702"/>
      <c r="AQ34" s="709" t="s">
        <v>52</v>
      </c>
      <c r="AR34" s="282"/>
      <c r="AS34" s="282"/>
      <c r="AT34" s="282"/>
      <c r="AU34" s="282"/>
      <c r="AV34" s="712">
        <f>ROUNDDOWN(AM34/6,1)</f>
        <v>3</v>
      </c>
      <c r="AW34" s="712"/>
      <c r="AX34" s="712"/>
      <c r="AY34" s="712"/>
      <c r="AZ34" s="519" t="s">
        <v>19</v>
      </c>
      <c r="BA34" s="519"/>
      <c r="BB34" s="629"/>
    </row>
    <row r="35" spans="2:54" ht="11.25" customHeight="1">
      <c r="B35" s="664"/>
      <c r="C35" s="665"/>
      <c r="D35" s="671"/>
      <c r="E35" s="672"/>
      <c r="F35" s="672"/>
      <c r="G35" s="672"/>
      <c r="H35" s="672"/>
      <c r="I35" s="673"/>
      <c r="J35" s="287"/>
      <c r="K35" s="288"/>
      <c r="L35" s="288"/>
      <c r="M35" s="288"/>
      <c r="N35" s="289"/>
      <c r="O35" s="1608"/>
      <c r="P35" s="1609"/>
      <c r="Q35" s="1609"/>
      <c r="R35" s="1609"/>
      <c r="S35" s="684"/>
      <c r="T35" s="1470"/>
      <c r="U35" s="1471"/>
      <c r="V35" s="1471"/>
      <c r="W35" s="1471"/>
      <c r="X35" s="1612"/>
      <c r="Y35" s="1471"/>
      <c r="Z35" s="1613"/>
      <c r="AA35" s="657"/>
      <c r="AB35" s="659"/>
      <c r="AC35" s="654"/>
      <c r="AD35" s="655"/>
      <c r="AE35" s="653"/>
      <c r="AF35" s="654"/>
      <c r="AG35" s="655"/>
      <c r="AH35" s="657"/>
      <c r="AI35" s="661"/>
      <c r="AJ35" s="654"/>
      <c r="AK35" s="654"/>
      <c r="AL35" s="699"/>
      <c r="AM35" s="703"/>
      <c r="AN35" s="704"/>
      <c r="AO35" s="704"/>
      <c r="AP35" s="705"/>
      <c r="AQ35" s="613"/>
      <c r="AR35" s="285"/>
      <c r="AS35" s="285"/>
      <c r="AT35" s="285"/>
      <c r="AU35" s="285"/>
      <c r="AV35" s="713"/>
      <c r="AW35" s="713"/>
      <c r="AX35" s="713"/>
      <c r="AY35" s="713"/>
      <c r="AZ35" s="541"/>
      <c r="BA35" s="541"/>
      <c r="BB35" s="631"/>
    </row>
    <row r="36" spans="2:54" ht="11.25" customHeight="1">
      <c r="B36" s="664"/>
      <c r="C36" s="665"/>
      <c r="D36" s="668" t="s">
        <v>53</v>
      </c>
      <c r="E36" s="669"/>
      <c r="F36" s="669"/>
      <c r="G36" s="669"/>
      <c r="H36" s="669"/>
      <c r="I36" s="670"/>
      <c r="J36" s="284" t="s">
        <v>49</v>
      </c>
      <c r="K36" s="285"/>
      <c r="L36" s="285"/>
      <c r="M36" s="285"/>
      <c r="N36" s="286"/>
      <c r="O36" s="1618">
        <v>10</v>
      </c>
      <c r="P36" s="1619"/>
      <c r="Q36" s="1619"/>
      <c r="R36" s="1619"/>
      <c r="S36" s="508" t="s">
        <v>19</v>
      </c>
      <c r="T36" s="1645">
        <v>8</v>
      </c>
      <c r="U36" s="1646"/>
      <c r="V36" s="1646"/>
      <c r="W36" s="1646"/>
      <c r="X36" s="1649">
        <v>2</v>
      </c>
      <c r="Y36" s="1646"/>
      <c r="Z36" s="1650"/>
      <c r="AA36" s="691" t="s">
        <v>19</v>
      </c>
      <c r="AB36" s="693"/>
      <c r="AC36" s="694"/>
      <c r="AD36" s="687"/>
      <c r="AE36" s="685"/>
      <c r="AF36" s="694"/>
      <c r="AG36" s="687"/>
      <c r="AH36" s="691" t="s">
        <v>19</v>
      </c>
      <c r="AI36" s="756"/>
      <c r="AJ36" s="694"/>
      <c r="AK36" s="694"/>
      <c r="AL36" s="758" t="s">
        <v>19</v>
      </c>
      <c r="AM36" s="703"/>
      <c r="AN36" s="704"/>
      <c r="AO36" s="704"/>
      <c r="AP36" s="705"/>
      <c r="AQ36" s="613"/>
      <c r="AR36" s="285"/>
      <c r="AS36" s="285"/>
      <c r="AT36" s="285"/>
      <c r="AU36" s="285"/>
      <c r="AV36" s="713"/>
      <c r="AW36" s="713"/>
      <c r="AX36" s="713"/>
      <c r="AY36" s="713"/>
      <c r="AZ36" s="541"/>
      <c r="BA36" s="541"/>
      <c r="BB36" s="631"/>
    </row>
    <row r="37" spans="2:54" ht="11.25" customHeight="1" thickBot="1">
      <c r="B37" s="664"/>
      <c r="C37" s="665"/>
      <c r="D37" s="767"/>
      <c r="E37" s="768"/>
      <c r="F37" s="768"/>
      <c r="G37" s="768"/>
      <c r="H37" s="768"/>
      <c r="I37" s="769"/>
      <c r="J37" s="770"/>
      <c r="K37" s="711"/>
      <c r="L37" s="711"/>
      <c r="M37" s="711"/>
      <c r="N37" s="771"/>
      <c r="O37" s="1620"/>
      <c r="P37" s="1621"/>
      <c r="Q37" s="1621"/>
      <c r="R37" s="1621"/>
      <c r="S37" s="776"/>
      <c r="T37" s="1647"/>
      <c r="U37" s="1648"/>
      <c r="V37" s="1648"/>
      <c r="W37" s="1648"/>
      <c r="X37" s="1651"/>
      <c r="Y37" s="1648"/>
      <c r="Z37" s="1652"/>
      <c r="AA37" s="692"/>
      <c r="AB37" s="695"/>
      <c r="AC37" s="689"/>
      <c r="AD37" s="690"/>
      <c r="AE37" s="688"/>
      <c r="AF37" s="689"/>
      <c r="AG37" s="690"/>
      <c r="AH37" s="692"/>
      <c r="AI37" s="757"/>
      <c r="AJ37" s="689"/>
      <c r="AK37" s="689"/>
      <c r="AL37" s="759"/>
      <c r="AM37" s="706"/>
      <c r="AN37" s="707"/>
      <c r="AO37" s="707"/>
      <c r="AP37" s="708"/>
      <c r="AQ37" s="710"/>
      <c r="AR37" s="711"/>
      <c r="AS37" s="711"/>
      <c r="AT37" s="711"/>
      <c r="AU37" s="711"/>
      <c r="AV37" s="714"/>
      <c r="AW37" s="714"/>
      <c r="AX37" s="714"/>
      <c r="AY37" s="714"/>
      <c r="AZ37" s="715"/>
      <c r="BA37" s="715"/>
      <c r="BB37" s="766"/>
    </row>
    <row r="38" spans="2:54" ht="11.25" customHeight="1">
      <c r="B38" s="664"/>
      <c r="C38" s="665"/>
      <c r="D38" s="760" t="s">
        <v>54</v>
      </c>
      <c r="E38" s="761"/>
      <c r="F38" s="761"/>
      <c r="G38" s="761"/>
      <c r="H38" s="761"/>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c r="AI38" s="761"/>
      <c r="AJ38" s="761"/>
      <c r="AK38" s="761"/>
      <c r="AL38" s="761"/>
      <c r="AM38" s="761"/>
      <c r="AN38" s="761"/>
      <c r="AO38" s="761"/>
      <c r="AP38" s="761"/>
      <c r="AQ38" s="761"/>
      <c r="AR38" s="761"/>
      <c r="AS38" s="761"/>
      <c r="AT38" s="761"/>
      <c r="AU38" s="761"/>
      <c r="AV38" s="761"/>
      <c r="AW38" s="761"/>
      <c r="AX38" s="761"/>
      <c r="AY38" s="761"/>
      <c r="AZ38" s="761"/>
      <c r="BA38" s="761"/>
      <c r="BB38" s="762"/>
    </row>
    <row r="39" spans="2:54" ht="11.25" customHeight="1">
      <c r="B39" s="664"/>
      <c r="C39" s="665"/>
      <c r="D39" s="739" t="s">
        <v>55</v>
      </c>
      <c r="E39" s="740"/>
      <c r="F39" s="740"/>
      <c r="G39" s="740"/>
      <c r="H39" s="740"/>
      <c r="I39" s="741"/>
      <c r="J39" s="284" t="s">
        <v>56</v>
      </c>
      <c r="K39" s="285"/>
      <c r="L39" s="285"/>
      <c r="M39" s="285"/>
      <c r="N39" s="286"/>
      <c r="O39" s="748"/>
      <c r="P39" s="749"/>
      <c r="Q39" s="749"/>
      <c r="R39" s="749"/>
      <c r="S39" s="751"/>
      <c r="T39" s="721"/>
      <c r="U39" s="697"/>
      <c r="V39" s="697"/>
      <c r="W39" s="697"/>
      <c r="X39" s="697"/>
      <c r="Y39" s="697"/>
      <c r="Z39" s="697"/>
      <c r="AA39" s="752" t="s">
        <v>19</v>
      </c>
      <c r="AB39" s="721"/>
      <c r="AC39" s="697"/>
      <c r="AD39" s="697"/>
      <c r="AE39" s="697"/>
      <c r="AF39" s="697"/>
      <c r="AG39" s="697"/>
      <c r="AH39" s="754" t="s">
        <v>19</v>
      </c>
      <c r="AI39" s="696"/>
      <c r="AJ39" s="697"/>
      <c r="AK39" s="697"/>
      <c r="AL39" s="698" t="s">
        <v>19</v>
      </c>
      <c r="AM39" s="755">
        <f>T39+AB39+AI39</f>
        <v>0</v>
      </c>
      <c r="AN39" s="704"/>
      <c r="AO39" s="704"/>
      <c r="AP39" s="705"/>
      <c r="AQ39" s="285" t="s">
        <v>52</v>
      </c>
      <c r="AR39" s="285"/>
      <c r="AS39" s="285"/>
      <c r="AT39" s="285"/>
      <c r="AU39" s="285"/>
      <c r="AV39" s="733">
        <f>ROUNDDOWN(AM39/6,1)</f>
        <v>0</v>
      </c>
      <c r="AW39" s="733"/>
      <c r="AX39" s="733"/>
      <c r="AY39" s="733"/>
      <c r="AZ39" s="541" t="s">
        <v>19</v>
      </c>
      <c r="BA39" s="541"/>
      <c r="BB39" s="734"/>
    </row>
    <row r="40" spans="2:54" ht="11.25" customHeight="1">
      <c r="B40" s="664"/>
      <c r="C40" s="665"/>
      <c r="D40" s="739"/>
      <c r="E40" s="740"/>
      <c r="F40" s="740"/>
      <c r="G40" s="740"/>
      <c r="H40" s="740"/>
      <c r="I40" s="741"/>
      <c r="J40" s="284"/>
      <c r="K40" s="285"/>
      <c r="L40" s="285"/>
      <c r="M40" s="285"/>
      <c r="N40" s="286"/>
      <c r="O40" s="763"/>
      <c r="P40" s="764"/>
      <c r="Q40" s="764"/>
      <c r="R40" s="764"/>
      <c r="S40" s="765"/>
      <c r="T40" s="659"/>
      <c r="U40" s="654"/>
      <c r="V40" s="654"/>
      <c r="W40" s="654"/>
      <c r="X40" s="654"/>
      <c r="Y40" s="654"/>
      <c r="Z40" s="654"/>
      <c r="AA40" s="753"/>
      <c r="AB40" s="693"/>
      <c r="AC40" s="694"/>
      <c r="AD40" s="694"/>
      <c r="AE40" s="694"/>
      <c r="AF40" s="694"/>
      <c r="AG40" s="694"/>
      <c r="AH40" s="754"/>
      <c r="AI40" s="661"/>
      <c r="AJ40" s="654"/>
      <c r="AK40" s="654"/>
      <c r="AL40" s="699"/>
      <c r="AM40" s="726"/>
      <c r="AN40" s="727"/>
      <c r="AO40" s="727"/>
      <c r="AP40" s="728"/>
      <c r="AQ40" s="288"/>
      <c r="AR40" s="288"/>
      <c r="AS40" s="288"/>
      <c r="AT40" s="288"/>
      <c r="AU40" s="288"/>
      <c r="AV40" s="732"/>
      <c r="AW40" s="732"/>
      <c r="AX40" s="732"/>
      <c r="AY40" s="732"/>
      <c r="AZ40" s="507"/>
      <c r="BA40" s="507"/>
      <c r="BB40" s="735"/>
    </row>
    <row r="41" spans="2:54" ht="11.25" customHeight="1">
      <c r="B41" s="664"/>
      <c r="C41" s="665"/>
      <c r="D41" s="736" t="s">
        <v>57</v>
      </c>
      <c r="E41" s="737"/>
      <c r="F41" s="737"/>
      <c r="G41" s="737"/>
      <c r="H41" s="737"/>
      <c r="I41" s="738"/>
      <c r="J41" s="532" t="s">
        <v>56</v>
      </c>
      <c r="K41" s="519"/>
      <c r="L41" s="519"/>
      <c r="M41" s="519"/>
      <c r="N41" s="520"/>
      <c r="O41" s="746"/>
      <c r="P41" s="747"/>
      <c r="Q41" s="747"/>
      <c r="R41" s="747"/>
      <c r="S41" s="750"/>
      <c r="T41" s="721"/>
      <c r="U41" s="697"/>
      <c r="V41" s="697"/>
      <c r="W41" s="697"/>
      <c r="X41" s="697"/>
      <c r="Y41" s="697"/>
      <c r="Z41" s="697"/>
      <c r="AA41" s="752" t="s">
        <v>19</v>
      </c>
      <c r="AB41" s="721"/>
      <c r="AC41" s="697"/>
      <c r="AD41" s="697"/>
      <c r="AE41" s="697"/>
      <c r="AF41" s="697"/>
      <c r="AG41" s="719"/>
      <c r="AH41" s="754" t="s">
        <v>19</v>
      </c>
      <c r="AI41" s="696"/>
      <c r="AJ41" s="697"/>
      <c r="AK41" s="697"/>
      <c r="AL41" s="698" t="s">
        <v>19</v>
      </c>
      <c r="AM41" s="786">
        <f>T41+AB41+T43+X43+AB43+AE43+AI41+AI43</f>
        <v>0</v>
      </c>
      <c r="AN41" s="701"/>
      <c r="AO41" s="701"/>
      <c r="AP41" s="702"/>
      <c r="AQ41" s="282" t="s">
        <v>58</v>
      </c>
      <c r="AR41" s="282"/>
      <c r="AS41" s="282"/>
      <c r="AT41" s="282"/>
      <c r="AU41" s="282"/>
      <c r="AV41" s="712">
        <f>ROUNDDOWN(AM41/15,1)</f>
        <v>0</v>
      </c>
      <c r="AW41" s="712"/>
      <c r="AX41" s="712"/>
      <c r="AY41" s="712"/>
      <c r="AZ41" s="519" t="s">
        <v>19</v>
      </c>
      <c r="BA41" s="519"/>
      <c r="BB41" s="778"/>
    </row>
    <row r="42" spans="2:54" ht="11.25" customHeight="1">
      <c r="B42" s="664"/>
      <c r="C42" s="665"/>
      <c r="D42" s="739"/>
      <c r="E42" s="740"/>
      <c r="F42" s="740"/>
      <c r="G42" s="740"/>
      <c r="H42" s="740"/>
      <c r="I42" s="741"/>
      <c r="J42" s="745"/>
      <c r="K42" s="541"/>
      <c r="L42" s="541"/>
      <c r="M42" s="541"/>
      <c r="N42" s="522"/>
      <c r="O42" s="748"/>
      <c r="P42" s="749"/>
      <c r="Q42" s="749"/>
      <c r="R42" s="749"/>
      <c r="S42" s="751"/>
      <c r="T42" s="659"/>
      <c r="U42" s="654"/>
      <c r="V42" s="654"/>
      <c r="W42" s="654"/>
      <c r="X42" s="654"/>
      <c r="Y42" s="654"/>
      <c r="Z42" s="654"/>
      <c r="AA42" s="753"/>
      <c r="AB42" s="659"/>
      <c r="AC42" s="654"/>
      <c r="AD42" s="654"/>
      <c r="AE42" s="654"/>
      <c r="AF42" s="654"/>
      <c r="AG42" s="655"/>
      <c r="AH42" s="754"/>
      <c r="AI42" s="661"/>
      <c r="AJ42" s="654"/>
      <c r="AK42" s="654"/>
      <c r="AL42" s="699"/>
      <c r="AM42" s="755"/>
      <c r="AN42" s="704"/>
      <c r="AO42" s="704"/>
      <c r="AP42" s="705"/>
      <c r="AQ42" s="285"/>
      <c r="AR42" s="285"/>
      <c r="AS42" s="285"/>
      <c r="AT42" s="285"/>
      <c r="AU42" s="285"/>
      <c r="AV42" s="713"/>
      <c r="AW42" s="713"/>
      <c r="AX42" s="713"/>
      <c r="AY42" s="713"/>
      <c r="AZ42" s="541"/>
      <c r="BA42" s="541"/>
      <c r="BB42" s="734"/>
    </row>
    <row r="43" spans="2:54" ht="11.25" customHeight="1">
      <c r="B43" s="664"/>
      <c r="C43" s="665"/>
      <c r="D43" s="739"/>
      <c r="E43" s="740"/>
      <c r="F43" s="740"/>
      <c r="G43" s="740"/>
      <c r="H43" s="740"/>
      <c r="I43" s="741"/>
      <c r="J43" s="532" t="s">
        <v>59</v>
      </c>
      <c r="K43" s="519"/>
      <c r="L43" s="519"/>
      <c r="M43" s="519"/>
      <c r="N43" s="520"/>
      <c r="O43" s="781"/>
      <c r="P43" s="782"/>
      <c r="Q43" s="782"/>
      <c r="R43" s="782"/>
      <c r="S43" s="520" t="s">
        <v>19</v>
      </c>
      <c r="T43" s="721"/>
      <c r="U43" s="697"/>
      <c r="V43" s="697"/>
      <c r="W43" s="697"/>
      <c r="X43" s="718"/>
      <c r="Y43" s="697"/>
      <c r="Z43" s="697"/>
      <c r="AA43" s="752" t="s">
        <v>19</v>
      </c>
      <c r="AB43" s="721"/>
      <c r="AC43" s="697"/>
      <c r="AD43" s="719"/>
      <c r="AE43" s="718"/>
      <c r="AF43" s="697"/>
      <c r="AG43" s="719"/>
      <c r="AH43" s="720" t="s">
        <v>19</v>
      </c>
      <c r="AI43" s="756"/>
      <c r="AJ43" s="694"/>
      <c r="AK43" s="694"/>
      <c r="AL43" s="758" t="s">
        <v>19</v>
      </c>
      <c r="AM43" s="755"/>
      <c r="AN43" s="704"/>
      <c r="AO43" s="704"/>
      <c r="AP43" s="705"/>
      <c r="AQ43" s="285"/>
      <c r="AR43" s="285"/>
      <c r="AS43" s="285"/>
      <c r="AT43" s="285"/>
      <c r="AU43" s="285"/>
      <c r="AV43" s="713"/>
      <c r="AW43" s="713"/>
      <c r="AX43" s="713"/>
      <c r="AY43" s="713"/>
      <c r="AZ43" s="541"/>
      <c r="BA43" s="541"/>
      <c r="BB43" s="734"/>
    </row>
    <row r="44" spans="2:54" ht="11.25" customHeight="1" thickBot="1">
      <c r="B44" s="664"/>
      <c r="C44" s="665"/>
      <c r="D44" s="742"/>
      <c r="E44" s="743"/>
      <c r="F44" s="743"/>
      <c r="G44" s="743"/>
      <c r="H44" s="743"/>
      <c r="I44" s="744"/>
      <c r="J44" s="779"/>
      <c r="K44" s="715"/>
      <c r="L44" s="715"/>
      <c r="M44" s="715"/>
      <c r="N44" s="780"/>
      <c r="O44" s="783"/>
      <c r="P44" s="784"/>
      <c r="Q44" s="784"/>
      <c r="R44" s="784"/>
      <c r="S44" s="780"/>
      <c r="T44" s="695"/>
      <c r="U44" s="689"/>
      <c r="V44" s="689"/>
      <c r="W44" s="689"/>
      <c r="X44" s="688"/>
      <c r="Y44" s="689"/>
      <c r="Z44" s="689"/>
      <c r="AA44" s="785"/>
      <c r="AB44" s="695"/>
      <c r="AC44" s="689"/>
      <c r="AD44" s="690"/>
      <c r="AE44" s="688"/>
      <c r="AF44" s="689"/>
      <c r="AG44" s="690"/>
      <c r="AH44" s="692"/>
      <c r="AI44" s="757"/>
      <c r="AJ44" s="689"/>
      <c r="AK44" s="689"/>
      <c r="AL44" s="759"/>
      <c r="AM44" s="726"/>
      <c r="AN44" s="727"/>
      <c r="AO44" s="727"/>
      <c r="AP44" s="728"/>
      <c r="AQ44" s="288"/>
      <c r="AR44" s="288"/>
      <c r="AS44" s="288"/>
      <c r="AT44" s="288"/>
      <c r="AU44" s="288"/>
      <c r="AV44" s="733"/>
      <c r="AW44" s="733"/>
      <c r="AX44" s="733"/>
      <c r="AY44" s="733"/>
      <c r="AZ44" s="715"/>
      <c r="BA44" s="715"/>
      <c r="BB44" s="777"/>
    </row>
    <row r="45" spans="2:54" ht="11.25" customHeight="1">
      <c r="B45" s="664"/>
      <c r="C45" s="665"/>
      <c r="D45" s="760" t="s">
        <v>60</v>
      </c>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1"/>
      <c r="AK45" s="761"/>
      <c r="AL45" s="761"/>
      <c r="AM45" s="761"/>
      <c r="AN45" s="761"/>
      <c r="AO45" s="761"/>
      <c r="AP45" s="761"/>
      <c r="AQ45" s="761"/>
      <c r="AR45" s="761"/>
      <c r="AS45" s="761"/>
      <c r="AT45" s="761"/>
      <c r="AU45" s="761"/>
      <c r="AV45" s="761"/>
      <c r="AW45" s="761"/>
      <c r="AX45" s="761"/>
      <c r="AY45" s="761"/>
      <c r="AZ45" s="761"/>
      <c r="BA45" s="761"/>
      <c r="BB45" s="762"/>
    </row>
    <row r="46" spans="2:54" ht="11.25" customHeight="1">
      <c r="B46" s="664"/>
      <c r="C46" s="665"/>
      <c r="D46" s="739" t="s">
        <v>55</v>
      </c>
      <c r="E46" s="740"/>
      <c r="F46" s="740"/>
      <c r="G46" s="740"/>
      <c r="H46" s="740"/>
      <c r="I46" s="741"/>
      <c r="J46" s="284" t="s">
        <v>56</v>
      </c>
      <c r="K46" s="285"/>
      <c r="L46" s="285"/>
      <c r="M46" s="285"/>
      <c r="N46" s="286"/>
      <c r="O46" s="746"/>
      <c r="P46" s="747"/>
      <c r="Q46" s="747"/>
      <c r="R46" s="747"/>
      <c r="S46" s="750"/>
      <c r="T46" s="1491">
        <v>10</v>
      </c>
      <c r="U46" s="1492"/>
      <c r="V46" s="1492"/>
      <c r="W46" s="1492"/>
      <c r="X46" s="1492"/>
      <c r="Y46" s="1492"/>
      <c r="Z46" s="1492"/>
      <c r="AA46" s="752" t="s">
        <v>19</v>
      </c>
      <c r="AB46" s="721"/>
      <c r="AC46" s="697"/>
      <c r="AD46" s="697"/>
      <c r="AE46" s="697"/>
      <c r="AF46" s="697"/>
      <c r="AG46" s="697"/>
      <c r="AH46" s="754" t="s">
        <v>19</v>
      </c>
      <c r="AI46" s="696"/>
      <c r="AJ46" s="697"/>
      <c r="AK46" s="697"/>
      <c r="AL46" s="698" t="s">
        <v>19</v>
      </c>
      <c r="AM46" s="786">
        <f>T46+AB46+T48+AB48+T50+X50+AB50+AE50+AI46+AI48+AI50</f>
        <v>75</v>
      </c>
      <c r="AN46" s="701"/>
      <c r="AO46" s="701"/>
      <c r="AP46" s="702"/>
      <c r="AQ46" s="282" t="s">
        <v>58</v>
      </c>
      <c r="AR46" s="282"/>
      <c r="AS46" s="282"/>
      <c r="AT46" s="282"/>
      <c r="AU46" s="282"/>
      <c r="AV46" s="712">
        <f>ROUNDDOWN(AM46/15,1)</f>
        <v>5</v>
      </c>
      <c r="AW46" s="712"/>
      <c r="AX46" s="712"/>
      <c r="AY46" s="712"/>
      <c r="AZ46" s="519" t="s">
        <v>19</v>
      </c>
      <c r="BA46" s="519"/>
      <c r="BB46" s="778"/>
    </row>
    <row r="47" spans="2:54" ht="11.25" customHeight="1">
      <c r="B47" s="664"/>
      <c r="C47" s="665"/>
      <c r="D47" s="739"/>
      <c r="E47" s="740"/>
      <c r="F47" s="740"/>
      <c r="G47" s="740"/>
      <c r="H47" s="740"/>
      <c r="I47" s="741"/>
      <c r="J47" s="284"/>
      <c r="K47" s="285"/>
      <c r="L47" s="285"/>
      <c r="M47" s="285"/>
      <c r="N47" s="286"/>
      <c r="O47" s="763"/>
      <c r="P47" s="764"/>
      <c r="Q47" s="764"/>
      <c r="R47" s="764"/>
      <c r="S47" s="765"/>
      <c r="T47" s="1470"/>
      <c r="U47" s="1471"/>
      <c r="V47" s="1471"/>
      <c r="W47" s="1471"/>
      <c r="X47" s="1471"/>
      <c r="Y47" s="1471"/>
      <c r="Z47" s="1471"/>
      <c r="AA47" s="753"/>
      <c r="AB47" s="693"/>
      <c r="AC47" s="694"/>
      <c r="AD47" s="694"/>
      <c r="AE47" s="694"/>
      <c r="AF47" s="694"/>
      <c r="AG47" s="694"/>
      <c r="AH47" s="754"/>
      <c r="AI47" s="661"/>
      <c r="AJ47" s="654"/>
      <c r="AK47" s="654"/>
      <c r="AL47" s="699"/>
      <c r="AM47" s="755"/>
      <c r="AN47" s="704"/>
      <c r="AO47" s="704"/>
      <c r="AP47" s="705"/>
      <c r="AQ47" s="285"/>
      <c r="AR47" s="285"/>
      <c r="AS47" s="285"/>
      <c r="AT47" s="285"/>
      <c r="AU47" s="285"/>
      <c r="AV47" s="713"/>
      <c r="AW47" s="713"/>
      <c r="AX47" s="713"/>
      <c r="AY47" s="713"/>
      <c r="AZ47" s="541"/>
      <c r="BA47" s="541"/>
      <c r="BB47" s="734"/>
    </row>
    <row r="48" spans="2:54" ht="11.25" customHeight="1">
      <c r="B48" s="664"/>
      <c r="C48" s="665"/>
      <c r="D48" s="736" t="s">
        <v>57</v>
      </c>
      <c r="E48" s="737"/>
      <c r="F48" s="737"/>
      <c r="G48" s="737"/>
      <c r="H48" s="737"/>
      <c r="I48" s="738"/>
      <c r="J48" s="532" t="s">
        <v>56</v>
      </c>
      <c r="K48" s="519"/>
      <c r="L48" s="519"/>
      <c r="M48" s="519"/>
      <c r="N48" s="520"/>
      <c r="O48" s="748"/>
      <c r="P48" s="749"/>
      <c r="Q48" s="749"/>
      <c r="R48" s="749"/>
      <c r="S48" s="751"/>
      <c r="T48" s="1491">
        <v>50</v>
      </c>
      <c r="U48" s="1492"/>
      <c r="V48" s="1492"/>
      <c r="W48" s="1492"/>
      <c r="X48" s="1492"/>
      <c r="Y48" s="1492"/>
      <c r="Z48" s="1492"/>
      <c r="AA48" s="752" t="s">
        <v>19</v>
      </c>
      <c r="AB48" s="721"/>
      <c r="AC48" s="697"/>
      <c r="AD48" s="697"/>
      <c r="AE48" s="697"/>
      <c r="AF48" s="697"/>
      <c r="AG48" s="719"/>
      <c r="AH48" s="754" t="s">
        <v>19</v>
      </c>
      <c r="AI48" s="696"/>
      <c r="AJ48" s="697"/>
      <c r="AK48" s="697"/>
      <c r="AL48" s="698" t="s">
        <v>19</v>
      </c>
      <c r="AM48" s="755"/>
      <c r="AN48" s="704"/>
      <c r="AO48" s="704"/>
      <c r="AP48" s="705"/>
      <c r="AQ48" s="285"/>
      <c r="AR48" s="285"/>
      <c r="AS48" s="285"/>
      <c r="AT48" s="285"/>
      <c r="AU48" s="285"/>
      <c r="AV48" s="713"/>
      <c r="AW48" s="713"/>
      <c r="AX48" s="713"/>
      <c r="AY48" s="713"/>
      <c r="AZ48" s="541"/>
      <c r="BA48" s="541"/>
      <c r="BB48" s="734"/>
    </row>
    <row r="49" spans="2:54" ht="11.25" customHeight="1">
      <c r="B49" s="664"/>
      <c r="C49" s="665"/>
      <c r="D49" s="739"/>
      <c r="E49" s="740"/>
      <c r="F49" s="740"/>
      <c r="G49" s="740"/>
      <c r="H49" s="740"/>
      <c r="I49" s="741"/>
      <c r="J49" s="745"/>
      <c r="K49" s="541"/>
      <c r="L49" s="541"/>
      <c r="M49" s="541"/>
      <c r="N49" s="522"/>
      <c r="O49" s="748"/>
      <c r="P49" s="749"/>
      <c r="Q49" s="749"/>
      <c r="R49" s="749"/>
      <c r="S49" s="751"/>
      <c r="T49" s="1470"/>
      <c r="U49" s="1471"/>
      <c r="V49" s="1471"/>
      <c r="W49" s="1471"/>
      <c r="X49" s="1471"/>
      <c r="Y49" s="1471"/>
      <c r="Z49" s="1471"/>
      <c r="AA49" s="753"/>
      <c r="AB49" s="659"/>
      <c r="AC49" s="654"/>
      <c r="AD49" s="654"/>
      <c r="AE49" s="654"/>
      <c r="AF49" s="654"/>
      <c r="AG49" s="655"/>
      <c r="AH49" s="754"/>
      <c r="AI49" s="661"/>
      <c r="AJ49" s="654"/>
      <c r="AK49" s="654"/>
      <c r="AL49" s="699"/>
      <c r="AM49" s="755"/>
      <c r="AN49" s="704"/>
      <c r="AO49" s="704"/>
      <c r="AP49" s="705"/>
      <c r="AQ49" s="285"/>
      <c r="AR49" s="285"/>
      <c r="AS49" s="285"/>
      <c r="AT49" s="285"/>
      <c r="AU49" s="285"/>
      <c r="AV49" s="713"/>
      <c r="AW49" s="713"/>
      <c r="AX49" s="713"/>
      <c r="AY49" s="713"/>
      <c r="AZ49" s="541"/>
      <c r="BA49" s="541"/>
      <c r="BB49" s="734"/>
    </row>
    <row r="50" spans="2:54" ht="11.25" customHeight="1">
      <c r="B50" s="664"/>
      <c r="C50" s="665"/>
      <c r="D50" s="739"/>
      <c r="E50" s="740"/>
      <c r="F50" s="740"/>
      <c r="G50" s="740"/>
      <c r="H50" s="740"/>
      <c r="I50" s="741"/>
      <c r="J50" s="532" t="s">
        <v>59</v>
      </c>
      <c r="K50" s="519"/>
      <c r="L50" s="519"/>
      <c r="M50" s="519"/>
      <c r="N50" s="520"/>
      <c r="O50" s="1624">
        <v>15</v>
      </c>
      <c r="P50" s="1625"/>
      <c r="Q50" s="1625"/>
      <c r="R50" s="1625"/>
      <c r="S50" s="520" t="s">
        <v>19</v>
      </c>
      <c r="T50" s="1491">
        <v>10</v>
      </c>
      <c r="U50" s="1492"/>
      <c r="V50" s="1492"/>
      <c r="W50" s="1492"/>
      <c r="X50" s="1610">
        <v>5</v>
      </c>
      <c r="Y50" s="1492"/>
      <c r="Z50" s="1492"/>
      <c r="AA50" s="752" t="s">
        <v>19</v>
      </c>
      <c r="AB50" s="721"/>
      <c r="AC50" s="697"/>
      <c r="AD50" s="719"/>
      <c r="AE50" s="718"/>
      <c r="AF50" s="697"/>
      <c r="AG50" s="719"/>
      <c r="AH50" s="720" t="s">
        <v>19</v>
      </c>
      <c r="AI50" s="696"/>
      <c r="AJ50" s="697"/>
      <c r="AK50" s="697"/>
      <c r="AL50" s="698" t="s">
        <v>19</v>
      </c>
      <c r="AM50" s="755"/>
      <c r="AN50" s="704"/>
      <c r="AO50" s="704"/>
      <c r="AP50" s="705"/>
      <c r="AQ50" s="285"/>
      <c r="AR50" s="285"/>
      <c r="AS50" s="285"/>
      <c r="AT50" s="285"/>
      <c r="AU50" s="285"/>
      <c r="AV50" s="713"/>
      <c r="AW50" s="713"/>
      <c r="AX50" s="713"/>
      <c r="AY50" s="713"/>
      <c r="AZ50" s="541"/>
      <c r="BA50" s="541"/>
      <c r="BB50" s="734"/>
    </row>
    <row r="51" spans="2:54" ht="11.25" customHeight="1" thickBot="1">
      <c r="B51" s="664"/>
      <c r="C51" s="665"/>
      <c r="D51" s="742"/>
      <c r="E51" s="743"/>
      <c r="F51" s="743"/>
      <c r="G51" s="743"/>
      <c r="H51" s="743"/>
      <c r="I51" s="744"/>
      <c r="J51" s="779"/>
      <c r="K51" s="715"/>
      <c r="L51" s="715"/>
      <c r="M51" s="715"/>
      <c r="N51" s="780"/>
      <c r="O51" s="1626"/>
      <c r="P51" s="1627"/>
      <c r="Q51" s="1627"/>
      <c r="R51" s="1627"/>
      <c r="S51" s="780"/>
      <c r="T51" s="1647"/>
      <c r="U51" s="1648"/>
      <c r="V51" s="1648"/>
      <c r="W51" s="1648"/>
      <c r="X51" s="1651"/>
      <c r="Y51" s="1648"/>
      <c r="Z51" s="1648"/>
      <c r="AA51" s="785"/>
      <c r="AB51" s="695"/>
      <c r="AC51" s="689"/>
      <c r="AD51" s="690"/>
      <c r="AE51" s="688"/>
      <c r="AF51" s="689"/>
      <c r="AG51" s="690"/>
      <c r="AH51" s="692"/>
      <c r="AI51" s="757"/>
      <c r="AJ51" s="689"/>
      <c r="AK51" s="689"/>
      <c r="AL51" s="759"/>
      <c r="AM51" s="726"/>
      <c r="AN51" s="727"/>
      <c r="AO51" s="727"/>
      <c r="AP51" s="728"/>
      <c r="AQ51" s="288"/>
      <c r="AR51" s="288"/>
      <c r="AS51" s="288"/>
      <c r="AT51" s="288"/>
      <c r="AU51" s="288"/>
      <c r="AV51" s="733"/>
      <c r="AW51" s="733"/>
      <c r="AX51" s="733"/>
      <c r="AY51" s="733"/>
      <c r="AZ51" s="715"/>
      <c r="BA51" s="715"/>
      <c r="BB51" s="777"/>
    </row>
    <row r="52" spans="2:54" ht="11.25" customHeight="1">
      <c r="B52" s="664"/>
      <c r="C52" s="665"/>
      <c r="D52" s="760" t="s">
        <v>61</v>
      </c>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c r="AO52" s="761"/>
      <c r="AP52" s="761"/>
      <c r="AQ52" s="761"/>
      <c r="AR52" s="761"/>
      <c r="AS52" s="761"/>
      <c r="AT52" s="761"/>
      <c r="AU52" s="761"/>
      <c r="AV52" s="761"/>
      <c r="AW52" s="761"/>
      <c r="AX52" s="761"/>
      <c r="AY52" s="761"/>
      <c r="AZ52" s="761"/>
      <c r="BA52" s="761"/>
      <c r="BB52" s="762"/>
    </row>
    <row r="53" spans="2:54" ht="11.25" customHeight="1">
      <c r="B53" s="664"/>
      <c r="C53" s="665"/>
      <c r="D53" s="739" t="s">
        <v>55</v>
      </c>
      <c r="E53" s="740"/>
      <c r="F53" s="740"/>
      <c r="G53" s="740"/>
      <c r="H53" s="740"/>
      <c r="I53" s="741"/>
      <c r="J53" s="284" t="s">
        <v>56</v>
      </c>
      <c r="K53" s="285"/>
      <c r="L53" s="285"/>
      <c r="M53" s="285"/>
      <c r="N53" s="286"/>
      <c r="O53" s="748"/>
      <c r="P53" s="749"/>
      <c r="Q53" s="749"/>
      <c r="R53" s="749"/>
      <c r="S53" s="751"/>
      <c r="T53" s="693"/>
      <c r="U53" s="694"/>
      <c r="V53" s="694"/>
      <c r="W53" s="694"/>
      <c r="X53" s="694"/>
      <c r="Y53" s="694"/>
      <c r="Z53" s="694"/>
      <c r="AA53" s="787" t="s">
        <v>19</v>
      </c>
      <c r="AB53" s="693"/>
      <c r="AC53" s="694"/>
      <c r="AD53" s="694"/>
      <c r="AE53" s="694"/>
      <c r="AF53" s="694"/>
      <c r="AG53" s="694"/>
      <c r="AH53" s="657" t="s">
        <v>19</v>
      </c>
      <c r="AI53" s="756"/>
      <c r="AJ53" s="694"/>
      <c r="AK53" s="694"/>
      <c r="AL53" s="758" t="s">
        <v>19</v>
      </c>
      <c r="AM53" s="755">
        <f>T53+AB53+AI53</f>
        <v>0</v>
      </c>
      <c r="AN53" s="704"/>
      <c r="AO53" s="704"/>
      <c r="AP53" s="705"/>
      <c r="AQ53" s="285" t="s">
        <v>52</v>
      </c>
      <c r="AR53" s="285"/>
      <c r="AS53" s="285"/>
      <c r="AT53" s="285"/>
      <c r="AU53" s="285"/>
      <c r="AV53" s="733">
        <f>ROUNDDOWN(AM53/6,1)</f>
        <v>0</v>
      </c>
      <c r="AW53" s="733"/>
      <c r="AX53" s="733"/>
      <c r="AY53" s="733"/>
      <c r="AZ53" s="541" t="s">
        <v>19</v>
      </c>
      <c r="BA53" s="541"/>
      <c r="BB53" s="734"/>
    </row>
    <row r="54" spans="2:54" ht="11.25" customHeight="1">
      <c r="B54" s="664"/>
      <c r="C54" s="665"/>
      <c r="D54" s="739"/>
      <c r="E54" s="740"/>
      <c r="F54" s="740"/>
      <c r="G54" s="740"/>
      <c r="H54" s="740"/>
      <c r="I54" s="741"/>
      <c r="J54" s="284"/>
      <c r="K54" s="285"/>
      <c r="L54" s="285"/>
      <c r="M54" s="285"/>
      <c r="N54" s="286"/>
      <c r="O54" s="763"/>
      <c r="P54" s="764"/>
      <c r="Q54" s="764"/>
      <c r="R54" s="764"/>
      <c r="S54" s="765"/>
      <c r="T54" s="659"/>
      <c r="U54" s="654"/>
      <c r="V54" s="654"/>
      <c r="W54" s="654"/>
      <c r="X54" s="654"/>
      <c r="Y54" s="654"/>
      <c r="Z54" s="654"/>
      <c r="AA54" s="753"/>
      <c r="AB54" s="693"/>
      <c r="AC54" s="694"/>
      <c r="AD54" s="694"/>
      <c r="AE54" s="694"/>
      <c r="AF54" s="694"/>
      <c r="AG54" s="694"/>
      <c r="AH54" s="754"/>
      <c r="AI54" s="661"/>
      <c r="AJ54" s="654"/>
      <c r="AK54" s="654"/>
      <c r="AL54" s="699"/>
      <c r="AM54" s="726"/>
      <c r="AN54" s="727"/>
      <c r="AO54" s="727"/>
      <c r="AP54" s="728"/>
      <c r="AQ54" s="288"/>
      <c r="AR54" s="288"/>
      <c r="AS54" s="288"/>
      <c r="AT54" s="288"/>
      <c r="AU54" s="288"/>
      <c r="AV54" s="732"/>
      <c r="AW54" s="732"/>
      <c r="AX54" s="732"/>
      <c r="AY54" s="732"/>
      <c r="AZ54" s="507"/>
      <c r="BA54" s="507"/>
      <c r="BB54" s="735"/>
    </row>
    <row r="55" spans="2:54" ht="11.25" customHeight="1">
      <c r="B55" s="664"/>
      <c r="C55" s="665"/>
      <c r="D55" s="736" t="s">
        <v>57</v>
      </c>
      <c r="E55" s="737"/>
      <c r="F55" s="737"/>
      <c r="G55" s="737"/>
      <c r="H55" s="737"/>
      <c r="I55" s="738"/>
      <c r="J55" s="532" t="s">
        <v>56</v>
      </c>
      <c r="K55" s="519"/>
      <c r="L55" s="519"/>
      <c r="M55" s="519"/>
      <c r="N55" s="520"/>
      <c r="O55" s="746"/>
      <c r="P55" s="747"/>
      <c r="Q55" s="747"/>
      <c r="R55" s="747"/>
      <c r="S55" s="750"/>
      <c r="T55" s="721"/>
      <c r="U55" s="697"/>
      <c r="V55" s="697"/>
      <c r="W55" s="697"/>
      <c r="X55" s="697"/>
      <c r="Y55" s="697"/>
      <c r="Z55" s="697"/>
      <c r="AA55" s="752" t="s">
        <v>19</v>
      </c>
      <c r="AB55" s="721"/>
      <c r="AC55" s="697"/>
      <c r="AD55" s="697"/>
      <c r="AE55" s="697"/>
      <c r="AF55" s="697"/>
      <c r="AG55" s="719"/>
      <c r="AH55" s="754" t="s">
        <v>19</v>
      </c>
      <c r="AI55" s="696"/>
      <c r="AJ55" s="697"/>
      <c r="AK55" s="697"/>
      <c r="AL55" s="698" t="s">
        <v>19</v>
      </c>
      <c r="AM55" s="700">
        <f>T55+AB55+T57+X57+AB57+AE57+AI55+AI57</f>
        <v>0</v>
      </c>
      <c r="AN55" s="701"/>
      <c r="AO55" s="701"/>
      <c r="AP55" s="702"/>
      <c r="AQ55" s="282" t="s">
        <v>62</v>
      </c>
      <c r="AR55" s="282"/>
      <c r="AS55" s="282"/>
      <c r="AT55" s="282"/>
      <c r="AU55" s="282"/>
      <c r="AV55" s="712">
        <f>ROUNDDOWN(AM55/20,1)</f>
        <v>0</v>
      </c>
      <c r="AW55" s="712"/>
      <c r="AX55" s="712"/>
      <c r="AY55" s="712"/>
      <c r="AZ55" s="519" t="s">
        <v>19</v>
      </c>
      <c r="BA55" s="519"/>
      <c r="BB55" s="778"/>
    </row>
    <row r="56" spans="2:54" ht="11.25" customHeight="1">
      <c r="B56" s="664"/>
      <c r="C56" s="665"/>
      <c r="D56" s="739"/>
      <c r="E56" s="740"/>
      <c r="F56" s="740"/>
      <c r="G56" s="740"/>
      <c r="H56" s="740"/>
      <c r="I56" s="741"/>
      <c r="J56" s="745"/>
      <c r="K56" s="541"/>
      <c r="L56" s="541"/>
      <c r="M56" s="541"/>
      <c r="N56" s="522"/>
      <c r="O56" s="748"/>
      <c r="P56" s="749"/>
      <c r="Q56" s="749"/>
      <c r="R56" s="749"/>
      <c r="S56" s="751"/>
      <c r="T56" s="659"/>
      <c r="U56" s="654"/>
      <c r="V56" s="654"/>
      <c r="W56" s="654"/>
      <c r="X56" s="654"/>
      <c r="Y56" s="654"/>
      <c r="Z56" s="654"/>
      <c r="AA56" s="753"/>
      <c r="AB56" s="659"/>
      <c r="AC56" s="654"/>
      <c r="AD56" s="654"/>
      <c r="AE56" s="654"/>
      <c r="AF56" s="654"/>
      <c r="AG56" s="655"/>
      <c r="AH56" s="754"/>
      <c r="AI56" s="661"/>
      <c r="AJ56" s="654"/>
      <c r="AK56" s="654"/>
      <c r="AL56" s="699"/>
      <c r="AM56" s="703"/>
      <c r="AN56" s="704"/>
      <c r="AO56" s="704"/>
      <c r="AP56" s="705"/>
      <c r="AQ56" s="285"/>
      <c r="AR56" s="285"/>
      <c r="AS56" s="285"/>
      <c r="AT56" s="285"/>
      <c r="AU56" s="285"/>
      <c r="AV56" s="713"/>
      <c r="AW56" s="713"/>
      <c r="AX56" s="713"/>
      <c r="AY56" s="713"/>
      <c r="AZ56" s="541"/>
      <c r="BA56" s="541"/>
      <c r="BB56" s="734"/>
    </row>
    <row r="57" spans="2:54" ht="11.25" customHeight="1">
      <c r="B57" s="664"/>
      <c r="C57" s="665"/>
      <c r="D57" s="739"/>
      <c r="E57" s="740"/>
      <c r="F57" s="740"/>
      <c r="G57" s="740"/>
      <c r="H57" s="740"/>
      <c r="I57" s="741"/>
      <c r="J57" s="532" t="s">
        <v>59</v>
      </c>
      <c r="K57" s="519"/>
      <c r="L57" s="519"/>
      <c r="M57" s="519"/>
      <c r="N57" s="520"/>
      <c r="O57" s="781"/>
      <c r="P57" s="782"/>
      <c r="Q57" s="782"/>
      <c r="R57" s="782"/>
      <c r="S57" s="520" t="s">
        <v>19</v>
      </c>
      <c r="T57" s="721"/>
      <c r="U57" s="697"/>
      <c r="V57" s="697"/>
      <c r="W57" s="697"/>
      <c r="X57" s="718"/>
      <c r="Y57" s="697"/>
      <c r="Z57" s="719"/>
      <c r="AA57" s="720" t="s">
        <v>19</v>
      </c>
      <c r="AB57" s="721"/>
      <c r="AC57" s="697"/>
      <c r="AD57" s="719"/>
      <c r="AE57" s="718"/>
      <c r="AF57" s="697"/>
      <c r="AG57" s="719"/>
      <c r="AH57" s="720" t="s">
        <v>19</v>
      </c>
      <c r="AI57" s="696"/>
      <c r="AJ57" s="697"/>
      <c r="AK57" s="697"/>
      <c r="AL57" s="698" t="s">
        <v>19</v>
      </c>
      <c r="AM57" s="703"/>
      <c r="AN57" s="704"/>
      <c r="AO57" s="704"/>
      <c r="AP57" s="705"/>
      <c r="AQ57" s="285"/>
      <c r="AR57" s="285"/>
      <c r="AS57" s="285"/>
      <c r="AT57" s="285"/>
      <c r="AU57" s="285"/>
      <c r="AV57" s="713"/>
      <c r="AW57" s="713"/>
      <c r="AX57" s="713"/>
      <c r="AY57" s="713"/>
      <c r="AZ57" s="541"/>
      <c r="BA57" s="541"/>
      <c r="BB57" s="734"/>
    </row>
    <row r="58" spans="2:54" ht="11.25" customHeight="1" thickBot="1">
      <c r="B58" s="664"/>
      <c r="C58" s="665"/>
      <c r="D58" s="742"/>
      <c r="E58" s="743"/>
      <c r="F58" s="743"/>
      <c r="G58" s="743"/>
      <c r="H58" s="743"/>
      <c r="I58" s="744"/>
      <c r="J58" s="779"/>
      <c r="K58" s="715"/>
      <c r="L58" s="715"/>
      <c r="M58" s="715"/>
      <c r="N58" s="780"/>
      <c r="O58" s="783"/>
      <c r="P58" s="784"/>
      <c r="Q58" s="784"/>
      <c r="R58" s="784"/>
      <c r="S58" s="780"/>
      <c r="T58" s="695"/>
      <c r="U58" s="689"/>
      <c r="V58" s="689"/>
      <c r="W58" s="689"/>
      <c r="X58" s="688"/>
      <c r="Y58" s="689"/>
      <c r="Z58" s="690"/>
      <c r="AA58" s="692"/>
      <c r="AB58" s="695"/>
      <c r="AC58" s="689"/>
      <c r="AD58" s="690"/>
      <c r="AE58" s="688"/>
      <c r="AF58" s="689"/>
      <c r="AG58" s="690"/>
      <c r="AH58" s="692"/>
      <c r="AI58" s="757"/>
      <c r="AJ58" s="689"/>
      <c r="AK58" s="689"/>
      <c r="AL58" s="759"/>
      <c r="AM58" s="706"/>
      <c r="AN58" s="707"/>
      <c r="AO58" s="707"/>
      <c r="AP58" s="708"/>
      <c r="AQ58" s="711"/>
      <c r="AR58" s="711"/>
      <c r="AS58" s="711"/>
      <c r="AT58" s="711"/>
      <c r="AU58" s="711"/>
      <c r="AV58" s="714"/>
      <c r="AW58" s="714"/>
      <c r="AX58" s="714"/>
      <c r="AY58" s="714"/>
      <c r="AZ58" s="715"/>
      <c r="BA58" s="715"/>
      <c r="BB58" s="777"/>
    </row>
    <row r="59" spans="2:54" ht="11.25" customHeight="1">
      <c r="B59" s="664"/>
      <c r="C59" s="665"/>
      <c r="D59" s="788" t="s">
        <v>63</v>
      </c>
      <c r="E59" s="789"/>
      <c r="F59" s="789"/>
      <c r="G59" s="789"/>
      <c r="H59" s="789"/>
      <c r="I59" s="789"/>
      <c r="J59" s="789"/>
      <c r="K59" s="789"/>
      <c r="L59" s="789"/>
      <c r="M59" s="789"/>
      <c r="N59" s="789"/>
      <c r="O59" s="789"/>
      <c r="P59" s="789"/>
      <c r="Q59" s="789"/>
      <c r="R59" s="789"/>
      <c r="S59" s="789"/>
      <c r="T59" s="789"/>
      <c r="U59" s="789"/>
      <c r="V59" s="789"/>
      <c r="W59" s="789"/>
      <c r="X59" s="789"/>
      <c r="Y59" s="789"/>
      <c r="Z59" s="789"/>
      <c r="AA59" s="789"/>
      <c r="AB59" s="789"/>
      <c r="AC59" s="789"/>
      <c r="AD59" s="789"/>
      <c r="AE59" s="789"/>
      <c r="AF59" s="789"/>
      <c r="AG59" s="789"/>
      <c r="AH59" s="789"/>
      <c r="AI59" s="789"/>
      <c r="AJ59" s="789"/>
      <c r="AK59" s="789"/>
      <c r="AL59" s="789"/>
      <c r="AM59" s="789"/>
      <c r="AN59" s="789"/>
      <c r="AO59" s="789"/>
      <c r="AP59" s="789"/>
      <c r="AQ59" s="789"/>
      <c r="AR59" s="789"/>
      <c r="AS59" s="789"/>
      <c r="AT59" s="789"/>
      <c r="AU59" s="789"/>
      <c r="AV59" s="789"/>
      <c r="AW59" s="789"/>
      <c r="AX59" s="789"/>
      <c r="AY59" s="789"/>
      <c r="AZ59" s="789"/>
      <c r="BA59" s="789"/>
      <c r="BB59" s="790"/>
    </row>
    <row r="60" spans="2:54" ht="11.25" customHeight="1">
      <c r="B60" s="664"/>
      <c r="C60" s="665"/>
      <c r="D60" s="739" t="s">
        <v>55</v>
      </c>
      <c r="E60" s="740"/>
      <c r="F60" s="740"/>
      <c r="G60" s="740"/>
      <c r="H60" s="740"/>
      <c r="I60" s="741"/>
      <c r="J60" s="284" t="s">
        <v>56</v>
      </c>
      <c r="K60" s="285"/>
      <c r="L60" s="285"/>
      <c r="M60" s="285"/>
      <c r="N60" s="286"/>
      <c r="O60" s="746"/>
      <c r="P60" s="747"/>
      <c r="Q60" s="747"/>
      <c r="R60" s="747"/>
      <c r="S60" s="750"/>
      <c r="T60" s="721"/>
      <c r="U60" s="697"/>
      <c r="V60" s="697"/>
      <c r="W60" s="697"/>
      <c r="X60" s="697"/>
      <c r="Y60" s="697"/>
      <c r="Z60" s="697"/>
      <c r="AA60" s="752" t="s">
        <v>19</v>
      </c>
      <c r="AB60" s="721"/>
      <c r="AC60" s="697"/>
      <c r="AD60" s="697"/>
      <c r="AE60" s="697"/>
      <c r="AF60" s="697"/>
      <c r="AG60" s="697"/>
      <c r="AH60" s="754" t="s">
        <v>19</v>
      </c>
      <c r="AI60" s="696"/>
      <c r="AJ60" s="697"/>
      <c r="AK60" s="697"/>
      <c r="AL60" s="698" t="s">
        <v>19</v>
      </c>
      <c r="AM60" s="700">
        <f>T60+AB60+T62+AB62+T64+X64+AB64+AE64+AI60+AI62+AI64</f>
        <v>0</v>
      </c>
      <c r="AN60" s="701"/>
      <c r="AO60" s="701"/>
      <c r="AP60" s="702"/>
      <c r="AQ60" s="282" t="s">
        <v>62</v>
      </c>
      <c r="AR60" s="282"/>
      <c r="AS60" s="282"/>
      <c r="AT60" s="282"/>
      <c r="AU60" s="282"/>
      <c r="AV60" s="712">
        <f>ROUNDDOWN(AM60/20,1)</f>
        <v>0</v>
      </c>
      <c r="AW60" s="712"/>
      <c r="AX60" s="712"/>
      <c r="AY60" s="712"/>
      <c r="AZ60" s="519" t="s">
        <v>19</v>
      </c>
      <c r="BA60" s="519"/>
      <c r="BB60" s="778"/>
    </row>
    <row r="61" spans="2:54" ht="11.25" customHeight="1">
      <c r="B61" s="664"/>
      <c r="C61" s="665"/>
      <c r="D61" s="739"/>
      <c r="E61" s="740"/>
      <c r="F61" s="740"/>
      <c r="G61" s="740"/>
      <c r="H61" s="740"/>
      <c r="I61" s="741"/>
      <c r="J61" s="284"/>
      <c r="K61" s="285"/>
      <c r="L61" s="285"/>
      <c r="M61" s="285"/>
      <c r="N61" s="286"/>
      <c r="O61" s="763"/>
      <c r="P61" s="764"/>
      <c r="Q61" s="764"/>
      <c r="R61" s="764"/>
      <c r="S61" s="765"/>
      <c r="T61" s="659"/>
      <c r="U61" s="654"/>
      <c r="V61" s="654"/>
      <c r="W61" s="654"/>
      <c r="X61" s="654"/>
      <c r="Y61" s="654"/>
      <c r="Z61" s="654"/>
      <c r="AA61" s="753"/>
      <c r="AB61" s="693"/>
      <c r="AC61" s="694"/>
      <c r="AD61" s="694"/>
      <c r="AE61" s="694"/>
      <c r="AF61" s="694"/>
      <c r="AG61" s="694"/>
      <c r="AH61" s="754"/>
      <c r="AI61" s="661"/>
      <c r="AJ61" s="654"/>
      <c r="AK61" s="654"/>
      <c r="AL61" s="699"/>
      <c r="AM61" s="703"/>
      <c r="AN61" s="704"/>
      <c r="AO61" s="704"/>
      <c r="AP61" s="705"/>
      <c r="AQ61" s="285"/>
      <c r="AR61" s="285"/>
      <c r="AS61" s="285"/>
      <c r="AT61" s="285"/>
      <c r="AU61" s="285"/>
      <c r="AV61" s="713"/>
      <c r="AW61" s="713"/>
      <c r="AX61" s="713"/>
      <c r="AY61" s="713"/>
      <c r="AZ61" s="541"/>
      <c r="BA61" s="541"/>
      <c r="BB61" s="734"/>
    </row>
    <row r="62" spans="2:54" ht="11.25" customHeight="1">
      <c r="B62" s="664"/>
      <c r="C62" s="665"/>
      <c r="D62" s="736" t="s">
        <v>57</v>
      </c>
      <c r="E62" s="737"/>
      <c r="F62" s="737"/>
      <c r="G62" s="737"/>
      <c r="H62" s="737"/>
      <c r="I62" s="738"/>
      <c r="J62" s="532" t="s">
        <v>56</v>
      </c>
      <c r="K62" s="519"/>
      <c r="L62" s="519"/>
      <c r="M62" s="519"/>
      <c r="N62" s="520"/>
      <c r="O62" s="748"/>
      <c r="P62" s="749"/>
      <c r="Q62" s="749"/>
      <c r="R62" s="749"/>
      <c r="S62" s="751"/>
      <c r="T62" s="721"/>
      <c r="U62" s="697"/>
      <c r="V62" s="697"/>
      <c r="W62" s="697"/>
      <c r="X62" s="697"/>
      <c r="Y62" s="697"/>
      <c r="Z62" s="697"/>
      <c r="AA62" s="752" t="s">
        <v>19</v>
      </c>
      <c r="AB62" s="721"/>
      <c r="AC62" s="697"/>
      <c r="AD62" s="697"/>
      <c r="AE62" s="697"/>
      <c r="AF62" s="697"/>
      <c r="AG62" s="719"/>
      <c r="AH62" s="754" t="s">
        <v>19</v>
      </c>
      <c r="AI62" s="696"/>
      <c r="AJ62" s="697"/>
      <c r="AK62" s="697"/>
      <c r="AL62" s="698" t="s">
        <v>19</v>
      </c>
      <c r="AM62" s="703"/>
      <c r="AN62" s="704"/>
      <c r="AO62" s="704"/>
      <c r="AP62" s="705"/>
      <c r="AQ62" s="285"/>
      <c r="AR62" s="285"/>
      <c r="AS62" s="285"/>
      <c r="AT62" s="285"/>
      <c r="AU62" s="285"/>
      <c r="AV62" s="713"/>
      <c r="AW62" s="713"/>
      <c r="AX62" s="713"/>
      <c r="AY62" s="713"/>
      <c r="AZ62" s="541"/>
      <c r="BA62" s="541"/>
      <c r="BB62" s="734"/>
    </row>
    <row r="63" spans="2:54" ht="11.25" customHeight="1">
      <c r="B63" s="664"/>
      <c r="C63" s="665"/>
      <c r="D63" s="739"/>
      <c r="E63" s="740"/>
      <c r="F63" s="740"/>
      <c r="G63" s="740"/>
      <c r="H63" s="740"/>
      <c r="I63" s="741"/>
      <c r="J63" s="745"/>
      <c r="K63" s="541"/>
      <c r="L63" s="541"/>
      <c r="M63" s="541"/>
      <c r="N63" s="522"/>
      <c r="O63" s="748"/>
      <c r="P63" s="749"/>
      <c r="Q63" s="749"/>
      <c r="R63" s="749"/>
      <c r="S63" s="751"/>
      <c r="T63" s="659"/>
      <c r="U63" s="654"/>
      <c r="V63" s="654"/>
      <c r="W63" s="654"/>
      <c r="X63" s="654"/>
      <c r="Y63" s="654"/>
      <c r="Z63" s="654"/>
      <c r="AA63" s="753"/>
      <c r="AB63" s="659"/>
      <c r="AC63" s="654"/>
      <c r="AD63" s="654"/>
      <c r="AE63" s="654"/>
      <c r="AF63" s="654"/>
      <c r="AG63" s="655"/>
      <c r="AH63" s="754"/>
      <c r="AI63" s="661"/>
      <c r="AJ63" s="654"/>
      <c r="AK63" s="654"/>
      <c r="AL63" s="699"/>
      <c r="AM63" s="703"/>
      <c r="AN63" s="704"/>
      <c r="AO63" s="704"/>
      <c r="AP63" s="705"/>
      <c r="AQ63" s="285"/>
      <c r="AR63" s="285"/>
      <c r="AS63" s="285"/>
      <c r="AT63" s="285"/>
      <c r="AU63" s="285"/>
      <c r="AV63" s="713"/>
      <c r="AW63" s="713"/>
      <c r="AX63" s="713"/>
      <c r="AY63" s="713"/>
      <c r="AZ63" s="541"/>
      <c r="BA63" s="541"/>
      <c r="BB63" s="734"/>
    </row>
    <row r="64" spans="2:54" ht="11.25" customHeight="1">
      <c r="B64" s="664"/>
      <c r="C64" s="665"/>
      <c r="D64" s="739"/>
      <c r="E64" s="740"/>
      <c r="F64" s="740"/>
      <c r="G64" s="740"/>
      <c r="H64" s="740"/>
      <c r="I64" s="741"/>
      <c r="J64" s="532" t="s">
        <v>59</v>
      </c>
      <c r="K64" s="519"/>
      <c r="L64" s="519"/>
      <c r="M64" s="519"/>
      <c r="N64" s="520"/>
      <c r="O64" s="781"/>
      <c r="P64" s="782"/>
      <c r="Q64" s="782"/>
      <c r="R64" s="782"/>
      <c r="S64" s="520" t="s">
        <v>19</v>
      </c>
      <c r="T64" s="721"/>
      <c r="U64" s="697"/>
      <c r="V64" s="697"/>
      <c r="W64" s="697"/>
      <c r="X64" s="718"/>
      <c r="Y64" s="697"/>
      <c r="Z64" s="719"/>
      <c r="AA64" s="720" t="s">
        <v>19</v>
      </c>
      <c r="AB64" s="721"/>
      <c r="AC64" s="697"/>
      <c r="AD64" s="719"/>
      <c r="AE64" s="718"/>
      <c r="AF64" s="697"/>
      <c r="AG64" s="719"/>
      <c r="AH64" s="720" t="s">
        <v>19</v>
      </c>
      <c r="AI64" s="696"/>
      <c r="AJ64" s="697"/>
      <c r="AK64" s="697"/>
      <c r="AL64" s="698" t="s">
        <v>19</v>
      </c>
      <c r="AM64" s="703"/>
      <c r="AN64" s="704"/>
      <c r="AO64" s="704"/>
      <c r="AP64" s="705"/>
      <c r="AQ64" s="285"/>
      <c r="AR64" s="285"/>
      <c r="AS64" s="285"/>
      <c r="AT64" s="285"/>
      <c r="AU64" s="285"/>
      <c r="AV64" s="713"/>
      <c r="AW64" s="713"/>
      <c r="AX64" s="713"/>
      <c r="AY64" s="713"/>
      <c r="AZ64" s="541"/>
      <c r="BA64" s="541"/>
      <c r="BB64" s="734"/>
    </row>
    <row r="65" spans="2:56" ht="11.25" customHeight="1" thickBot="1">
      <c r="B65" s="664"/>
      <c r="C65" s="665"/>
      <c r="D65" s="742"/>
      <c r="E65" s="743"/>
      <c r="F65" s="743"/>
      <c r="G65" s="743"/>
      <c r="H65" s="743"/>
      <c r="I65" s="744"/>
      <c r="J65" s="779"/>
      <c r="K65" s="715"/>
      <c r="L65" s="715"/>
      <c r="M65" s="715"/>
      <c r="N65" s="780"/>
      <c r="O65" s="783"/>
      <c r="P65" s="784"/>
      <c r="Q65" s="784"/>
      <c r="R65" s="784"/>
      <c r="S65" s="780"/>
      <c r="T65" s="695"/>
      <c r="U65" s="689"/>
      <c r="V65" s="689"/>
      <c r="W65" s="689"/>
      <c r="X65" s="688"/>
      <c r="Y65" s="689"/>
      <c r="Z65" s="690"/>
      <c r="AA65" s="692"/>
      <c r="AB65" s="695"/>
      <c r="AC65" s="689"/>
      <c r="AD65" s="690"/>
      <c r="AE65" s="688"/>
      <c r="AF65" s="689"/>
      <c r="AG65" s="690"/>
      <c r="AH65" s="692"/>
      <c r="AI65" s="757"/>
      <c r="AJ65" s="689"/>
      <c r="AK65" s="689"/>
      <c r="AL65" s="759"/>
      <c r="AM65" s="706"/>
      <c r="AN65" s="707"/>
      <c r="AO65" s="707"/>
      <c r="AP65" s="708"/>
      <c r="AQ65" s="711"/>
      <c r="AR65" s="711"/>
      <c r="AS65" s="711"/>
      <c r="AT65" s="711"/>
      <c r="AU65" s="711"/>
      <c r="AV65" s="714"/>
      <c r="AW65" s="714"/>
      <c r="AX65" s="714"/>
      <c r="AY65" s="714"/>
      <c r="AZ65" s="715"/>
      <c r="BA65" s="715"/>
      <c r="BB65" s="777"/>
    </row>
    <row r="66" spans="2:56" ht="11.25" customHeight="1">
      <c r="B66" s="664"/>
      <c r="C66" s="665"/>
      <c r="D66" s="668" t="s">
        <v>64</v>
      </c>
      <c r="E66" s="740"/>
      <c r="F66" s="740"/>
      <c r="G66" s="740"/>
      <c r="H66" s="740"/>
      <c r="I66" s="741"/>
      <c r="J66" s="745" t="s">
        <v>56</v>
      </c>
      <c r="K66" s="541"/>
      <c r="L66" s="541"/>
      <c r="M66" s="541"/>
      <c r="N66" s="522"/>
      <c r="O66" s="748"/>
      <c r="P66" s="749"/>
      <c r="Q66" s="749"/>
      <c r="R66" s="749"/>
      <c r="S66" s="751"/>
      <c r="T66" s="1645">
        <v>150</v>
      </c>
      <c r="U66" s="1653"/>
      <c r="V66" s="1653"/>
      <c r="W66" s="1653"/>
      <c r="X66" s="1653"/>
      <c r="Y66" s="1653"/>
      <c r="Z66" s="1653"/>
      <c r="AA66" s="787" t="s">
        <v>19</v>
      </c>
      <c r="AB66" s="693"/>
      <c r="AC66" s="694"/>
      <c r="AD66" s="694"/>
      <c r="AE66" s="694"/>
      <c r="AF66" s="694"/>
      <c r="AG66" s="694"/>
      <c r="AH66" s="657" t="s">
        <v>19</v>
      </c>
      <c r="AI66" s="756"/>
      <c r="AJ66" s="694"/>
      <c r="AK66" s="694"/>
      <c r="AL66" s="758" t="s">
        <v>19</v>
      </c>
      <c r="AM66" s="755">
        <f>T66+AB66+T68+X68+AB68+AE68+AI66+AI68</f>
        <v>180</v>
      </c>
      <c r="AN66" s="704"/>
      <c r="AO66" s="704"/>
      <c r="AP66" s="705"/>
      <c r="AQ66" s="285" t="s">
        <v>65</v>
      </c>
      <c r="AR66" s="285"/>
      <c r="AS66" s="285"/>
      <c r="AT66" s="285"/>
      <c r="AU66" s="285"/>
      <c r="AV66" s="713">
        <f>ROUNDDOWN(AM66/30,1)</f>
        <v>6</v>
      </c>
      <c r="AW66" s="713"/>
      <c r="AX66" s="713"/>
      <c r="AY66" s="713"/>
      <c r="AZ66" s="541" t="s">
        <v>19</v>
      </c>
      <c r="BA66" s="541"/>
      <c r="BB66" s="631"/>
    </row>
    <row r="67" spans="2:56" ht="11.25" customHeight="1">
      <c r="B67" s="664"/>
      <c r="C67" s="665"/>
      <c r="D67" s="668"/>
      <c r="E67" s="740"/>
      <c r="F67" s="740"/>
      <c r="G67" s="740"/>
      <c r="H67" s="740"/>
      <c r="I67" s="741"/>
      <c r="J67" s="794"/>
      <c r="K67" s="507"/>
      <c r="L67" s="507"/>
      <c r="M67" s="507"/>
      <c r="N67" s="508"/>
      <c r="O67" s="763"/>
      <c r="P67" s="764"/>
      <c r="Q67" s="764"/>
      <c r="R67" s="764"/>
      <c r="S67" s="765"/>
      <c r="T67" s="1470"/>
      <c r="U67" s="1471"/>
      <c r="V67" s="1471"/>
      <c r="W67" s="1471"/>
      <c r="X67" s="1471"/>
      <c r="Y67" s="1471"/>
      <c r="Z67" s="1471"/>
      <c r="AA67" s="753"/>
      <c r="AB67" s="693"/>
      <c r="AC67" s="694"/>
      <c r="AD67" s="694"/>
      <c r="AE67" s="694"/>
      <c r="AF67" s="694"/>
      <c r="AG67" s="694"/>
      <c r="AH67" s="754"/>
      <c r="AI67" s="661"/>
      <c r="AJ67" s="654"/>
      <c r="AK67" s="654"/>
      <c r="AL67" s="699"/>
      <c r="AM67" s="755"/>
      <c r="AN67" s="704"/>
      <c r="AO67" s="704"/>
      <c r="AP67" s="705"/>
      <c r="AQ67" s="285"/>
      <c r="AR67" s="285"/>
      <c r="AS67" s="285"/>
      <c r="AT67" s="285"/>
      <c r="AU67" s="285"/>
      <c r="AV67" s="713"/>
      <c r="AW67" s="713"/>
      <c r="AX67" s="713"/>
      <c r="AY67" s="713"/>
      <c r="AZ67" s="541"/>
      <c r="BA67" s="541"/>
      <c r="BB67" s="631"/>
    </row>
    <row r="68" spans="2:56" ht="11.25" customHeight="1">
      <c r="B68" s="664"/>
      <c r="C68" s="665"/>
      <c r="D68" s="668"/>
      <c r="E68" s="740"/>
      <c r="F68" s="740"/>
      <c r="G68" s="740"/>
      <c r="H68" s="740"/>
      <c r="I68" s="741"/>
      <c r="J68" s="745" t="s">
        <v>59</v>
      </c>
      <c r="K68" s="541"/>
      <c r="L68" s="541"/>
      <c r="M68" s="541"/>
      <c r="N68" s="522"/>
      <c r="O68" s="1614">
        <v>30</v>
      </c>
      <c r="P68" s="1615"/>
      <c r="Q68" s="1615"/>
      <c r="R68" s="1615"/>
      <c r="S68" s="522" t="s">
        <v>19</v>
      </c>
      <c r="T68" s="1491">
        <v>20</v>
      </c>
      <c r="U68" s="1492"/>
      <c r="V68" s="1492"/>
      <c r="W68" s="1492"/>
      <c r="X68" s="1610">
        <v>10</v>
      </c>
      <c r="Y68" s="1492"/>
      <c r="Z68" s="1611"/>
      <c r="AA68" s="720" t="s">
        <v>19</v>
      </c>
      <c r="AB68" s="721"/>
      <c r="AC68" s="697"/>
      <c r="AD68" s="719"/>
      <c r="AE68" s="718"/>
      <c r="AF68" s="697"/>
      <c r="AG68" s="719"/>
      <c r="AH68" s="720" t="s">
        <v>19</v>
      </c>
      <c r="AI68" s="696"/>
      <c r="AJ68" s="697"/>
      <c r="AK68" s="697"/>
      <c r="AL68" s="698" t="s">
        <v>19</v>
      </c>
      <c r="AM68" s="755"/>
      <c r="AN68" s="704"/>
      <c r="AO68" s="704"/>
      <c r="AP68" s="705"/>
      <c r="AQ68" s="285"/>
      <c r="AR68" s="285"/>
      <c r="AS68" s="285"/>
      <c r="AT68" s="285"/>
      <c r="AU68" s="285"/>
      <c r="AV68" s="713"/>
      <c r="AW68" s="713"/>
      <c r="AX68" s="713"/>
      <c r="AY68" s="713"/>
      <c r="AZ68" s="541"/>
      <c r="BA68" s="541"/>
      <c r="BB68" s="631"/>
    </row>
    <row r="69" spans="2:56" ht="11.25" customHeight="1">
      <c r="B69" s="664"/>
      <c r="C69" s="665"/>
      <c r="D69" s="791"/>
      <c r="E69" s="792"/>
      <c r="F69" s="792"/>
      <c r="G69" s="792"/>
      <c r="H69" s="792"/>
      <c r="I69" s="793"/>
      <c r="J69" s="794"/>
      <c r="K69" s="507"/>
      <c r="L69" s="507"/>
      <c r="M69" s="507"/>
      <c r="N69" s="508"/>
      <c r="O69" s="1618"/>
      <c r="P69" s="1619"/>
      <c r="Q69" s="1619"/>
      <c r="R69" s="1619"/>
      <c r="S69" s="508"/>
      <c r="T69" s="1470"/>
      <c r="U69" s="1471"/>
      <c r="V69" s="1471"/>
      <c r="W69" s="1471"/>
      <c r="X69" s="1612"/>
      <c r="Y69" s="1471"/>
      <c r="Z69" s="1613"/>
      <c r="AA69" s="657"/>
      <c r="AB69" s="659"/>
      <c r="AC69" s="654"/>
      <c r="AD69" s="655"/>
      <c r="AE69" s="653"/>
      <c r="AF69" s="654"/>
      <c r="AG69" s="655"/>
      <c r="AH69" s="657"/>
      <c r="AI69" s="661"/>
      <c r="AJ69" s="654"/>
      <c r="AK69" s="654"/>
      <c r="AL69" s="699"/>
      <c r="AM69" s="726"/>
      <c r="AN69" s="727"/>
      <c r="AO69" s="727"/>
      <c r="AP69" s="728"/>
      <c r="AQ69" s="288"/>
      <c r="AR69" s="288"/>
      <c r="AS69" s="288"/>
      <c r="AT69" s="288"/>
      <c r="AU69" s="288"/>
      <c r="AV69" s="733"/>
      <c r="AW69" s="733"/>
      <c r="AX69" s="733"/>
      <c r="AY69" s="733"/>
      <c r="AZ69" s="507"/>
      <c r="BA69" s="507"/>
      <c r="BB69" s="649"/>
    </row>
    <row r="70" spans="2:56" ht="11.25" customHeight="1">
      <c r="B70" s="664"/>
      <c r="C70" s="665"/>
      <c r="D70" s="281" t="s">
        <v>66</v>
      </c>
      <c r="E70" s="282"/>
      <c r="F70" s="282"/>
      <c r="G70" s="282"/>
      <c r="H70" s="282"/>
      <c r="I70" s="282"/>
      <c r="J70" s="282"/>
      <c r="K70" s="282"/>
      <c r="L70" s="282"/>
      <c r="M70" s="282"/>
      <c r="N70" s="283"/>
      <c r="O70" s="801">
        <f>O30</f>
        <v>210</v>
      </c>
      <c r="P70" s="802"/>
      <c r="Q70" s="802"/>
      <c r="R70" s="802"/>
      <c r="S70" s="520" t="s">
        <v>19</v>
      </c>
      <c r="T70" s="807">
        <f>T39+T41+T46+T48+T53+T55+T60+T62+T66</f>
        <v>210</v>
      </c>
      <c r="U70" s="704"/>
      <c r="V70" s="704"/>
      <c r="W70" s="704"/>
      <c r="X70" s="704"/>
      <c r="Y70" s="704"/>
      <c r="Z70" s="704"/>
      <c r="AA70" s="787" t="s">
        <v>19</v>
      </c>
      <c r="AB70" s="807">
        <f>AB39+AB41+AB46+AB48+AB53+AB55+AB60+AB62+AB66</f>
        <v>0</v>
      </c>
      <c r="AC70" s="704"/>
      <c r="AD70" s="704"/>
      <c r="AE70" s="704"/>
      <c r="AF70" s="704"/>
      <c r="AG70" s="704"/>
      <c r="AH70" s="657" t="s">
        <v>19</v>
      </c>
      <c r="AI70" s="703">
        <f>AI39+AI41+AI46+AI48+AI53+AI55+AI60+AI62+AI66</f>
        <v>0</v>
      </c>
      <c r="AJ70" s="704"/>
      <c r="AK70" s="704"/>
      <c r="AL70" s="758" t="s">
        <v>19</v>
      </c>
      <c r="AM70" s="795"/>
      <c r="AN70" s="796"/>
      <c r="AO70" s="796"/>
      <c r="AP70" s="796"/>
      <c r="AQ70" s="796"/>
      <c r="AR70" s="796"/>
      <c r="AS70" s="796"/>
      <c r="AT70" s="796"/>
      <c r="AU70" s="796"/>
      <c r="AV70" s="796"/>
      <c r="AW70" s="796"/>
      <c r="AX70" s="796"/>
      <c r="AY70" s="796"/>
      <c r="AZ70" s="796"/>
      <c r="BA70" s="796"/>
      <c r="BB70" s="797"/>
    </row>
    <row r="71" spans="2:56" ht="11.25" customHeight="1">
      <c r="B71" s="664"/>
      <c r="C71" s="665"/>
      <c r="D71" s="287"/>
      <c r="E71" s="288"/>
      <c r="F71" s="288"/>
      <c r="G71" s="288"/>
      <c r="H71" s="288"/>
      <c r="I71" s="288"/>
      <c r="J71" s="288"/>
      <c r="K71" s="288"/>
      <c r="L71" s="288"/>
      <c r="M71" s="288"/>
      <c r="N71" s="289"/>
      <c r="O71" s="803"/>
      <c r="P71" s="804"/>
      <c r="Q71" s="804"/>
      <c r="R71" s="804"/>
      <c r="S71" s="508"/>
      <c r="T71" s="806"/>
      <c r="U71" s="727"/>
      <c r="V71" s="727"/>
      <c r="W71" s="727"/>
      <c r="X71" s="727"/>
      <c r="Y71" s="727"/>
      <c r="Z71" s="727"/>
      <c r="AA71" s="753"/>
      <c r="AB71" s="807"/>
      <c r="AC71" s="704"/>
      <c r="AD71" s="704"/>
      <c r="AE71" s="704"/>
      <c r="AF71" s="704"/>
      <c r="AG71" s="704"/>
      <c r="AH71" s="754"/>
      <c r="AI71" s="808"/>
      <c r="AJ71" s="727"/>
      <c r="AK71" s="727"/>
      <c r="AL71" s="699"/>
      <c r="AM71" s="798"/>
      <c r="AN71" s="799"/>
      <c r="AO71" s="799"/>
      <c r="AP71" s="799"/>
      <c r="AQ71" s="799"/>
      <c r="AR71" s="799"/>
      <c r="AS71" s="799"/>
      <c r="AT71" s="799"/>
      <c r="AU71" s="799"/>
      <c r="AV71" s="799"/>
      <c r="AW71" s="799"/>
      <c r="AX71" s="799"/>
      <c r="AY71" s="799"/>
      <c r="AZ71" s="799"/>
      <c r="BA71" s="799"/>
      <c r="BB71" s="800"/>
    </row>
    <row r="72" spans="2:56" ht="11.25" customHeight="1">
      <c r="B72" s="664"/>
      <c r="C72" s="665"/>
      <c r="D72" s="281" t="s">
        <v>67</v>
      </c>
      <c r="E72" s="282"/>
      <c r="F72" s="282"/>
      <c r="G72" s="282"/>
      <c r="H72" s="282"/>
      <c r="I72" s="282"/>
      <c r="J72" s="282"/>
      <c r="K72" s="282"/>
      <c r="L72" s="282"/>
      <c r="M72" s="282"/>
      <c r="N72" s="283"/>
      <c r="O72" s="801">
        <f>O32+O34+O36+O43+O50+O57+O64+O68</f>
        <v>66</v>
      </c>
      <c r="P72" s="802"/>
      <c r="Q72" s="802"/>
      <c r="R72" s="802"/>
      <c r="S72" s="520" t="s">
        <v>19</v>
      </c>
      <c r="T72" s="805">
        <f>T32+T34+T36+T43+T50+T57+T64+T68</f>
        <v>46</v>
      </c>
      <c r="U72" s="701"/>
      <c r="V72" s="701"/>
      <c r="W72" s="701"/>
      <c r="X72" s="786">
        <f>X32+X34+X36+X43+X50+X57+X64+X68</f>
        <v>20</v>
      </c>
      <c r="Y72" s="701"/>
      <c r="Z72" s="702"/>
      <c r="AA72" s="720" t="s">
        <v>19</v>
      </c>
      <c r="AB72" s="805">
        <f>AB32+AB34+AB36+AB43+AB50+AB57+AB64+AB68</f>
        <v>0</v>
      </c>
      <c r="AC72" s="701"/>
      <c r="AD72" s="702"/>
      <c r="AE72" s="786">
        <f>AE32+AE34+AE36+AE43+AE50+AE57+AE64+AE68</f>
        <v>0</v>
      </c>
      <c r="AF72" s="701"/>
      <c r="AG72" s="702"/>
      <c r="AH72" s="720" t="s">
        <v>19</v>
      </c>
      <c r="AI72" s="700">
        <f>AI32+AI34+AI36+AI43+AI50+AI57+AI64+AI68</f>
        <v>0</v>
      </c>
      <c r="AJ72" s="701"/>
      <c r="AK72" s="701"/>
      <c r="AL72" s="698" t="s">
        <v>19</v>
      </c>
      <c r="AM72" s="817"/>
      <c r="AN72" s="818"/>
      <c r="AO72" s="818"/>
      <c r="AP72" s="818"/>
      <c r="AQ72" s="818"/>
      <c r="AR72" s="818"/>
      <c r="AS72" s="818"/>
      <c r="AT72" s="818"/>
      <c r="AU72" s="818"/>
      <c r="AV72" s="818"/>
      <c r="AW72" s="818"/>
      <c r="AX72" s="818"/>
      <c r="AY72" s="818"/>
      <c r="AZ72" s="818"/>
      <c r="BA72" s="818"/>
      <c r="BB72" s="819"/>
    </row>
    <row r="73" spans="2:56" ht="11.25" customHeight="1">
      <c r="B73" s="664"/>
      <c r="C73" s="665"/>
      <c r="D73" s="284"/>
      <c r="E73" s="285"/>
      <c r="F73" s="285"/>
      <c r="G73" s="285"/>
      <c r="H73" s="285"/>
      <c r="I73" s="285"/>
      <c r="J73" s="285"/>
      <c r="K73" s="285"/>
      <c r="L73" s="285"/>
      <c r="M73" s="285"/>
      <c r="N73" s="286"/>
      <c r="O73" s="803"/>
      <c r="P73" s="804"/>
      <c r="Q73" s="804"/>
      <c r="R73" s="804"/>
      <c r="S73" s="508"/>
      <c r="T73" s="806"/>
      <c r="U73" s="727"/>
      <c r="V73" s="727"/>
      <c r="W73" s="727"/>
      <c r="X73" s="726"/>
      <c r="Y73" s="727"/>
      <c r="Z73" s="728"/>
      <c r="AA73" s="657"/>
      <c r="AB73" s="806"/>
      <c r="AC73" s="727"/>
      <c r="AD73" s="728"/>
      <c r="AE73" s="726"/>
      <c r="AF73" s="727"/>
      <c r="AG73" s="728"/>
      <c r="AH73" s="657"/>
      <c r="AI73" s="808"/>
      <c r="AJ73" s="727"/>
      <c r="AK73" s="727"/>
      <c r="AL73" s="699"/>
      <c r="AM73" s="820"/>
      <c r="AN73" s="821"/>
      <c r="AO73" s="821"/>
      <c r="AP73" s="821"/>
      <c r="AQ73" s="821"/>
      <c r="AR73" s="821"/>
      <c r="AS73" s="821"/>
      <c r="AT73" s="821"/>
      <c r="AU73" s="821"/>
      <c r="AV73" s="821"/>
      <c r="AW73" s="821"/>
      <c r="AX73" s="821"/>
      <c r="AY73" s="821"/>
      <c r="AZ73" s="821"/>
      <c r="BA73" s="821"/>
      <c r="BB73" s="822"/>
    </row>
    <row r="74" spans="2:56" ht="11.25" customHeight="1">
      <c r="B74" s="664"/>
      <c r="C74" s="665"/>
      <c r="D74" s="679" t="s">
        <v>68</v>
      </c>
      <c r="E74" s="737"/>
      <c r="F74" s="737"/>
      <c r="G74" s="737"/>
      <c r="H74" s="737"/>
      <c r="I74" s="737"/>
      <c r="J74" s="737"/>
      <c r="K74" s="737"/>
      <c r="L74" s="737"/>
      <c r="M74" s="737"/>
      <c r="N74" s="738"/>
      <c r="O74" s="824">
        <f>O70+O72</f>
        <v>276</v>
      </c>
      <c r="P74" s="825"/>
      <c r="Q74" s="825"/>
      <c r="R74" s="825"/>
      <c r="S74" s="522" t="s">
        <v>19</v>
      </c>
      <c r="T74" s="805">
        <f>T70+T72+X72</f>
        <v>276</v>
      </c>
      <c r="U74" s="701"/>
      <c r="V74" s="701"/>
      <c r="W74" s="701"/>
      <c r="X74" s="701"/>
      <c r="Y74" s="701"/>
      <c r="Z74" s="701"/>
      <c r="AA74" s="752" t="s">
        <v>19</v>
      </c>
      <c r="AB74" s="805">
        <f>AB70+AB72+AE72</f>
        <v>0</v>
      </c>
      <c r="AC74" s="701"/>
      <c r="AD74" s="701"/>
      <c r="AE74" s="701"/>
      <c r="AF74" s="701"/>
      <c r="AG74" s="701"/>
      <c r="AH74" s="754" t="s">
        <v>19</v>
      </c>
      <c r="AI74" s="700">
        <f>AI70+AI72</f>
        <v>0</v>
      </c>
      <c r="AJ74" s="701"/>
      <c r="AK74" s="701"/>
      <c r="AL74" s="698" t="s">
        <v>19</v>
      </c>
      <c r="AM74" s="700">
        <f>T74+AB74+AI74</f>
        <v>276</v>
      </c>
      <c r="AN74" s="701"/>
      <c r="AO74" s="701"/>
      <c r="AP74" s="702"/>
      <c r="AQ74" s="285" t="s">
        <v>69</v>
      </c>
      <c r="AR74" s="285"/>
      <c r="AS74" s="285"/>
      <c r="AT74" s="285"/>
      <c r="AU74" s="285"/>
      <c r="AV74" s="713">
        <f>ROUND(AV32+AV34+AV39+AV41+AV46+AV53+AV55+AV60+AV66,0)</f>
        <v>15</v>
      </c>
      <c r="AW74" s="704"/>
      <c r="AX74" s="704"/>
      <c r="AY74" s="704"/>
      <c r="AZ74" s="541" t="s">
        <v>19</v>
      </c>
      <c r="BA74" s="541"/>
      <c r="BB74" s="522" t="s">
        <v>70</v>
      </c>
      <c r="BC74" s="19" t="s">
        <v>71</v>
      </c>
      <c r="BD74" s="20"/>
    </row>
    <row r="75" spans="2:56" ht="11.25" customHeight="1" thickBot="1">
      <c r="B75" s="664"/>
      <c r="C75" s="665"/>
      <c r="D75" s="823"/>
      <c r="E75" s="743"/>
      <c r="F75" s="743"/>
      <c r="G75" s="743"/>
      <c r="H75" s="743"/>
      <c r="I75" s="743"/>
      <c r="J75" s="743"/>
      <c r="K75" s="743"/>
      <c r="L75" s="743"/>
      <c r="M75" s="743"/>
      <c r="N75" s="744"/>
      <c r="O75" s="826"/>
      <c r="P75" s="827"/>
      <c r="Q75" s="827"/>
      <c r="R75" s="827"/>
      <c r="S75" s="780"/>
      <c r="T75" s="828"/>
      <c r="U75" s="707"/>
      <c r="V75" s="707"/>
      <c r="W75" s="707"/>
      <c r="X75" s="707"/>
      <c r="Y75" s="707"/>
      <c r="Z75" s="707"/>
      <c r="AA75" s="785"/>
      <c r="AB75" s="828"/>
      <c r="AC75" s="707"/>
      <c r="AD75" s="707"/>
      <c r="AE75" s="707"/>
      <c r="AF75" s="707"/>
      <c r="AG75" s="707"/>
      <c r="AH75" s="829"/>
      <c r="AI75" s="706"/>
      <c r="AJ75" s="707"/>
      <c r="AK75" s="707"/>
      <c r="AL75" s="759"/>
      <c r="AM75" s="706"/>
      <c r="AN75" s="707"/>
      <c r="AO75" s="707"/>
      <c r="AP75" s="708"/>
      <c r="AQ75" s="711"/>
      <c r="AR75" s="711"/>
      <c r="AS75" s="711"/>
      <c r="AT75" s="711"/>
      <c r="AU75" s="711"/>
      <c r="AV75" s="707"/>
      <c r="AW75" s="707"/>
      <c r="AX75" s="707"/>
      <c r="AY75" s="707"/>
      <c r="AZ75" s="715"/>
      <c r="BA75" s="715"/>
      <c r="BB75" s="780"/>
      <c r="BC75" s="19"/>
      <c r="BD75" s="20" t="s">
        <v>18</v>
      </c>
    </row>
    <row r="76" spans="2:56" ht="11.25" customHeight="1">
      <c r="B76" s="664"/>
      <c r="C76" s="665"/>
      <c r="D76" s="809"/>
      <c r="E76" s="810" t="s">
        <v>72</v>
      </c>
      <c r="F76" s="810"/>
      <c r="G76" s="810"/>
      <c r="H76" s="810"/>
      <c r="I76" s="810"/>
      <c r="J76" s="810"/>
      <c r="K76" s="810"/>
      <c r="L76" s="810"/>
      <c r="M76" s="810"/>
      <c r="N76" s="810"/>
      <c r="O76" s="810"/>
      <c r="P76" s="810"/>
      <c r="Q76" s="810"/>
      <c r="R76" s="810"/>
      <c r="S76" s="810"/>
      <c r="T76" s="810"/>
      <c r="U76" s="810"/>
      <c r="V76" s="810"/>
      <c r="W76" s="810"/>
      <c r="X76" s="810"/>
      <c r="Y76" s="810"/>
      <c r="Z76" s="810"/>
      <c r="AA76" s="810"/>
      <c r="AB76" s="810"/>
      <c r="AC76" s="810"/>
      <c r="AD76" s="810"/>
      <c r="AE76" s="810"/>
      <c r="AF76" s="810"/>
      <c r="AG76" s="810"/>
      <c r="AH76" s="810"/>
      <c r="AI76" s="810"/>
      <c r="AJ76" s="810"/>
      <c r="AK76" s="810"/>
      <c r="AL76" s="811"/>
      <c r="AM76" s="21"/>
      <c r="AN76" s="21"/>
      <c r="AO76" s="21"/>
      <c r="AP76" s="21"/>
      <c r="AQ76" s="21"/>
      <c r="AR76" s="21"/>
      <c r="AS76" s="21"/>
      <c r="AT76" s="21"/>
      <c r="AU76" s="21"/>
      <c r="AV76" s="814">
        <f>IF(AND(O72&gt;=1,O72&lt;=90),1,0)</f>
        <v>1</v>
      </c>
      <c r="AW76" s="814"/>
      <c r="AX76" s="814"/>
      <c r="AY76" s="814"/>
      <c r="AZ76" s="816" t="s">
        <v>19</v>
      </c>
      <c r="BA76" s="816"/>
      <c r="BB76" s="522" t="s">
        <v>73</v>
      </c>
    </row>
    <row r="77" spans="2:56" ht="11.25" customHeight="1">
      <c r="B77" s="664"/>
      <c r="C77" s="665"/>
      <c r="D77" s="287"/>
      <c r="E77" s="812"/>
      <c r="F77" s="812"/>
      <c r="G77" s="812"/>
      <c r="H77" s="812"/>
      <c r="I77" s="812"/>
      <c r="J77" s="812"/>
      <c r="K77" s="812"/>
      <c r="L77" s="812"/>
      <c r="M77" s="812"/>
      <c r="N77" s="812"/>
      <c r="O77" s="812"/>
      <c r="P77" s="812"/>
      <c r="Q77" s="812"/>
      <c r="R77" s="812"/>
      <c r="S77" s="812"/>
      <c r="T77" s="812"/>
      <c r="U77" s="812"/>
      <c r="V77" s="812"/>
      <c r="W77" s="812"/>
      <c r="X77" s="812"/>
      <c r="Y77" s="812"/>
      <c r="Z77" s="812"/>
      <c r="AA77" s="812"/>
      <c r="AB77" s="812"/>
      <c r="AC77" s="812"/>
      <c r="AD77" s="812"/>
      <c r="AE77" s="812"/>
      <c r="AF77" s="812"/>
      <c r="AG77" s="812"/>
      <c r="AH77" s="812"/>
      <c r="AI77" s="812"/>
      <c r="AJ77" s="812"/>
      <c r="AK77" s="812"/>
      <c r="AL77" s="813"/>
      <c r="AM77" s="22"/>
      <c r="AN77" s="22"/>
      <c r="AO77" s="22"/>
      <c r="AP77" s="22"/>
      <c r="AQ77" s="22"/>
      <c r="AR77" s="22"/>
      <c r="AS77" s="22"/>
      <c r="AT77" s="22"/>
      <c r="AU77" s="22"/>
      <c r="AV77" s="815"/>
      <c r="AW77" s="815"/>
      <c r="AX77" s="815"/>
      <c r="AY77" s="815"/>
      <c r="AZ77" s="507"/>
      <c r="BA77" s="507"/>
      <c r="BB77" s="508"/>
    </row>
    <row r="78" spans="2:56" ht="11.25" customHeight="1">
      <c r="B78" s="664"/>
      <c r="C78" s="665"/>
      <c r="D78" s="281"/>
      <c r="E78" s="830" t="s">
        <v>74</v>
      </c>
      <c r="F78" s="830"/>
      <c r="G78" s="830"/>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0"/>
      <c r="AL78" s="831"/>
      <c r="AM78" s="23"/>
      <c r="AN78" s="23"/>
      <c r="AO78" s="23"/>
      <c r="AP78" s="23"/>
      <c r="AQ78" s="23"/>
      <c r="AR78" s="23"/>
      <c r="AS78" s="23"/>
      <c r="AT78" s="23"/>
      <c r="AU78" s="23"/>
      <c r="AV78" s="815">
        <f>IF(AND((T72+AB72)&gt;=1),1,0)</f>
        <v>1</v>
      </c>
      <c r="AW78" s="815"/>
      <c r="AX78" s="815"/>
      <c r="AY78" s="815"/>
      <c r="AZ78" s="519" t="s">
        <v>19</v>
      </c>
      <c r="BA78" s="519"/>
      <c r="BB78" s="520" t="s">
        <v>75</v>
      </c>
    </row>
    <row r="79" spans="2:56" ht="11.25" customHeight="1">
      <c r="B79" s="664"/>
      <c r="C79" s="665"/>
      <c r="D79" s="287"/>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3"/>
      <c r="AM79" s="22"/>
      <c r="AN79" s="22"/>
      <c r="AO79" s="22"/>
      <c r="AP79" s="22"/>
      <c r="AQ79" s="22"/>
      <c r="AR79" s="22"/>
      <c r="AS79" s="22"/>
      <c r="AT79" s="22"/>
      <c r="AU79" s="22"/>
      <c r="AV79" s="815"/>
      <c r="AW79" s="815"/>
      <c r="AX79" s="815"/>
      <c r="AY79" s="815"/>
      <c r="AZ79" s="507"/>
      <c r="BA79" s="507"/>
      <c r="BB79" s="508"/>
    </row>
    <row r="80" spans="2:56" ht="11.25" customHeight="1">
      <c r="B80" s="664"/>
      <c r="C80" s="665"/>
      <c r="D80" s="281"/>
      <c r="E80" s="830" t="s">
        <v>76</v>
      </c>
      <c r="F80" s="830"/>
      <c r="G80" s="830"/>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1"/>
      <c r="AM80" s="23"/>
      <c r="AN80" s="23"/>
      <c r="AO80" s="23"/>
      <c r="AP80" s="23"/>
      <c r="AQ80" s="23"/>
      <c r="AR80" s="23"/>
      <c r="AS80" s="23"/>
      <c r="AT80" s="23"/>
      <c r="AU80" s="23"/>
      <c r="AV80" s="834">
        <v>1</v>
      </c>
      <c r="AW80" s="834"/>
      <c r="AX80" s="834"/>
      <c r="AY80" s="834"/>
      <c r="AZ80" s="519" t="s">
        <v>19</v>
      </c>
      <c r="BA80" s="519"/>
      <c r="BB80" s="520" t="s">
        <v>77</v>
      </c>
    </row>
    <row r="81" spans="1:90" ht="11.25" customHeight="1">
      <c r="B81" s="664"/>
      <c r="C81" s="665"/>
      <c r="D81" s="287"/>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3"/>
      <c r="AM81" s="22"/>
      <c r="AN81" s="22"/>
      <c r="AO81" s="22"/>
      <c r="AP81" s="22"/>
      <c r="AQ81" s="22"/>
      <c r="AR81" s="22"/>
      <c r="AS81" s="22"/>
      <c r="AT81" s="22"/>
      <c r="AU81" s="22"/>
      <c r="AV81" s="834"/>
      <c r="AW81" s="834"/>
      <c r="AX81" s="834"/>
      <c r="AY81" s="834"/>
      <c r="AZ81" s="507"/>
      <c r="BA81" s="507"/>
      <c r="BB81" s="508"/>
    </row>
    <row r="82" spans="1:90" ht="11.25" customHeight="1">
      <c r="B82" s="664"/>
      <c r="C82" s="665"/>
      <c r="D82" s="281"/>
      <c r="E82" s="830" t="s">
        <v>78</v>
      </c>
      <c r="F82" s="830"/>
      <c r="G82" s="830"/>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0"/>
      <c r="AL82" s="831"/>
      <c r="AM82" s="23"/>
      <c r="AN82" s="23"/>
      <c r="AO82" s="23"/>
      <c r="AP82" s="23"/>
      <c r="AQ82" s="23"/>
      <c r="AR82" s="23"/>
      <c r="AS82" s="23"/>
      <c r="AT82" s="23"/>
      <c r="AU82" s="23"/>
      <c r="AV82" s="834">
        <v>0.5</v>
      </c>
      <c r="AW82" s="834"/>
      <c r="AX82" s="834"/>
      <c r="AY82" s="834"/>
      <c r="AZ82" s="519" t="s">
        <v>19</v>
      </c>
      <c r="BA82" s="519"/>
      <c r="BB82" s="520" t="s">
        <v>79</v>
      </c>
    </row>
    <row r="83" spans="1:90" ht="11.25" customHeight="1">
      <c r="B83" s="664"/>
      <c r="C83" s="665"/>
      <c r="D83" s="287"/>
      <c r="E83" s="832"/>
      <c r="F83" s="832"/>
      <c r="G83" s="832"/>
      <c r="H83" s="832"/>
      <c r="I83" s="832"/>
      <c r="J83" s="832"/>
      <c r="K83" s="832"/>
      <c r="L83" s="832"/>
      <c r="M83" s="832"/>
      <c r="N83" s="832"/>
      <c r="O83" s="832"/>
      <c r="P83" s="832"/>
      <c r="Q83" s="832"/>
      <c r="R83" s="832"/>
      <c r="S83" s="832"/>
      <c r="T83" s="832"/>
      <c r="U83" s="832"/>
      <c r="V83" s="832"/>
      <c r="W83" s="832"/>
      <c r="X83" s="832"/>
      <c r="Y83" s="832"/>
      <c r="Z83" s="832"/>
      <c r="AA83" s="832"/>
      <c r="AB83" s="832"/>
      <c r="AC83" s="832"/>
      <c r="AD83" s="832"/>
      <c r="AE83" s="832"/>
      <c r="AF83" s="832"/>
      <c r="AG83" s="832"/>
      <c r="AH83" s="832"/>
      <c r="AI83" s="832"/>
      <c r="AJ83" s="832"/>
      <c r="AK83" s="832"/>
      <c r="AL83" s="833"/>
      <c r="AM83" s="22"/>
      <c r="AN83" s="22"/>
      <c r="AO83" s="22"/>
      <c r="AP83" s="22"/>
      <c r="AQ83" s="22"/>
      <c r="AR83" s="22"/>
      <c r="AS83" s="22"/>
      <c r="AT83" s="22"/>
      <c r="AU83" s="22"/>
      <c r="AV83" s="834"/>
      <c r="AW83" s="834"/>
      <c r="AX83" s="834"/>
      <c r="AY83" s="834"/>
      <c r="AZ83" s="507"/>
      <c r="BA83" s="507"/>
      <c r="BB83" s="508"/>
    </row>
    <row r="84" spans="1:90" ht="11.25" customHeight="1">
      <c r="B84" s="664"/>
      <c r="C84" s="665"/>
      <c r="D84" s="281" t="s">
        <v>80</v>
      </c>
      <c r="E84" s="282"/>
      <c r="F84" s="282"/>
      <c r="G84" s="282"/>
      <c r="H84" s="282"/>
      <c r="I84" s="282"/>
      <c r="J84" s="282"/>
      <c r="K84" s="282"/>
      <c r="L84" s="282"/>
      <c r="M84" s="282"/>
      <c r="N84" s="282"/>
      <c r="O84" s="282"/>
      <c r="P84" s="282"/>
      <c r="Q84" s="282"/>
      <c r="R84" s="282"/>
      <c r="S84" s="282"/>
      <c r="T84" s="282"/>
      <c r="U84" s="282"/>
      <c r="V84" s="282"/>
      <c r="W84" s="282"/>
      <c r="X84" s="282"/>
      <c r="Y84" s="282"/>
      <c r="Z84" s="282"/>
      <c r="AA84" s="282"/>
      <c r="AB84" s="282"/>
      <c r="AC84" s="282"/>
      <c r="AD84" s="282"/>
      <c r="AE84" s="282"/>
      <c r="AF84" s="282"/>
      <c r="AG84" s="282"/>
      <c r="AH84" s="282"/>
      <c r="AI84" s="282"/>
      <c r="AJ84" s="282"/>
      <c r="AK84" s="282"/>
      <c r="AL84" s="283"/>
      <c r="AM84" s="835"/>
      <c r="AN84" s="835"/>
      <c r="AO84" s="835"/>
      <c r="AP84" s="835"/>
      <c r="AQ84" s="835"/>
      <c r="AR84" s="835"/>
      <c r="AS84" s="835"/>
      <c r="AT84" s="835"/>
      <c r="AU84" s="835"/>
      <c r="AV84" s="732">
        <f>AV74+AV76+AV78+AV80+AV82</f>
        <v>18.5</v>
      </c>
      <c r="AW84" s="732"/>
      <c r="AX84" s="732"/>
      <c r="AY84" s="732"/>
      <c r="AZ84" s="541" t="s">
        <v>19</v>
      </c>
      <c r="BA84" s="541"/>
      <c r="BB84" s="522" t="s">
        <v>81</v>
      </c>
      <c r="BC84" s="19"/>
      <c r="BD84" s="20"/>
    </row>
    <row r="85" spans="1:90" ht="11.25" customHeight="1" thickBot="1">
      <c r="B85" s="666"/>
      <c r="C85" s="667"/>
      <c r="D85" s="770"/>
      <c r="E85" s="711"/>
      <c r="F85" s="711"/>
      <c r="G85" s="711"/>
      <c r="H85" s="711"/>
      <c r="I85" s="711"/>
      <c r="J85" s="711"/>
      <c r="K85" s="711"/>
      <c r="L85" s="711"/>
      <c r="M85" s="711"/>
      <c r="N85" s="711"/>
      <c r="O85" s="711"/>
      <c r="P85" s="711"/>
      <c r="Q85" s="711"/>
      <c r="R85" s="711"/>
      <c r="S85" s="711"/>
      <c r="T85" s="711"/>
      <c r="U85" s="711"/>
      <c r="V85" s="711"/>
      <c r="W85" s="711"/>
      <c r="X85" s="711"/>
      <c r="Y85" s="711"/>
      <c r="Z85" s="711"/>
      <c r="AA85" s="711"/>
      <c r="AB85" s="711"/>
      <c r="AC85" s="711"/>
      <c r="AD85" s="711"/>
      <c r="AE85" s="711"/>
      <c r="AF85" s="711"/>
      <c r="AG85" s="711"/>
      <c r="AH85" s="711"/>
      <c r="AI85" s="711"/>
      <c r="AJ85" s="711"/>
      <c r="AK85" s="711"/>
      <c r="AL85" s="771"/>
      <c r="AM85" s="836"/>
      <c r="AN85" s="836"/>
      <c r="AO85" s="836"/>
      <c r="AP85" s="836"/>
      <c r="AQ85" s="836"/>
      <c r="AR85" s="836"/>
      <c r="AS85" s="836"/>
      <c r="AT85" s="836"/>
      <c r="AU85" s="836"/>
      <c r="AV85" s="837"/>
      <c r="AW85" s="837"/>
      <c r="AX85" s="837"/>
      <c r="AY85" s="837"/>
      <c r="AZ85" s="715"/>
      <c r="BA85" s="715"/>
      <c r="BB85" s="780"/>
      <c r="BC85" s="842" t="s">
        <v>213</v>
      </c>
      <c r="BD85" s="843"/>
      <c r="BE85" s="843"/>
      <c r="BF85" s="843"/>
      <c r="BG85" s="843"/>
    </row>
    <row r="86" spans="1:90" ht="11.25" customHeight="1">
      <c r="B86" s="844" t="s">
        <v>82</v>
      </c>
      <c r="C86" s="845"/>
      <c r="D86" s="809"/>
      <c r="E86" s="849" t="s">
        <v>83</v>
      </c>
      <c r="F86" s="849"/>
      <c r="G86" s="849"/>
      <c r="H86" s="849"/>
      <c r="I86" s="849"/>
      <c r="J86" s="849"/>
      <c r="K86" s="849"/>
      <c r="L86" s="849"/>
      <c r="M86" s="849"/>
      <c r="N86" s="849"/>
      <c r="O86" s="849"/>
      <c r="P86" s="849"/>
      <c r="Q86" s="849"/>
      <c r="R86" s="849"/>
      <c r="S86" s="849"/>
      <c r="T86" s="849"/>
      <c r="U86" s="849"/>
      <c r="V86" s="849"/>
      <c r="W86" s="849"/>
      <c r="X86" s="849"/>
      <c r="Y86" s="849"/>
      <c r="Z86" s="849"/>
      <c r="AA86" s="849"/>
      <c r="AB86" s="849"/>
      <c r="AC86" s="849"/>
      <c r="AD86" s="849"/>
      <c r="AE86" s="849"/>
      <c r="AF86" s="849"/>
      <c r="AG86" s="849"/>
      <c r="AH86" s="849"/>
      <c r="AI86" s="849"/>
      <c r="AJ86" s="849"/>
      <c r="AK86" s="849"/>
      <c r="AL86" s="850"/>
      <c r="AM86" s="851">
        <v>1</v>
      </c>
      <c r="AN86" s="851"/>
      <c r="AO86" s="851"/>
      <c r="AP86" s="851"/>
      <c r="AQ86" s="851"/>
      <c r="AR86" s="851"/>
      <c r="AS86" s="851"/>
      <c r="AT86" s="851"/>
      <c r="AU86" s="851"/>
      <c r="AV86" s="851"/>
      <c r="AW86" s="851"/>
      <c r="AX86" s="851"/>
      <c r="AY86" s="851"/>
      <c r="AZ86" s="853" t="s">
        <v>19</v>
      </c>
      <c r="BA86" s="853"/>
      <c r="BB86" s="854" t="s">
        <v>84</v>
      </c>
      <c r="BJ86" s="481" t="s">
        <v>85</v>
      </c>
      <c r="BK86" s="481"/>
      <c r="BL86" s="481"/>
      <c r="BM86" s="481"/>
      <c r="BN86" s="481"/>
      <c r="BO86" s="481"/>
      <c r="BP86" s="838">
        <f>O43+O50+O57+O64+O68+O70</f>
        <v>255</v>
      </c>
      <c r="BQ86" s="838"/>
      <c r="BR86" s="838"/>
      <c r="BS86" s="838"/>
      <c r="BT86" s="838"/>
      <c r="BU86" s="838"/>
      <c r="BV86" s="24"/>
      <c r="BW86" s="24"/>
      <c r="BX86" s="24"/>
      <c r="BY86" s="6"/>
      <c r="BZ86" s="6"/>
      <c r="CA86" s="6"/>
      <c r="CB86" s="6"/>
      <c r="CC86" s="6"/>
      <c r="CD86" s="6"/>
      <c r="CE86" s="6"/>
      <c r="CF86" s="6"/>
      <c r="CG86" s="6"/>
      <c r="CH86" s="6"/>
      <c r="CI86" s="6"/>
      <c r="CJ86" s="6"/>
    </row>
    <row r="87" spans="1:90" ht="11.25" customHeight="1">
      <c r="B87" s="846"/>
      <c r="C87" s="847"/>
      <c r="D87" s="848"/>
      <c r="E87" s="832"/>
      <c r="F87" s="832"/>
      <c r="G87" s="832"/>
      <c r="H87" s="832"/>
      <c r="I87" s="832"/>
      <c r="J87" s="832"/>
      <c r="K87" s="832"/>
      <c r="L87" s="832"/>
      <c r="M87" s="832"/>
      <c r="N87" s="832"/>
      <c r="O87" s="832"/>
      <c r="P87" s="832"/>
      <c r="Q87" s="832"/>
      <c r="R87" s="832"/>
      <c r="S87" s="832"/>
      <c r="T87" s="832"/>
      <c r="U87" s="832"/>
      <c r="V87" s="832"/>
      <c r="W87" s="832"/>
      <c r="X87" s="832"/>
      <c r="Y87" s="832"/>
      <c r="Z87" s="832"/>
      <c r="AA87" s="832"/>
      <c r="AB87" s="832"/>
      <c r="AC87" s="832"/>
      <c r="AD87" s="832"/>
      <c r="AE87" s="832"/>
      <c r="AF87" s="832"/>
      <c r="AG87" s="832"/>
      <c r="AH87" s="832"/>
      <c r="AI87" s="832"/>
      <c r="AJ87" s="832"/>
      <c r="AK87" s="832"/>
      <c r="AL87" s="833"/>
      <c r="AM87" s="852"/>
      <c r="AN87" s="852"/>
      <c r="AO87" s="852"/>
      <c r="AP87" s="852"/>
      <c r="AQ87" s="852"/>
      <c r="AR87" s="852"/>
      <c r="AS87" s="852"/>
      <c r="AT87" s="852"/>
      <c r="AU87" s="852"/>
      <c r="AV87" s="852"/>
      <c r="AW87" s="852"/>
      <c r="AX87" s="852"/>
      <c r="AY87" s="852"/>
      <c r="AZ87" s="507"/>
      <c r="BA87" s="507"/>
      <c r="BB87" s="508"/>
      <c r="BJ87" s="481"/>
      <c r="BK87" s="481"/>
      <c r="BL87" s="481"/>
      <c r="BM87" s="481"/>
      <c r="BN87" s="481"/>
      <c r="BO87" s="481"/>
      <c r="BP87" s="838"/>
      <c r="BQ87" s="838"/>
      <c r="BR87" s="838"/>
      <c r="BS87" s="838"/>
      <c r="BT87" s="838"/>
      <c r="BU87" s="838"/>
      <c r="BV87" s="24"/>
      <c r="BW87" s="24"/>
      <c r="BX87" s="24"/>
      <c r="BY87" s="6"/>
      <c r="BZ87" s="6"/>
      <c r="CA87" s="6"/>
      <c r="CB87" s="6"/>
      <c r="CC87" s="6"/>
      <c r="CD87" s="6"/>
      <c r="CE87" s="6"/>
      <c r="CF87" s="6"/>
      <c r="CG87" s="6"/>
      <c r="CH87" s="6"/>
      <c r="CI87" s="6"/>
      <c r="CJ87" s="6"/>
    </row>
    <row r="88" spans="1:90" ht="11.25" customHeight="1">
      <c r="B88" s="846"/>
      <c r="C88" s="847"/>
      <c r="D88" s="281"/>
      <c r="E88" s="839" t="s">
        <v>86</v>
      </c>
      <c r="F88" s="839"/>
      <c r="G88" s="839"/>
      <c r="H88" s="839"/>
      <c r="I88" s="839"/>
      <c r="J88" s="839"/>
      <c r="K88" s="839"/>
      <c r="L88" s="839"/>
      <c r="M88" s="839"/>
      <c r="N88" s="839"/>
      <c r="O88" s="839"/>
      <c r="P88" s="839"/>
      <c r="Q88" s="839"/>
      <c r="R88" s="839"/>
      <c r="S88" s="839"/>
      <c r="T88" s="839"/>
      <c r="U88" s="25"/>
      <c r="V88" s="25"/>
      <c r="W88" s="840" t="s">
        <v>87</v>
      </c>
      <c r="X88" s="840"/>
      <c r="Y88" s="840"/>
      <c r="Z88" s="840"/>
      <c r="AA88" s="840"/>
      <c r="AB88" s="840"/>
      <c r="AC88" s="841">
        <f>LOOKUP(BP86,BJ90:BJ96,BK90:BK96)</f>
        <v>3.5</v>
      </c>
      <c r="AD88" s="841"/>
      <c r="AE88" s="841"/>
      <c r="AF88" s="841"/>
      <c r="AG88" s="840" t="s">
        <v>19</v>
      </c>
      <c r="AH88" s="840"/>
      <c r="AI88" s="25"/>
      <c r="AJ88" s="25"/>
      <c r="AK88" s="25"/>
      <c r="AL88" s="26"/>
      <c r="AM88" s="815">
        <f>IF(BP88&gt;=AC88,AC88,IF(BP88&lt;3,ROUND(BP88,0),
IF(MOD(BP88,1)*10&lt;=2,ROUNDDOWN(BP88,0),
IF(MOD(BP88,1)*10&gt;=5,ROUNDUP(BP88,0),
ROUNDDOWN(BP88,0)+0.5))))</f>
        <v>3.5</v>
      </c>
      <c r="AN88" s="815"/>
      <c r="AO88" s="815"/>
      <c r="AP88" s="815"/>
      <c r="AQ88" s="815"/>
      <c r="AR88" s="815"/>
      <c r="AS88" s="815"/>
      <c r="AT88" s="815"/>
      <c r="AU88" s="815"/>
      <c r="AV88" s="815"/>
      <c r="AW88" s="815"/>
      <c r="AX88" s="815"/>
      <c r="AY88" s="815"/>
      <c r="AZ88" s="519" t="s">
        <v>19</v>
      </c>
      <c r="BA88" s="519"/>
      <c r="BB88" s="520" t="s">
        <v>88</v>
      </c>
      <c r="BJ88" s="874" t="s">
        <v>89</v>
      </c>
      <c r="BK88" s="874"/>
      <c r="BL88" s="874"/>
      <c r="BM88" s="874"/>
      <c r="BN88" s="874"/>
      <c r="BO88" s="874"/>
      <c r="BP88" s="838">
        <f>IF(AY17-AV84-AM86-AQ111&lt;0,0,IF(AY17-AV84-AM86-AQ111&gt;=AC88,AC88,AY17-AV84-AM86-AQ111))</f>
        <v>3.5</v>
      </c>
      <c r="BQ88" s="838"/>
      <c r="BR88" s="838"/>
      <c r="BS88" s="838"/>
      <c r="BT88" s="838"/>
      <c r="BU88" s="838"/>
    </row>
    <row r="89" spans="1:90" ht="11.25" customHeight="1">
      <c r="B89" s="846"/>
      <c r="C89" s="847"/>
      <c r="D89" s="630"/>
      <c r="E89" s="832"/>
      <c r="F89" s="832"/>
      <c r="G89" s="832"/>
      <c r="H89" s="832"/>
      <c r="I89" s="832"/>
      <c r="J89" s="832"/>
      <c r="K89" s="832"/>
      <c r="L89" s="832"/>
      <c r="M89" s="832"/>
      <c r="N89" s="832"/>
      <c r="O89" s="832"/>
      <c r="P89" s="832"/>
      <c r="Q89" s="832"/>
      <c r="R89" s="832"/>
      <c r="S89" s="832"/>
      <c r="T89" s="832"/>
      <c r="U89" s="27"/>
      <c r="V89" s="27"/>
      <c r="W89" s="730"/>
      <c r="X89" s="730"/>
      <c r="Y89" s="730"/>
      <c r="Z89" s="730"/>
      <c r="AA89" s="730"/>
      <c r="AB89" s="730"/>
      <c r="AC89" s="814"/>
      <c r="AD89" s="814"/>
      <c r="AE89" s="814"/>
      <c r="AF89" s="814"/>
      <c r="AG89" s="730"/>
      <c r="AH89" s="730"/>
      <c r="AI89" s="27"/>
      <c r="AJ89" s="27"/>
      <c r="AK89" s="27"/>
      <c r="AL89" s="28"/>
      <c r="AM89" s="815"/>
      <c r="AN89" s="815"/>
      <c r="AO89" s="815"/>
      <c r="AP89" s="815"/>
      <c r="AQ89" s="815"/>
      <c r="AR89" s="815"/>
      <c r="AS89" s="815"/>
      <c r="AT89" s="815"/>
      <c r="AU89" s="815"/>
      <c r="AV89" s="815"/>
      <c r="AW89" s="815"/>
      <c r="AX89" s="815"/>
      <c r="AY89" s="815"/>
      <c r="AZ89" s="541"/>
      <c r="BA89" s="541"/>
      <c r="BB89" s="522"/>
      <c r="BJ89" s="874"/>
      <c r="BK89" s="874"/>
      <c r="BL89" s="874"/>
      <c r="BM89" s="874"/>
      <c r="BN89" s="874"/>
      <c r="BO89" s="874"/>
      <c r="BP89" s="838"/>
      <c r="BQ89" s="838"/>
      <c r="BR89" s="838"/>
      <c r="BS89" s="838"/>
      <c r="BT89" s="838"/>
      <c r="BU89" s="838"/>
      <c r="BV89" s="25"/>
      <c r="BW89" s="25"/>
      <c r="BX89" s="25"/>
      <c r="BY89" s="25"/>
      <c r="BZ89" s="25"/>
      <c r="CA89" s="25"/>
      <c r="CB89" s="25"/>
      <c r="CC89" s="25"/>
      <c r="CD89" s="25"/>
      <c r="CE89" s="25"/>
      <c r="CF89" s="25"/>
      <c r="CG89" s="25"/>
      <c r="CH89" s="25"/>
      <c r="CI89" s="25"/>
      <c r="CJ89" s="25"/>
      <c r="CK89" s="25"/>
      <c r="CL89" s="25"/>
    </row>
    <row r="90" spans="1:90" ht="11.25" customHeight="1">
      <c r="B90" s="846"/>
      <c r="C90" s="847"/>
      <c r="D90" s="281"/>
      <c r="E90" s="830" t="s">
        <v>90</v>
      </c>
      <c r="F90" s="830"/>
      <c r="G90" s="830"/>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0"/>
      <c r="AL90" s="831"/>
      <c r="AM90" s="815">
        <f>-(IF(AV84+AM86-AY14&lt;0,0,AV84+AM86-AY14))</f>
        <v>0</v>
      </c>
      <c r="AN90" s="815"/>
      <c r="AO90" s="815"/>
      <c r="AP90" s="815"/>
      <c r="AQ90" s="815"/>
      <c r="AR90" s="815"/>
      <c r="AS90" s="815"/>
      <c r="AT90" s="815"/>
      <c r="AU90" s="815"/>
      <c r="AV90" s="815"/>
      <c r="AW90" s="815"/>
      <c r="AX90" s="815"/>
      <c r="AY90" s="815"/>
      <c r="AZ90" s="519" t="s">
        <v>19</v>
      </c>
      <c r="BA90" s="519"/>
      <c r="BB90" s="520" t="s">
        <v>91</v>
      </c>
      <c r="BJ90" s="29">
        <v>1</v>
      </c>
      <c r="BK90" s="29">
        <v>1</v>
      </c>
    </row>
    <row r="91" spans="1:90" ht="11.25" customHeight="1" thickBot="1">
      <c r="B91" s="846"/>
      <c r="C91" s="847"/>
      <c r="D91" s="770"/>
      <c r="E91" s="875"/>
      <c r="F91" s="875"/>
      <c r="G91" s="875"/>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875"/>
      <c r="AL91" s="876"/>
      <c r="AM91" s="877"/>
      <c r="AN91" s="877"/>
      <c r="AO91" s="877"/>
      <c r="AP91" s="877"/>
      <c r="AQ91" s="877"/>
      <c r="AR91" s="877"/>
      <c r="AS91" s="877"/>
      <c r="AT91" s="877"/>
      <c r="AU91" s="877"/>
      <c r="AV91" s="877"/>
      <c r="AW91" s="877"/>
      <c r="AX91" s="877"/>
      <c r="AY91" s="877"/>
      <c r="AZ91" s="507"/>
      <c r="BA91" s="507"/>
      <c r="BB91" s="508"/>
      <c r="BJ91" s="30">
        <v>46</v>
      </c>
      <c r="BK91" s="31">
        <v>2</v>
      </c>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row>
    <row r="92" spans="1:90" ht="11.25" customHeight="1">
      <c r="B92" s="864" t="s">
        <v>92</v>
      </c>
      <c r="C92" s="865"/>
      <c r="D92" s="865"/>
      <c r="E92" s="865"/>
      <c r="F92" s="865"/>
      <c r="G92" s="865"/>
      <c r="H92" s="865"/>
      <c r="I92" s="865"/>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5"/>
      <c r="AH92" s="865"/>
      <c r="AI92" s="865"/>
      <c r="AJ92" s="865"/>
      <c r="AK92" s="865"/>
      <c r="AL92" s="866"/>
      <c r="AM92" s="868">
        <f>AV84+AM86+AM88+AM90</f>
        <v>23</v>
      </c>
      <c r="AN92" s="869"/>
      <c r="AO92" s="869"/>
      <c r="AP92" s="869"/>
      <c r="AQ92" s="869"/>
      <c r="AR92" s="869"/>
      <c r="AS92" s="869"/>
      <c r="AT92" s="869"/>
      <c r="AU92" s="869"/>
      <c r="AV92" s="869"/>
      <c r="AW92" s="869"/>
      <c r="AX92" s="869"/>
      <c r="AY92" s="869"/>
      <c r="AZ92" s="853" t="s">
        <v>19</v>
      </c>
      <c r="BA92" s="853"/>
      <c r="BB92" s="870" t="s">
        <v>93</v>
      </c>
      <c r="BJ92" s="30">
        <v>151</v>
      </c>
      <c r="BK92" s="31">
        <v>3</v>
      </c>
    </row>
    <row r="93" spans="1:90" ht="11.25" customHeight="1" thickBot="1">
      <c r="B93" s="867"/>
      <c r="C93" s="711"/>
      <c r="D93" s="711"/>
      <c r="E93" s="711"/>
      <c r="F93" s="711"/>
      <c r="G93" s="711"/>
      <c r="H93" s="711"/>
      <c r="I93" s="711"/>
      <c r="J93" s="711"/>
      <c r="K93" s="711"/>
      <c r="L93" s="711"/>
      <c r="M93" s="711"/>
      <c r="N93" s="711"/>
      <c r="O93" s="711"/>
      <c r="P93" s="711"/>
      <c r="Q93" s="711"/>
      <c r="R93" s="711"/>
      <c r="S93" s="711"/>
      <c r="T93" s="711"/>
      <c r="U93" s="711"/>
      <c r="V93" s="711"/>
      <c r="W93" s="711"/>
      <c r="X93" s="711"/>
      <c r="Y93" s="711"/>
      <c r="Z93" s="711"/>
      <c r="AA93" s="711"/>
      <c r="AB93" s="711"/>
      <c r="AC93" s="711"/>
      <c r="AD93" s="711"/>
      <c r="AE93" s="711"/>
      <c r="AF93" s="711"/>
      <c r="AG93" s="711"/>
      <c r="AH93" s="711"/>
      <c r="AI93" s="711"/>
      <c r="AJ93" s="711"/>
      <c r="AK93" s="711"/>
      <c r="AL93" s="771"/>
      <c r="AM93" s="707"/>
      <c r="AN93" s="707"/>
      <c r="AO93" s="707"/>
      <c r="AP93" s="707"/>
      <c r="AQ93" s="707"/>
      <c r="AR93" s="707"/>
      <c r="AS93" s="707"/>
      <c r="AT93" s="707"/>
      <c r="AU93" s="707"/>
      <c r="AV93" s="707"/>
      <c r="AW93" s="707"/>
      <c r="AX93" s="707"/>
      <c r="AY93" s="707"/>
      <c r="AZ93" s="715"/>
      <c r="BA93" s="715"/>
      <c r="BB93" s="871"/>
      <c r="BC93" s="872"/>
      <c r="BD93" s="843"/>
      <c r="BE93" s="843"/>
      <c r="BF93" s="843"/>
      <c r="BG93" s="843"/>
      <c r="BJ93" s="30">
        <v>241</v>
      </c>
      <c r="BK93" s="32">
        <v>3.5</v>
      </c>
    </row>
    <row r="94" spans="1:90" ht="12" customHeight="1">
      <c r="B94" s="232"/>
      <c r="C94" s="232"/>
      <c r="D94" s="232"/>
      <c r="E94" s="232"/>
      <c r="F94" s="232"/>
      <c r="G94" s="232"/>
      <c r="H94" s="232"/>
      <c r="I94" s="232"/>
      <c r="J94" s="232"/>
      <c r="K94" s="232"/>
      <c r="L94" s="232"/>
      <c r="M94" s="232"/>
      <c r="N94" s="232"/>
      <c r="O94" s="232"/>
      <c r="P94" s="232"/>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873" t="s">
        <v>214</v>
      </c>
      <c r="AN94" s="873"/>
      <c r="AO94" s="873"/>
      <c r="AP94" s="873"/>
      <c r="AQ94" s="873"/>
      <c r="AR94" s="873"/>
      <c r="AS94" s="873"/>
      <c r="AT94" s="873"/>
      <c r="AU94" s="873"/>
      <c r="AV94" s="873"/>
      <c r="AW94" s="873"/>
      <c r="AX94" s="873"/>
      <c r="AY94" s="873"/>
      <c r="AZ94" s="873"/>
      <c r="BA94" s="873"/>
      <c r="BB94" s="873"/>
      <c r="BC94" s="873"/>
      <c r="BD94" s="873"/>
      <c r="BE94" s="873"/>
      <c r="BF94" s="873"/>
      <c r="BG94" s="237"/>
      <c r="BJ94" s="30">
        <v>271</v>
      </c>
      <c r="BK94" s="31">
        <v>5</v>
      </c>
    </row>
    <row r="95" spans="1:90" ht="12" customHeight="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4"/>
      <c r="AN95" s="234"/>
      <c r="AO95" s="234"/>
      <c r="AP95" s="234"/>
      <c r="AQ95" s="234"/>
      <c r="AR95" s="234"/>
      <c r="AS95" s="234"/>
      <c r="AT95" s="234"/>
      <c r="AU95" s="234"/>
      <c r="AV95" s="234"/>
      <c r="AW95" s="234"/>
      <c r="AX95" s="234"/>
      <c r="AY95" s="234"/>
      <c r="AZ95" s="234"/>
      <c r="BA95" s="234"/>
      <c r="BB95" s="234"/>
      <c r="BC95" s="234"/>
      <c r="BD95" s="234"/>
      <c r="BE95" s="234"/>
      <c r="BF95" s="234"/>
      <c r="BG95" s="237"/>
      <c r="BJ95" s="30">
        <v>301</v>
      </c>
      <c r="BK95" s="31">
        <v>6</v>
      </c>
    </row>
    <row r="96" spans="1:90" ht="15" customHeight="1">
      <c r="A96" s="2" t="s">
        <v>94</v>
      </c>
      <c r="B96" s="244"/>
      <c r="C96" s="244"/>
      <c r="D96" s="244"/>
      <c r="E96" s="244"/>
      <c r="F96" s="244"/>
      <c r="G96" s="244"/>
      <c r="H96" s="244"/>
      <c r="I96" s="244"/>
      <c r="J96" s="244"/>
      <c r="K96" s="244"/>
      <c r="L96" s="244"/>
      <c r="M96" s="244"/>
      <c r="N96" s="244"/>
      <c r="O96" s="244"/>
      <c r="P96" s="244"/>
      <c r="Q96" s="244"/>
      <c r="R96" s="244"/>
      <c r="S96" s="244"/>
      <c r="T96" s="244"/>
      <c r="U96" s="244"/>
      <c r="V96" s="244"/>
      <c r="W96" s="244"/>
      <c r="X96" s="244"/>
      <c r="Y96" s="244"/>
      <c r="Z96" s="244"/>
      <c r="AA96" s="244"/>
      <c r="AB96" s="244"/>
      <c r="AC96" s="244"/>
      <c r="AD96" s="244"/>
      <c r="AE96" s="244"/>
      <c r="AF96" s="244"/>
      <c r="AG96" s="157"/>
      <c r="AH96" s="157"/>
      <c r="AI96" s="157"/>
      <c r="AJ96" s="157"/>
      <c r="AK96" s="157"/>
      <c r="AL96" s="157"/>
      <c r="AM96" s="157"/>
      <c r="AN96" s="157"/>
      <c r="AO96" s="157"/>
      <c r="AP96" s="157"/>
      <c r="AQ96" s="157"/>
      <c r="BJ96" s="30">
        <v>451</v>
      </c>
      <c r="BK96" s="31">
        <v>8</v>
      </c>
    </row>
    <row r="97" spans="2:52" ht="15" customHeight="1">
      <c r="B97" s="293" t="s">
        <v>33</v>
      </c>
      <c r="C97" s="629"/>
      <c r="D97" s="281" t="s">
        <v>95</v>
      </c>
      <c r="E97" s="634"/>
      <c r="F97" s="634"/>
      <c r="G97" s="634"/>
      <c r="H97" s="634"/>
      <c r="I97" s="629"/>
      <c r="J97" s="281" t="s">
        <v>35</v>
      </c>
      <c r="K97" s="634"/>
      <c r="L97" s="634"/>
      <c r="M97" s="634"/>
      <c r="N97" s="629"/>
      <c r="O97" s="293" t="s">
        <v>96</v>
      </c>
      <c r="P97" s="449"/>
      <c r="Q97" s="449"/>
      <c r="R97" s="855"/>
      <c r="S97" s="859" t="s">
        <v>97</v>
      </c>
      <c r="T97" s="860"/>
      <c r="U97" s="860"/>
      <c r="V97" s="860"/>
      <c r="W97" s="860"/>
      <c r="X97" s="860"/>
      <c r="Y97" s="860"/>
      <c r="Z97" s="860"/>
      <c r="AA97" s="860"/>
      <c r="AB97" s="861"/>
      <c r="AC97" s="293" t="s">
        <v>96</v>
      </c>
      <c r="AD97" s="449"/>
      <c r="AE97" s="449"/>
      <c r="AF97" s="855"/>
      <c r="AG97" s="859" t="s">
        <v>98</v>
      </c>
      <c r="AH97" s="860"/>
      <c r="AI97" s="860"/>
      <c r="AJ97" s="860"/>
      <c r="AK97" s="860"/>
      <c r="AL97" s="860"/>
      <c r="AM97" s="860"/>
      <c r="AN97" s="860"/>
      <c r="AO97" s="860"/>
      <c r="AP97" s="861"/>
      <c r="AQ97" s="895" t="s">
        <v>99</v>
      </c>
      <c r="AR97" s="860"/>
      <c r="AS97" s="860"/>
      <c r="AT97" s="860"/>
      <c r="AU97" s="860"/>
      <c r="AV97" s="860"/>
      <c r="AW97" s="860"/>
      <c r="AX97" s="861"/>
    </row>
    <row r="98" spans="2:52" ht="15" customHeight="1">
      <c r="B98" s="630"/>
      <c r="C98" s="631"/>
      <c r="D98" s="630"/>
      <c r="E98" s="635"/>
      <c r="F98" s="635"/>
      <c r="G98" s="635"/>
      <c r="H98" s="635"/>
      <c r="I98" s="631"/>
      <c r="J98" s="630"/>
      <c r="K98" s="635"/>
      <c r="L98" s="635"/>
      <c r="M98" s="635"/>
      <c r="N98" s="631"/>
      <c r="O98" s="451"/>
      <c r="P98" s="452"/>
      <c r="Q98" s="452"/>
      <c r="R98" s="856"/>
      <c r="S98" s="862"/>
      <c r="T98" s="840"/>
      <c r="U98" s="840"/>
      <c r="V98" s="840"/>
      <c r="W98" s="840"/>
      <c r="X98" s="840"/>
      <c r="Y98" s="840"/>
      <c r="Z98" s="840"/>
      <c r="AA98" s="840"/>
      <c r="AB98" s="863"/>
      <c r="AC98" s="451"/>
      <c r="AD98" s="452"/>
      <c r="AE98" s="452"/>
      <c r="AF98" s="856"/>
      <c r="AG98" s="862"/>
      <c r="AH98" s="840"/>
      <c r="AI98" s="840"/>
      <c r="AJ98" s="840"/>
      <c r="AK98" s="840"/>
      <c r="AL98" s="840"/>
      <c r="AM98" s="840"/>
      <c r="AN98" s="840"/>
      <c r="AO98" s="840"/>
      <c r="AP98" s="863"/>
      <c r="AQ98" s="896"/>
      <c r="AR98" s="840"/>
      <c r="AS98" s="840"/>
      <c r="AT98" s="840"/>
      <c r="AU98" s="840"/>
      <c r="AV98" s="840"/>
      <c r="AW98" s="840"/>
      <c r="AX98" s="863"/>
    </row>
    <row r="99" spans="2:52" ht="15" customHeight="1">
      <c r="B99" s="630"/>
      <c r="C99" s="631"/>
      <c r="D99" s="630"/>
      <c r="E99" s="635"/>
      <c r="F99" s="635"/>
      <c r="G99" s="635"/>
      <c r="H99" s="635"/>
      <c r="I99" s="631"/>
      <c r="J99" s="630"/>
      <c r="K99" s="635"/>
      <c r="L99" s="635"/>
      <c r="M99" s="635"/>
      <c r="N99" s="631"/>
      <c r="O99" s="451"/>
      <c r="P99" s="452"/>
      <c r="Q99" s="452"/>
      <c r="R99" s="856"/>
      <c r="S99" s="900" t="s">
        <v>44</v>
      </c>
      <c r="T99" s="452"/>
      <c r="U99" s="452"/>
      <c r="V99" s="452"/>
      <c r="W99" s="452"/>
      <c r="X99" s="452"/>
      <c r="Y99" s="452"/>
      <c r="Z99" s="452"/>
      <c r="AA99" s="452"/>
      <c r="AB99" s="453"/>
      <c r="AC99" s="451"/>
      <c r="AD99" s="452"/>
      <c r="AE99" s="452"/>
      <c r="AF99" s="856"/>
      <c r="AG99" s="900" t="s">
        <v>44</v>
      </c>
      <c r="AH99" s="452"/>
      <c r="AI99" s="452"/>
      <c r="AJ99" s="452"/>
      <c r="AK99" s="452"/>
      <c r="AL99" s="452"/>
      <c r="AM99" s="452"/>
      <c r="AN99" s="452"/>
      <c r="AO99" s="452"/>
      <c r="AP99" s="453"/>
      <c r="AQ99" s="896"/>
      <c r="AR99" s="840"/>
      <c r="AS99" s="840"/>
      <c r="AT99" s="840"/>
      <c r="AU99" s="840"/>
      <c r="AV99" s="840"/>
      <c r="AW99" s="840"/>
      <c r="AX99" s="863"/>
    </row>
    <row r="100" spans="2:52" ht="15" customHeight="1" thickBot="1">
      <c r="B100" s="632"/>
      <c r="C100" s="633"/>
      <c r="D100" s="632"/>
      <c r="E100" s="636"/>
      <c r="F100" s="636"/>
      <c r="G100" s="636"/>
      <c r="H100" s="636"/>
      <c r="I100" s="633"/>
      <c r="J100" s="632"/>
      <c r="K100" s="636"/>
      <c r="L100" s="636"/>
      <c r="M100" s="636"/>
      <c r="N100" s="633"/>
      <c r="O100" s="857"/>
      <c r="P100" s="618"/>
      <c r="Q100" s="618"/>
      <c r="R100" s="858"/>
      <c r="S100" s="901"/>
      <c r="T100" s="618"/>
      <c r="U100" s="618"/>
      <c r="V100" s="618"/>
      <c r="W100" s="618"/>
      <c r="X100" s="618"/>
      <c r="Y100" s="618"/>
      <c r="Z100" s="618"/>
      <c r="AA100" s="618"/>
      <c r="AB100" s="619"/>
      <c r="AC100" s="857"/>
      <c r="AD100" s="618"/>
      <c r="AE100" s="618"/>
      <c r="AF100" s="858"/>
      <c r="AG100" s="901"/>
      <c r="AH100" s="618"/>
      <c r="AI100" s="618"/>
      <c r="AJ100" s="618"/>
      <c r="AK100" s="618"/>
      <c r="AL100" s="618"/>
      <c r="AM100" s="618"/>
      <c r="AN100" s="618"/>
      <c r="AO100" s="618"/>
      <c r="AP100" s="619"/>
      <c r="AQ100" s="897"/>
      <c r="AR100" s="898"/>
      <c r="AS100" s="898"/>
      <c r="AT100" s="898"/>
      <c r="AU100" s="898"/>
      <c r="AV100" s="898"/>
      <c r="AW100" s="898"/>
      <c r="AX100" s="899"/>
    </row>
    <row r="101" spans="2:52" ht="15" customHeight="1" thickTop="1">
      <c r="B101" s="662" t="s">
        <v>100</v>
      </c>
      <c r="C101" s="941"/>
      <c r="D101" s="668" t="s">
        <v>48</v>
      </c>
      <c r="E101" s="669"/>
      <c r="F101" s="669"/>
      <c r="G101" s="669"/>
      <c r="H101" s="669"/>
      <c r="I101" s="670"/>
      <c r="J101" s="674" t="s">
        <v>49</v>
      </c>
      <c r="K101" s="675"/>
      <c r="L101" s="675"/>
      <c r="M101" s="675"/>
      <c r="N101" s="676"/>
      <c r="O101" s="703">
        <f>T32+X32+AB32+AE32+AI32</f>
        <v>3</v>
      </c>
      <c r="P101" s="704"/>
      <c r="Q101" s="704"/>
      <c r="R101" s="892"/>
      <c r="S101" s="894" t="s">
        <v>50</v>
      </c>
      <c r="T101" s="675"/>
      <c r="U101" s="675"/>
      <c r="V101" s="675"/>
      <c r="W101" s="675"/>
      <c r="X101" s="731">
        <f>ROUNDDOWN(O101/3,1)</f>
        <v>1</v>
      </c>
      <c r="Y101" s="731"/>
      <c r="Z101" s="731"/>
      <c r="AA101" s="893" t="s">
        <v>19</v>
      </c>
      <c r="AB101" s="631"/>
      <c r="AC101" s="703">
        <f>O101</f>
        <v>3</v>
      </c>
      <c r="AD101" s="704"/>
      <c r="AE101" s="704"/>
      <c r="AF101" s="892"/>
      <c r="AG101" s="894" t="s">
        <v>50</v>
      </c>
      <c r="AH101" s="675"/>
      <c r="AI101" s="675"/>
      <c r="AJ101" s="675"/>
      <c r="AK101" s="675"/>
      <c r="AL101" s="731">
        <f>ROUNDDOWN(AC101/3,1)</f>
        <v>1</v>
      </c>
      <c r="AM101" s="731"/>
      <c r="AN101" s="731"/>
      <c r="AO101" s="893" t="s">
        <v>19</v>
      </c>
      <c r="AP101" s="631"/>
      <c r="AQ101" s="878" t="s">
        <v>101</v>
      </c>
      <c r="AR101" s="879"/>
      <c r="AS101" s="879"/>
      <c r="AT101" s="879"/>
      <c r="AU101" s="879"/>
      <c r="AV101" s="879"/>
      <c r="AW101" s="879"/>
      <c r="AX101" s="880"/>
    </row>
    <row r="102" spans="2:52" ht="15" customHeight="1">
      <c r="B102" s="664"/>
      <c r="C102" s="942"/>
      <c r="D102" s="671"/>
      <c r="E102" s="672"/>
      <c r="F102" s="672"/>
      <c r="G102" s="672"/>
      <c r="H102" s="672"/>
      <c r="I102" s="673"/>
      <c r="J102" s="287"/>
      <c r="K102" s="288"/>
      <c r="L102" s="288"/>
      <c r="M102" s="288"/>
      <c r="N102" s="289"/>
      <c r="O102" s="808"/>
      <c r="P102" s="727"/>
      <c r="Q102" s="727"/>
      <c r="R102" s="888"/>
      <c r="S102" s="890"/>
      <c r="T102" s="288"/>
      <c r="U102" s="288"/>
      <c r="V102" s="288"/>
      <c r="W102" s="288"/>
      <c r="X102" s="732"/>
      <c r="Y102" s="732"/>
      <c r="Z102" s="732"/>
      <c r="AA102" s="891"/>
      <c r="AB102" s="649"/>
      <c r="AC102" s="808"/>
      <c r="AD102" s="727"/>
      <c r="AE102" s="727"/>
      <c r="AF102" s="888"/>
      <c r="AG102" s="890"/>
      <c r="AH102" s="288"/>
      <c r="AI102" s="288"/>
      <c r="AJ102" s="288"/>
      <c r="AK102" s="288"/>
      <c r="AL102" s="732"/>
      <c r="AM102" s="732"/>
      <c r="AN102" s="732"/>
      <c r="AO102" s="891"/>
      <c r="AP102" s="649"/>
      <c r="AQ102" s="881"/>
      <c r="AR102" s="882"/>
      <c r="AS102" s="882"/>
      <c r="AT102" s="882"/>
      <c r="AU102" s="882"/>
      <c r="AV102" s="882"/>
      <c r="AW102" s="882"/>
      <c r="AX102" s="883"/>
    </row>
    <row r="103" spans="2:52" ht="15" customHeight="1">
      <c r="B103" s="664"/>
      <c r="C103" s="942"/>
      <c r="D103" s="679" t="s">
        <v>51</v>
      </c>
      <c r="E103" s="680"/>
      <c r="F103" s="680"/>
      <c r="G103" s="680"/>
      <c r="H103" s="680"/>
      <c r="I103" s="681"/>
      <c r="J103" s="281" t="s">
        <v>49</v>
      </c>
      <c r="K103" s="282"/>
      <c r="L103" s="282"/>
      <c r="M103" s="282"/>
      <c r="N103" s="283"/>
      <c r="O103" s="700">
        <f>T34+X34+AB34+AE34+AI34</f>
        <v>8</v>
      </c>
      <c r="P103" s="701"/>
      <c r="Q103" s="701"/>
      <c r="R103" s="887"/>
      <c r="S103" s="889" t="s">
        <v>102</v>
      </c>
      <c r="T103" s="282"/>
      <c r="U103" s="282"/>
      <c r="V103" s="282"/>
      <c r="W103" s="282"/>
      <c r="X103" s="732">
        <f>ROUNDDOWN(O103/4,1)</f>
        <v>2</v>
      </c>
      <c r="Y103" s="732"/>
      <c r="Z103" s="732"/>
      <c r="AA103" s="891" t="s">
        <v>19</v>
      </c>
      <c r="AB103" s="629"/>
      <c r="AC103" s="805">
        <f>O103+O105</f>
        <v>18</v>
      </c>
      <c r="AD103" s="701"/>
      <c r="AE103" s="701"/>
      <c r="AF103" s="887"/>
      <c r="AG103" s="889" t="s">
        <v>52</v>
      </c>
      <c r="AH103" s="282"/>
      <c r="AI103" s="282"/>
      <c r="AJ103" s="282"/>
      <c r="AK103" s="282"/>
      <c r="AL103" s="712">
        <f>ROUNDDOWN(AC103/6,1)</f>
        <v>3</v>
      </c>
      <c r="AM103" s="712"/>
      <c r="AN103" s="712"/>
      <c r="AO103" s="519" t="s">
        <v>19</v>
      </c>
      <c r="AP103" s="629"/>
      <c r="AQ103" s="881"/>
      <c r="AR103" s="882"/>
      <c r="AS103" s="882"/>
      <c r="AT103" s="882"/>
      <c r="AU103" s="882"/>
      <c r="AV103" s="882"/>
      <c r="AW103" s="882"/>
      <c r="AX103" s="883"/>
    </row>
    <row r="104" spans="2:52" ht="15" customHeight="1">
      <c r="B104" s="664"/>
      <c r="C104" s="942"/>
      <c r="D104" s="671"/>
      <c r="E104" s="672"/>
      <c r="F104" s="672"/>
      <c r="G104" s="672"/>
      <c r="H104" s="672"/>
      <c r="I104" s="673"/>
      <c r="J104" s="287"/>
      <c r="K104" s="288"/>
      <c r="L104" s="288"/>
      <c r="M104" s="288"/>
      <c r="N104" s="289"/>
      <c r="O104" s="808"/>
      <c r="P104" s="727"/>
      <c r="Q104" s="727"/>
      <c r="R104" s="888"/>
      <c r="S104" s="890"/>
      <c r="T104" s="288"/>
      <c r="U104" s="288"/>
      <c r="V104" s="288"/>
      <c r="W104" s="288"/>
      <c r="X104" s="732"/>
      <c r="Y104" s="732"/>
      <c r="Z104" s="732"/>
      <c r="AA104" s="891"/>
      <c r="AB104" s="649"/>
      <c r="AC104" s="807"/>
      <c r="AD104" s="704"/>
      <c r="AE104" s="704"/>
      <c r="AF104" s="892"/>
      <c r="AG104" s="902"/>
      <c r="AH104" s="285"/>
      <c r="AI104" s="285"/>
      <c r="AJ104" s="285"/>
      <c r="AK104" s="285"/>
      <c r="AL104" s="713"/>
      <c r="AM104" s="713"/>
      <c r="AN104" s="713"/>
      <c r="AO104" s="541"/>
      <c r="AP104" s="631"/>
      <c r="AQ104" s="881"/>
      <c r="AR104" s="882"/>
      <c r="AS104" s="882"/>
      <c r="AT104" s="882"/>
      <c r="AU104" s="882"/>
      <c r="AV104" s="882"/>
      <c r="AW104" s="882"/>
      <c r="AX104" s="883"/>
    </row>
    <row r="105" spans="2:52" ht="15" customHeight="1">
      <c r="B105" s="664"/>
      <c r="C105" s="942"/>
      <c r="D105" s="679" t="s">
        <v>53</v>
      </c>
      <c r="E105" s="680"/>
      <c r="F105" s="680"/>
      <c r="G105" s="680"/>
      <c r="H105" s="680"/>
      <c r="I105" s="681"/>
      <c r="J105" s="281" t="s">
        <v>49</v>
      </c>
      <c r="K105" s="282"/>
      <c r="L105" s="282"/>
      <c r="M105" s="282"/>
      <c r="N105" s="283"/>
      <c r="O105" s="700">
        <f>T36+X36+AB36+AE36+AI36</f>
        <v>10</v>
      </c>
      <c r="P105" s="701"/>
      <c r="Q105" s="701"/>
      <c r="R105" s="887"/>
      <c r="S105" s="889" t="s">
        <v>103</v>
      </c>
      <c r="T105" s="282"/>
      <c r="U105" s="282"/>
      <c r="V105" s="282"/>
      <c r="W105" s="282"/>
      <c r="X105" s="732">
        <f>ROUNDDOWN(O105/5,1)</f>
        <v>2</v>
      </c>
      <c r="Y105" s="732"/>
      <c r="Z105" s="732"/>
      <c r="AA105" s="891" t="s">
        <v>19</v>
      </c>
      <c r="AB105" s="629"/>
      <c r="AC105" s="807"/>
      <c r="AD105" s="704"/>
      <c r="AE105" s="704"/>
      <c r="AF105" s="892"/>
      <c r="AG105" s="902"/>
      <c r="AH105" s="285"/>
      <c r="AI105" s="285"/>
      <c r="AJ105" s="285"/>
      <c r="AK105" s="285"/>
      <c r="AL105" s="713"/>
      <c r="AM105" s="713"/>
      <c r="AN105" s="713"/>
      <c r="AO105" s="541"/>
      <c r="AP105" s="631"/>
      <c r="AQ105" s="881"/>
      <c r="AR105" s="882"/>
      <c r="AS105" s="882"/>
      <c r="AT105" s="882"/>
      <c r="AU105" s="882"/>
      <c r="AV105" s="882"/>
      <c r="AW105" s="882"/>
      <c r="AX105" s="883"/>
    </row>
    <row r="106" spans="2:52" ht="15" customHeight="1" thickBot="1">
      <c r="B106" s="664"/>
      <c r="C106" s="942"/>
      <c r="D106" s="671"/>
      <c r="E106" s="672"/>
      <c r="F106" s="672"/>
      <c r="G106" s="672"/>
      <c r="H106" s="672"/>
      <c r="I106" s="673"/>
      <c r="J106" s="287"/>
      <c r="K106" s="288"/>
      <c r="L106" s="288"/>
      <c r="M106" s="288"/>
      <c r="N106" s="289"/>
      <c r="O106" s="808"/>
      <c r="P106" s="727"/>
      <c r="Q106" s="727"/>
      <c r="R106" s="888"/>
      <c r="S106" s="890"/>
      <c r="T106" s="288"/>
      <c r="U106" s="288"/>
      <c r="V106" s="288"/>
      <c r="W106" s="288"/>
      <c r="X106" s="732"/>
      <c r="Y106" s="732"/>
      <c r="Z106" s="732"/>
      <c r="AA106" s="891"/>
      <c r="AB106" s="649"/>
      <c r="AC106" s="806"/>
      <c r="AD106" s="727"/>
      <c r="AE106" s="727"/>
      <c r="AF106" s="888"/>
      <c r="AG106" s="890"/>
      <c r="AH106" s="285"/>
      <c r="AI106" s="285"/>
      <c r="AJ106" s="285"/>
      <c r="AK106" s="288"/>
      <c r="AL106" s="733"/>
      <c r="AM106" s="733"/>
      <c r="AN106" s="733"/>
      <c r="AO106" s="507"/>
      <c r="AP106" s="649"/>
      <c r="AQ106" s="881"/>
      <c r="AR106" s="882"/>
      <c r="AS106" s="882"/>
      <c r="AT106" s="882"/>
      <c r="AU106" s="882"/>
      <c r="AV106" s="882"/>
      <c r="AW106" s="882"/>
      <c r="AX106" s="883"/>
    </row>
    <row r="107" spans="2:52" ht="15" customHeight="1">
      <c r="B107" s="664"/>
      <c r="C107" s="665"/>
      <c r="D107" s="679" t="s">
        <v>57</v>
      </c>
      <c r="E107" s="737"/>
      <c r="F107" s="737"/>
      <c r="G107" s="737"/>
      <c r="H107" s="737"/>
      <c r="I107" s="738"/>
      <c r="J107" s="532" t="s">
        <v>59</v>
      </c>
      <c r="K107" s="519"/>
      <c r="L107" s="519"/>
      <c r="M107" s="519"/>
      <c r="N107" s="520"/>
      <c r="O107" s="700">
        <f>T43+X43+AB43+AE43+AI43+T50+X50+AB50+AE50+AI50+T57+X57+AB57+AE57+AI57+T64+X64+AB64+AE64+AI64</f>
        <v>15</v>
      </c>
      <c r="P107" s="701"/>
      <c r="Q107" s="701"/>
      <c r="R107" s="887"/>
      <c r="S107" s="889" t="s">
        <v>58</v>
      </c>
      <c r="T107" s="282"/>
      <c r="U107" s="282"/>
      <c r="V107" s="282"/>
      <c r="W107" s="282"/>
      <c r="X107" s="732">
        <f>ROUNDDOWN(O107/15,1)</f>
        <v>1</v>
      </c>
      <c r="Y107" s="732"/>
      <c r="Z107" s="732"/>
      <c r="AA107" s="891" t="s">
        <v>19</v>
      </c>
      <c r="AB107" s="629"/>
      <c r="AC107" s="700">
        <f>O107</f>
        <v>15</v>
      </c>
      <c r="AD107" s="701"/>
      <c r="AE107" s="701"/>
      <c r="AF107" s="887"/>
      <c r="AG107" s="903" t="s">
        <v>104</v>
      </c>
      <c r="AH107" s="905">
        <v>15</v>
      </c>
      <c r="AI107" s="906"/>
      <c r="AJ107" s="907"/>
      <c r="AK107" s="911" t="s">
        <v>105</v>
      </c>
      <c r="AL107" s="732">
        <f>ROUNDDOWN(AC107/AH107,1)</f>
        <v>1</v>
      </c>
      <c r="AM107" s="732"/>
      <c r="AN107" s="732"/>
      <c r="AO107" s="891" t="s">
        <v>19</v>
      </c>
      <c r="AP107" s="629"/>
      <c r="AQ107" s="881"/>
      <c r="AR107" s="882"/>
      <c r="AS107" s="882"/>
      <c r="AT107" s="882"/>
      <c r="AU107" s="882"/>
      <c r="AV107" s="882"/>
      <c r="AW107" s="882"/>
      <c r="AX107" s="883"/>
    </row>
    <row r="108" spans="2:52" ht="15" customHeight="1" thickBot="1">
      <c r="B108" s="664"/>
      <c r="C108" s="665"/>
      <c r="D108" s="791"/>
      <c r="E108" s="792"/>
      <c r="F108" s="792"/>
      <c r="G108" s="792"/>
      <c r="H108" s="792"/>
      <c r="I108" s="793"/>
      <c r="J108" s="794"/>
      <c r="K108" s="507"/>
      <c r="L108" s="507"/>
      <c r="M108" s="507"/>
      <c r="N108" s="508"/>
      <c r="O108" s="808"/>
      <c r="P108" s="727"/>
      <c r="Q108" s="727"/>
      <c r="R108" s="888"/>
      <c r="S108" s="890"/>
      <c r="T108" s="288"/>
      <c r="U108" s="288"/>
      <c r="V108" s="288"/>
      <c r="W108" s="288"/>
      <c r="X108" s="732"/>
      <c r="Y108" s="732"/>
      <c r="Z108" s="732"/>
      <c r="AA108" s="891"/>
      <c r="AB108" s="649"/>
      <c r="AC108" s="808"/>
      <c r="AD108" s="727"/>
      <c r="AE108" s="727"/>
      <c r="AF108" s="888"/>
      <c r="AG108" s="904"/>
      <c r="AH108" s="908"/>
      <c r="AI108" s="909"/>
      <c r="AJ108" s="910"/>
      <c r="AK108" s="912"/>
      <c r="AL108" s="732"/>
      <c r="AM108" s="732"/>
      <c r="AN108" s="732"/>
      <c r="AO108" s="891"/>
      <c r="AP108" s="649"/>
      <c r="AQ108" s="881"/>
      <c r="AR108" s="882"/>
      <c r="AS108" s="882"/>
      <c r="AT108" s="882"/>
      <c r="AU108" s="882"/>
      <c r="AV108" s="882"/>
      <c r="AW108" s="882"/>
      <c r="AX108" s="883"/>
    </row>
    <row r="109" spans="2:52" ht="15" customHeight="1">
      <c r="B109" s="664"/>
      <c r="C109" s="942"/>
      <c r="D109" s="668" t="s">
        <v>106</v>
      </c>
      <c r="E109" s="740"/>
      <c r="F109" s="740"/>
      <c r="G109" s="740"/>
      <c r="H109" s="740"/>
      <c r="I109" s="741"/>
      <c r="J109" s="745" t="s">
        <v>59</v>
      </c>
      <c r="K109" s="541"/>
      <c r="L109" s="541"/>
      <c r="M109" s="541"/>
      <c r="N109" s="522"/>
      <c r="O109" s="703">
        <f>T68+X68+AB68+AE68+AI68</f>
        <v>30</v>
      </c>
      <c r="P109" s="704"/>
      <c r="Q109" s="704"/>
      <c r="R109" s="892"/>
      <c r="S109" s="889" t="s">
        <v>107</v>
      </c>
      <c r="T109" s="282"/>
      <c r="U109" s="282"/>
      <c r="V109" s="282"/>
      <c r="W109" s="282"/>
      <c r="X109" s="732">
        <f>ROUNDDOWN(O109/24,1)</f>
        <v>1.2</v>
      </c>
      <c r="Y109" s="732"/>
      <c r="Z109" s="732"/>
      <c r="AA109" s="891" t="s">
        <v>19</v>
      </c>
      <c r="AB109" s="631"/>
      <c r="AC109" s="703">
        <f>O109</f>
        <v>30</v>
      </c>
      <c r="AD109" s="704"/>
      <c r="AE109" s="704"/>
      <c r="AF109" s="892"/>
      <c r="AG109" s="889" t="s">
        <v>65</v>
      </c>
      <c r="AH109" s="285"/>
      <c r="AI109" s="285"/>
      <c r="AJ109" s="285"/>
      <c r="AK109" s="282"/>
      <c r="AL109" s="732">
        <f>ROUNDDOWN(AC109/30,1)</f>
        <v>1</v>
      </c>
      <c r="AM109" s="732"/>
      <c r="AN109" s="732"/>
      <c r="AO109" s="891" t="s">
        <v>19</v>
      </c>
      <c r="AP109" s="631"/>
      <c r="AQ109" s="881"/>
      <c r="AR109" s="882"/>
      <c r="AS109" s="882"/>
      <c r="AT109" s="882"/>
      <c r="AU109" s="882"/>
      <c r="AV109" s="882"/>
      <c r="AW109" s="882"/>
      <c r="AX109" s="883"/>
    </row>
    <row r="110" spans="2:52" ht="15" customHeight="1">
      <c r="B110" s="664"/>
      <c r="C110" s="942"/>
      <c r="D110" s="791"/>
      <c r="E110" s="792"/>
      <c r="F110" s="792"/>
      <c r="G110" s="792"/>
      <c r="H110" s="792"/>
      <c r="I110" s="793"/>
      <c r="J110" s="794"/>
      <c r="K110" s="507"/>
      <c r="L110" s="507"/>
      <c r="M110" s="507"/>
      <c r="N110" s="508"/>
      <c r="O110" s="808"/>
      <c r="P110" s="727"/>
      <c r="Q110" s="727"/>
      <c r="R110" s="888"/>
      <c r="S110" s="890"/>
      <c r="T110" s="288"/>
      <c r="U110" s="288"/>
      <c r="V110" s="288"/>
      <c r="W110" s="288"/>
      <c r="X110" s="732"/>
      <c r="Y110" s="732"/>
      <c r="Z110" s="732"/>
      <c r="AA110" s="891"/>
      <c r="AB110" s="649"/>
      <c r="AC110" s="808"/>
      <c r="AD110" s="727"/>
      <c r="AE110" s="727"/>
      <c r="AF110" s="888"/>
      <c r="AG110" s="890"/>
      <c r="AH110" s="288"/>
      <c r="AI110" s="288"/>
      <c r="AJ110" s="288"/>
      <c r="AK110" s="288"/>
      <c r="AL110" s="732"/>
      <c r="AM110" s="732"/>
      <c r="AN110" s="732"/>
      <c r="AO110" s="891"/>
      <c r="AP110" s="649"/>
      <c r="AQ110" s="884"/>
      <c r="AR110" s="885"/>
      <c r="AS110" s="885"/>
      <c r="AT110" s="885"/>
      <c r="AU110" s="885"/>
      <c r="AV110" s="885"/>
      <c r="AW110" s="885"/>
      <c r="AX110" s="886"/>
    </row>
    <row r="111" spans="2:52" ht="15" customHeight="1">
      <c r="B111" s="664"/>
      <c r="C111" s="942"/>
      <c r="D111" s="679" t="s">
        <v>108</v>
      </c>
      <c r="E111" s="737"/>
      <c r="F111" s="737"/>
      <c r="G111" s="737"/>
      <c r="H111" s="737"/>
      <c r="I111" s="737"/>
      <c r="J111" s="737"/>
      <c r="K111" s="737"/>
      <c r="L111" s="737"/>
      <c r="M111" s="737"/>
      <c r="N111" s="738"/>
      <c r="O111" s="929"/>
      <c r="P111" s="930"/>
      <c r="Q111" s="930"/>
      <c r="R111" s="931"/>
      <c r="S111" s="889" t="s">
        <v>69</v>
      </c>
      <c r="T111" s="282"/>
      <c r="U111" s="282"/>
      <c r="V111" s="282"/>
      <c r="W111" s="282"/>
      <c r="X111" s="732">
        <f>ROUND(X101+X103+X105+X107+X109,0)</f>
        <v>7</v>
      </c>
      <c r="Y111" s="939"/>
      <c r="Z111" s="939"/>
      <c r="AA111" s="891" t="s">
        <v>19</v>
      </c>
      <c r="AB111" s="520" t="s">
        <v>109</v>
      </c>
      <c r="AC111" s="929"/>
      <c r="AD111" s="930"/>
      <c r="AE111" s="930"/>
      <c r="AF111" s="931"/>
      <c r="AG111" s="889" t="s">
        <v>69</v>
      </c>
      <c r="AH111" s="282"/>
      <c r="AI111" s="282"/>
      <c r="AJ111" s="282"/>
      <c r="AK111" s="282"/>
      <c r="AL111" s="936">
        <f>ROUND(AL101+AL103+AL107+AL109,0)</f>
        <v>6</v>
      </c>
      <c r="AM111" s="936"/>
      <c r="AN111" s="936"/>
      <c r="AO111" s="891" t="s">
        <v>19</v>
      </c>
      <c r="AP111" s="520" t="s">
        <v>110</v>
      </c>
      <c r="AQ111" s="805">
        <f>X111-AL111</f>
        <v>1</v>
      </c>
      <c r="AR111" s="701"/>
      <c r="AS111" s="701"/>
      <c r="AT111" s="701"/>
      <c r="AU111" s="701"/>
      <c r="AV111" s="23"/>
      <c r="AW111" s="519" t="s">
        <v>19</v>
      </c>
      <c r="AX111" s="520" t="s">
        <v>111</v>
      </c>
      <c r="AY111" s="8" t="s">
        <v>71</v>
      </c>
      <c r="AZ111" s="8"/>
    </row>
    <row r="112" spans="2:52" ht="15" customHeight="1" thickBot="1">
      <c r="B112" s="666"/>
      <c r="C112" s="943"/>
      <c r="D112" s="823"/>
      <c r="E112" s="743"/>
      <c r="F112" s="743"/>
      <c r="G112" s="743"/>
      <c r="H112" s="743"/>
      <c r="I112" s="743"/>
      <c r="J112" s="743"/>
      <c r="K112" s="743"/>
      <c r="L112" s="743"/>
      <c r="M112" s="743"/>
      <c r="N112" s="744"/>
      <c r="O112" s="932"/>
      <c r="P112" s="933"/>
      <c r="Q112" s="933"/>
      <c r="R112" s="934"/>
      <c r="S112" s="935"/>
      <c r="T112" s="711"/>
      <c r="U112" s="711"/>
      <c r="V112" s="711"/>
      <c r="W112" s="711"/>
      <c r="X112" s="940"/>
      <c r="Y112" s="940"/>
      <c r="Z112" s="940"/>
      <c r="AA112" s="938"/>
      <c r="AB112" s="780"/>
      <c r="AC112" s="932"/>
      <c r="AD112" s="933"/>
      <c r="AE112" s="933"/>
      <c r="AF112" s="934"/>
      <c r="AG112" s="935"/>
      <c r="AH112" s="711"/>
      <c r="AI112" s="711"/>
      <c r="AJ112" s="711"/>
      <c r="AK112" s="711"/>
      <c r="AL112" s="937"/>
      <c r="AM112" s="937"/>
      <c r="AN112" s="937"/>
      <c r="AO112" s="938"/>
      <c r="AP112" s="780"/>
      <c r="AQ112" s="828"/>
      <c r="AR112" s="707"/>
      <c r="AS112" s="707"/>
      <c r="AT112" s="707"/>
      <c r="AU112" s="707"/>
      <c r="AV112" s="34"/>
      <c r="AW112" s="715"/>
      <c r="AX112" s="780"/>
      <c r="AY112" s="8"/>
      <c r="AZ112" s="8" t="s">
        <v>18</v>
      </c>
    </row>
    <row r="113" spans="1:90" ht="15" customHeight="1">
      <c r="B113" s="918" t="s">
        <v>112</v>
      </c>
      <c r="C113" s="919"/>
      <c r="D113" s="281"/>
      <c r="E113" s="830" t="s">
        <v>113</v>
      </c>
      <c r="F113" s="922"/>
      <c r="G113" s="922"/>
      <c r="H113" s="922"/>
      <c r="I113" s="922"/>
      <c r="J113" s="922"/>
      <c r="K113" s="922"/>
      <c r="L113" s="922"/>
      <c r="M113" s="922"/>
      <c r="N113" s="922"/>
      <c r="O113" s="922"/>
      <c r="P113" s="922"/>
      <c r="Q113" s="922"/>
      <c r="R113" s="922"/>
      <c r="S113" s="922"/>
      <c r="T113" s="922"/>
      <c r="U113" s="922"/>
      <c r="V113" s="922"/>
      <c r="W113" s="922"/>
      <c r="X113" s="922"/>
      <c r="Y113" s="922"/>
      <c r="Z113" s="922"/>
      <c r="AA113" s="922"/>
      <c r="AB113" s="922"/>
      <c r="AC113" s="922"/>
      <c r="AD113" s="922"/>
      <c r="AE113" s="913"/>
      <c r="AF113" s="924"/>
      <c r="AG113" s="1654">
        <v>0</v>
      </c>
      <c r="AH113" s="1655"/>
      <c r="AI113" s="1655"/>
      <c r="AJ113" s="1655"/>
      <c r="AK113" s="1655"/>
      <c r="AL113" s="1655"/>
      <c r="AM113" s="1655"/>
      <c r="AN113" s="1655"/>
      <c r="AO113" s="1655"/>
      <c r="AP113" s="1655"/>
      <c r="AQ113" s="1655"/>
      <c r="AR113" s="1655"/>
      <c r="AS113" s="1655"/>
      <c r="AT113" s="1655"/>
      <c r="AU113" s="1655"/>
      <c r="AV113" s="519" t="s">
        <v>19</v>
      </c>
      <c r="AW113" s="519"/>
      <c r="AX113" s="520" t="s">
        <v>114</v>
      </c>
      <c r="BM113" s="236"/>
      <c r="BN113" s="236"/>
      <c r="BO113" s="236"/>
      <c r="BP113" s="236"/>
      <c r="BQ113" s="236"/>
      <c r="BR113" s="236"/>
      <c r="BS113" s="236"/>
      <c r="BT113" s="236"/>
      <c r="BU113" s="236"/>
      <c r="BV113" s="236"/>
      <c r="BW113" s="236"/>
      <c r="BX113" s="236"/>
      <c r="BY113" s="236"/>
      <c r="BZ113" s="236"/>
      <c r="CA113" s="236"/>
      <c r="CB113" s="236"/>
      <c r="CC113" s="236"/>
      <c r="CD113" s="236"/>
      <c r="CE113" s="236"/>
      <c r="CF113" s="236"/>
      <c r="CG113" s="236"/>
      <c r="CH113" s="236"/>
      <c r="CI113" s="236"/>
      <c r="CJ113" s="236"/>
      <c r="CK113" s="236"/>
      <c r="CL113" s="236"/>
    </row>
    <row r="114" spans="1:90" ht="15" customHeight="1">
      <c r="B114" s="920"/>
      <c r="C114" s="921"/>
      <c r="D114" s="630"/>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3"/>
      <c r="AA114" s="923"/>
      <c r="AB114" s="923"/>
      <c r="AC114" s="923"/>
      <c r="AD114" s="923"/>
      <c r="AE114" s="925"/>
      <c r="AF114" s="926"/>
      <c r="AG114" s="1470"/>
      <c r="AH114" s="1471"/>
      <c r="AI114" s="1471"/>
      <c r="AJ114" s="1471"/>
      <c r="AK114" s="1471"/>
      <c r="AL114" s="1471"/>
      <c r="AM114" s="1471"/>
      <c r="AN114" s="1471"/>
      <c r="AO114" s="1471"/>
      <c r="AP114" s="1471"/>
      <c r="AQ114" s="1471"/>
      <c r="AR114" s="1471"/>
      <c r="AS114" s="1471"/>
      <c r="AT114" s="1471"/>
      <c r="AU114" s="1471"/>
      <c r="AV114" s="541"/>
      <c r="AW114" s="541"/>
      <c r="AX114" s="522"/>
      <c r="BM114" s="236"/>
      <c r="BN114" s="236"/>
      <c r="BO114" s="236"/>
      <c r="BP114" s="236"/>
      <c r="BQ114" s="236"/>
      <c r="BR114" s="236"/>
      <c r="BS114" s="236"/>
      <c r="BT114" s="236"/>
      <c r="BU114" s="236"/>
      <c r="BV114" s="236"/>
      <c r="BW114" s="236"/>
      <c r="BX114" s="236"/>
      <c r="BY114" s="236"/>
      <c r="BZ114" s="236"/>
      <c r="CA114" s="236"/>
      <c r="CB114" s="236"/>
      <c r="CC114" s="236"/>
      <c r="CD114" s="236"/>
      <c r="CE114" s="236"/>
      <c r="CF114" s="236"/>
      <c r="CG114" s="236"/>
      <c r="CH114" s="236"/>
      <c r="CI114" s="236"/>
      <c r="CJ114" s="236"/>
      <c r="CK114" s="236"/>
      <c r="CL114" s="236"/>
    </row>
    <row r="115" spans="1:90" ht="15" customHeight="1">
      <c r="B115" s="920"/>
      <c r="C115" s="921"/>
      <c r="D115" s="281"/>
      <c r="E115" s="830" t="s">
        <v>115</v>
      </c>
      <c r="F115" s="830"/>
      <c r="G115" s="830"/>
      <c r="H115" s="830"/>
      <c r="I115" s="830"/>
      <c r="J115" s="830"/>
      <c r="K115" s="830"/>
      <c r="L115" s="830"/>
      <c r="M115" s="830"/>
      <c r="N115" s="830"/>
      <c r="O115" s="830"/>
      <c r="P115" s="830"/>
      <c r="Q115" s="830"/>
      <c r="R115" s="830"/>
      <c r="S115" s="830"/>
      <c r="T115" s="830"/>
      <c r="U115" s="830"/>
      <c r="V115" s="830"/>
      <c r="W115" s="830"/>
      <c r="X115" s="830"/>
      <c r="Y115" s="830"/>
      <c r="Z115" s="830"/>
      <c r="AA115" s="830"/>
      <c r="AB115" s="830"/>
      <c r="AC115" s="830"/>
      <c r="AD115" s="830"/>
      <c r="AE115" s="913"/>
      <c r="AF115" s="914"/>
      <c r="AG115" s="1491">
        <v>1</v>
      </c>
      <c r="AH115" s="1492"/>
      <c r="AI115" s="1492"/>
      <c r="AJ115" s="1492"/>
      <c r="AK115" s="1492"/>
      <c r="AL115" s="1492"/>
      <c r="AM115" s="1492"/>
      <c r="AN115" s="1492"/>
      <c r="AO115" s="1492"/>
      <c r="AP115" s="1492"/>
      <c r="AQ115" s="1492"/>
      <c r="AR115" s="1492"/>
      <c r="AS115" s="1492"/>
      <c r="AT115" s="1492"/>
      <c r="AU115" s="1492"/>
      <c r="AV115" s="519" t="s">
        <v>19</v>
      </c>
      <c r="AW115" s="519"/>
      <c r="AX115" s="520" t="s">
        <v>116</v>
      </c>
    </row>
    <row r="116" spans="1:90" ht="15" customHeight="1">
      <c r="B116" s="920"/>
      <c r="C116" s="921"/>
      <c r="D116" s="287"/>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2"/>
      <c r="AA116" s="832"/>
      <c r="AB116" s="832"/>
      <c r="AC116" s="832"/>
      <c r="AD116" s="832"/>
      <c r="AE116" s="915"/>
      <c r="AF116" s="916"/>
      <c r="AG116" s="1470"/>
      <c r="AH116" s="1471"/>
      <c r="AI116" s="1471"/>
      <c r="AJ116" s="1471"/>
      <c r="AK116" s="1471"/>
      <c r="AL116" s="1471"/>
      <c r="AM116" s="1471"/>
      <c r="AN116" s="1471"/>
      <c r="AO116" s="1471"/>
      <c r="AP116" s="1471"/>
      <c r="AQ116" s="1471"/>
      <c r="AR116" s="1471"/>
      <c r="AS116" s="1471"/>
      <c r="AT116" s="1471"/>
      <c r="AU116" s="1471"/>
      <c r="AV116" s="507"/>
      <c r="AW116" s="507"/>
      <c r="AX116" s="508"/>
      <c r="BM116" s="917"/>
      <c r="BN116" s="917"/>
      <c r="BO116" s="917"/>
      <c r="BP116" s="917"/>
      <c r="BQ116" s="917"/>
      <c r="BR116" s="917"/>
      <c r="BS116" s="917"/>
      <c r="BT116" s="917"/>
      <c r="BU116" s="917"/>
      <c r="BV116" s="917"/>
      <c r="BW116" s="917"/>
      <c r="BX116" s="917"/>
      <c r="BY116" s="917"/>
      <c r="BZ116" s="917"/>
      <c r="CA116" s="917"/>
      <c r="CB116" s="917"/>
      <c r="CC116" s="917"/>
      <c r="CD116" s="917"/>
      <c r="CE116" s="917"/>
      <c r="CF116" s="917"/>
      <c r="CG116" s="917"/>
      <c r="CH116" s="917"/>
      <c r="CI116" s="917"/>
      <c r="CJ116" s="917"/>
      <c r="CK116" s="917"/>
      <c r="CL116" s="917"/>
    </row>
    <row r="117" spans="1:90" ht="15" customHeight="1">
      <c r="B117" s="920"/>
      <c r="C117" s="921"/>
      <c r="D117" s="281"/>
      <c r="E117" s="991" t="s">
        <v>117</v>
      </c>
      <c r="F117" s="991"/>
      <c r="G117" s="991"/>
      <c r="H117" s="991"/>
      <c r="I117" s="991"/>
      <c r="J117" s="991"/>
      <c r="K117" s="991"/>
      <c r="L117" s="991"/>
      <c r="M117" s="991"/>
      <c r="N117" s="991"/>
      <c r="O117" s="991"/>
      <c r="P117" s="991"/>
      <c r="Q117" s="991"/>
      <c r="R117" s="991"/>
      <c r="S117" s="991"/>
      <c r="T117" s="991"/>
      <c r="U117" s="840" t="s">
        <v>87</v>
      </c>
      <c r="V117" s="840"/>
      <c r="W117" s="840"/>
      <c r="X117" s="840"/>
      <c r="Y117" s="840"/>
      <c r="Z117" s="840"/>
      <c r="AA117" s="841">
        <f>LOOKUP(O72,BJ117:BJ120,BK117:BK120)</f>
        <v>4</v>
      </c>
      <c r="AB117" s="841"/>
      <c r="AC117" s="841"/>
      <c r="AD117" s="841"/>
      <c r="AE117" s="840" t="s">
        <v>19</v>
      </c>
      <c r="AF117" s="840"/>
      <c r="AG117" s="1491">
        <v>4</v>
      </c>
      <c r="AH117" s="1492"/>
      <c r="AI117" s="1492"/>
      <c r="AJ117" s="1492"/>
      <c r="AK117" s="1492"/>
      <c r="AL117" s="1492"/>
      <c r="AM117" s="1492"/>
      <c r="AN117" s="1492"/>
      <c r="AO117" s="1492"/>
      <c r="AP117" s="1492"/>
      <c r="AQ117" s="1492"/>
      <c r="AR117" s="1492"/>
      <c r="AS117" s="1492"/>
      <c r="AT117" s="1492"/>
      <c r="AU117" s="1492"/>
      <c r="AV117" s="519" t="s">
        <v>19</v>
      </c>
      <c r="AW117" s="519"/>
      <c r="AX117" s="520" t="s">
        <v>118</v>
      </c>
      <c r="BJ117" s="29">
        <v>1</v>
      </c>
      <c r="BK117" s="29">
        <v>2</v>
      </c>
      <c r="BM117" s="236"/>
      <c r="BN117" s="236"/>
      <c r="BO117" s="236"/>
      <c r="BP117" s="236"/>
      <c r="BQ117" s="236"/>
      <c r="BR117" s="236"/>
      <c r="BS117" s="236"/>
      <c r="BT117" s="236"/>
      <c r="BU117" s="236"/>
      <c r="BV117" s="236"/>
      <c r="BW117" s="236"/>
      <c r="BX117" s="236"/>
      <c r="BY117" s="236"/>
      <c r="BZ117" s="236"/>
      <c r="CA117" s="236"/>
      <c r="CB117" s="236"/>
      <c r="CC117" s="236"/>
      <c r="CD117" s="236"/>
      <c r="CE117" s="236"/>
      <c r="CF117" s="236"/>
      <c r="CG117" s="236"/>
      <c r="CH117" s="236"/>
      <c r="CI117" s="236"/>
      <c r="CJ117" s="236"/>
      <c r="CK117" s="236"/>
      <c r="CL117" s="236"/>
    </row>
    <row r="118" spans="1:90" ht="15" customHeight="1" thickBot="1">
      <c r="B118" s="920"/>
      <c r="C118" s="921"/>
      <c r="D118" s="287"/>
      <c r="E118" s="992"/>
      <c r="F118" s="992"/>
      <c r="G118" s="992"/>
      <c r="H118" s="992"/>
      <c r="I118" s="992"/>
      <c r="J118" s="992"/>
      <c r="K118" s="992"/>
      <c r="L118" s="992"/>
      <c r="M118" s="992"/>
      <c r="N118" s="992"/>
      <c r="O118" s="992"/>
      <c r="P118" s="992"/>
      <c r="Q118" s="992"/>
      <c r="R118" s="992"/>
      <c r="S118" s="992"/>
      <c r="T118" s="992"/>
      <c r="U118" s="730"/>
      <c r="V118" s="730"/>
      <c r="W118" s="730"/>
      <c r="X118" s="730"/>
      <c r="Y118" s="730"/>
      <c r="Z118" s="730"/>
      <c r="AA118" s="814"/>
      <c r="AB118" s="814"/>
      <c r="AC118" s="814"/>
      <c r="AD118" s="814"/>
      <c r="AE118" s="730"/>
      <c r="AF118" s="730"/>
      <c r="AG118" s="1647"/>
      <c r="AH118" s="1648"/>
      <c r="AI118" s="1648"/>
      <c r="AJ118" s="1648"/>
      <c r="AK118" s="1648"/>
      <c r="AL118" s="1648"/>
      <c r="AM118" s="1648"/>
      <c r="AN118" s="1648"/>
      <c r="AO118" s="1648"/>
      <c r="AP118" s="1648"/>
      <c r="AQ118" s="1648"/>
      <c r="AR118" s="1648"/>
      <c r="AS118" s="1648"/>
      <c r="AT118" s="1648"/>
      <c r="AU118" s="1648"/>
      <c r="AV118" s="507"/>
      <c r="AW118" s="507"/>
      <c r="AX118" s="508"/>
      <c r="BJ118" s="30">
        <v>31</v>
      </c>
      <c r="BK118" s="31">
        <v>3</v>
      </c>
      <c r="BM118" s="236"/>
      <c r="BN118" s="236"/>
      <c r="BO118" s="236"/>
      <c r="BP118" s="236"/>
      <c r="BQ118" s="236"/>
      <c r="BR118" s="236"/>
      <c r="BS118" s="236"/>
      <c r="BT118" s="236"/>
      <c r="BU118" s="236"/>
      <c r="BV118" s="236"/>
      <c r="BW118" s="236"/>
      <c r="BX118" s="236"/>
      <c r="BY118" s="236"/>
      <c r="BZ118" s="236"/>
      <c r="CA118" s="236"/>
      <c r="CB118" s="236"/>
      <c r="CC118" s="236"/>
      <c r="CD118" s="236"/>
      <c r="CE118" s="236"/>
      <c r="CF118" s="236"/>
      <c r="CG118" s="236"/>
      <c r="CH118" s="236"/>
      <c r="CI118" s="236"/>
      <c r="CJ118" s="236"/>
      <c r="CK118" s="236"/>
      <c r="CL118" s="236"/>
    </row>
    <row r="119" spans="1:90" ht="15" customHeight="1">
      <c r="B119" s="864" t="s">
        <v>119</v>
      </c>
      <c r="C119" s="985"/>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6"/>
      <c r="AG119" s="989">
        <f>AM92+AQ111+AG113+AG115+AG117</f>
        <v>29</v>
      </c>
      <c r="AH119" s="869"/>
      <c r="AI119" s="869"/>
      <c r="AJ119" s="869"/>
      <c r="AK119" s="869"/>
      <c r="AL119" s="869"/>
      <c r="AM119" s="869"/>
      <c r="AN119" s="869"/>
      <c r="AO119" s="869"/>
      <c r="AP119" s="869"/>
      <c r="AQ119" s="869"/>
      <c r="AR119" s="869"/>
      <c r="AS119" s="869"/>
      <c r="AT119" s="869"/>
      <c r="AU119" s="869"/>
      <c r="AV119" s="853" t="s">
        <v>19</v>
      </c>
      <c r="AW119" s="853"/>
      <c r="AX119" s="870" t="s">
        <v>120</v>
      </c>
      <c r="BJ119" s="30">
        <v>61</v>
      </c>
      <c r="BK119" s="31">
        <v>4</v>
      </c>
    </row>
    <row r="120" spans="1:90" ht="15" customHeight="1" thickBot="1">
      <c r="B120" s="987"/>
      <c r="C120" s="988"/>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8"/>
      <c r="AA120" s="988"/>
      <c r="AB120" s="988"/>
      <c r="AC120" s="988"/>
      <c r="AD120" s="988"/>
      <c r="AE120" s="988"/>
      <c r="AF120" s="777"/>
      <c r="AG120" s="990"/>
      <c r="AH120" s="707"/>
      <c r="AI120" s="707"/>
      <c r="AJ120" s="707"/>
      <c r="AK120" s="707"/>
      <c r="AL120" s="707"/>
      <c r="AM120" s="707"/>
      <c r="AN120" s="707"/>
      <c r="AO120" s="707"/>
      <c r="AP120" s="707"/>
      <c r="AQ120" s="707"/>
      <c r="AR120" s="707"/>
      <c r="AS120" s="707"/>
      <c r="AT120" s="707"/>
      <c r="AU120" s="707"/>
      <c r="AV120" s="715"/>
      <c r="AW120" s="715"/>
      <c r="AX120" s="871"/>
      <c r="AY120" s="35"/>
      <c r="AZ120" s="36"/>
      <c r="BA120" s="36"/>
      <c r="BB120" s="36"/>
      <c r="BC120" s="36"/>
      <c r="BJ120" s="30">
        <v>91</v>
      </c>
      <c r="BK120" s="31">
        <v>5</v>
      </c>
    </row>
    <row r="121" spans="1:90" ht="15" customHeight="1">
      <c r="B121" s="232"/>
      <c r="C121" s="232"/>
      <c r="D121" s="232"/>
      <c r="E121" s="232"/>
      <c r="F121" s="232"/>
      <c r="G121" s="232"/>
      <c r="H121" s="232"/>
      <c r="I121" s="232"/>
      <c r="J121" s="232"/>
      <c r="K121" s="232"/>
      <c r="L121" s="232"/>
      <c r="M121" s="232"/>
      <c r="N121" s="232"/>
      <c r="O121" s="232"/>
      <c r="P121" s="232"/>
      <c r="Q121" s="232"/>
      <c r="R121" s="232"/>
      <c r="S121" s="232"/>
      <c r="T121" s="232"/>
      <c r="U121" s="232"/>
      <c r="V121" s="232"/>
      <c r="W121" s="232"/>
      <c r="X121" s="232"/>
      <c r="Y121" s="232"/>
      <c r="Z121" s="232"/>
      <c r="AA121" s="232"/>
      <c r="AB121" s="232"/>
      <c r="AC121" s="232"/>
      <c r="AD121" s="232"/>
      <c r="AE121" s="232"/>
      <c r="AF121" s="232"/>
      <c r="AG121" s="232"/>
      <c r="AH121" s="232"/>
      <c r="AI121" s="232"/>
      <c r="AJ121" s="232"/>
      <c r="AK121" s="232"/>
      <c r="AL121" s="232"/>
      <c r="AM121" s="873" t="s">
        <v>215</v>
      </c>
      <c r="AN121" s="873"/>
      <c r="AO121" s="873"/>
      <c r="AP121" s="873"/>
      <c r="AQ121" s="873"/>
      <c r="AR121" s="873"/>
      <c r="AS121" s="873"/>
      <c r="AT121" s="873"/>
      <c r="AU121" s="873"/>
      <c r="AV121" s="873"/>
      <c r="AW121" s="873"/>
      <c r="AX121" s="873"/>
      <c r="AY121" s="873"/>
      <c r="AZ121" s="873"/>
      <c r="BA121" s="873"/>
      <c r="BB121" s="873"/>
      <c r="BC121" s="873"/>
      <c r="BD121" s="873"/>
      <c r="BE121" s="873"/>
      <c r="BF121" s="873"/>
      <c r="BG121" s="237"/>
    </row>
    <row r="122" spans="1:90" ht="13.5" customHeight="1"/>
    <row r="123" spans="1:90" ht="15" customHeight="1">
      <c r="A123" s="2" t="s">
        <v>121</v>
      </c>
    </row>
    <row r="124" spans="1:90" ht="15" customHeight="1">
      <c r="B124" s="5" t="s">
        <v>122</v>
      </c>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row>
    <row r="125" spans="1:90" ht="15" customHeight="1">
      <c r="B125" s="5"/>
      <c r="C125" s="38"/>
      <c r="D125" s="293" t="s">
        <v>124</v>
      </c>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50"/>
      <c r="AA125" s="975" t="s">
        <v>125</v>
      </c>
      <c r="AB125" s="976"/>
      <c r="AC125" s="976"/>
      <c r="AD125" s="976"/>
      <c r="AE125" s="976"/>
      <c r="AF125" s="977"/>
      <c r="AG125" s="486" t="s">
        <v>126</v>
      </c>
      <c r="AH125" s="519"/>
      <c r="AI125" s="519"/>
      <c r="AJ125" s="519"/>
      <c r="AK125" s="519"/>
      <c r="AL125" s="519"/>
      <c r="AM125" s="520"/>
      <c r="AN125" s="984" t="s">
        <v>127</v>
      </c>
      <c r="AO125" s="984"/>
      <c r="AP125" s="984"/>
      <c r="AQ125" s="984"/>
      <c r="AR125" s="984"/>
      <c r="AS125" s="984"/>
      <c r="AT125" s="984"/>
      <c r="AU125" s="944" t="s">
        <v>128</v>
      </c>
      <c r="AV125" s="944"/>
      <c r="AW125" s="944"/>
      <c r="AX125" s="944"/>
      <c r="AY125" s="944"/>
      <c r="AZ125" s="944"/>
      <c r="BA125" s="945"/>
      <c r="BB125" s="946"/>
      <c r="BC125" s="946"/>
      <c r="BD125" s="946"/>
      <c r="BE125" s="946"/>
      <c r="BF125" s="946"/>
    </row>
    <row r="126" spans="1:90" ht="15" customHeight="1">
      <c r="B126" s="5"/>
      <c r="C126" s="38"/>
      <c r="D126" s="451"/>
      <c r="E126" s="452"/>
      <c r="F126" s="452"/>
      <c r="G126" s="452"/>
      <c r="H126" s="452"/>
      <c r="I126" s="452"/>
      <c r="J126" s="452"/>
      <c r="K126" s="452"/>
      <c r="L126" s="452"/>
      <c r="M126" s="452"/>
      <c r="N126" s="452"/>
      <c r="O126" s="452"/>
      <c r="P126" s="452"/>
      <c r="Q126" s="452"/>
      <c r="R126" s="452"/>
      <c r="S126" s="452"/>
      <c r="T126" s="452"/>
      <c r="U126" s="452"/>
      <c r="V126" s="452"/>
      <c r="W126" s="452"/>
      <c r="X126" s="452"/>
      <c r="Y126" s="452"/>
      <c r="Z126" s="453"/>
      <c r="AA126" s="978"/>
      <c r="AB126" s="979"/>
      <c r="AC126" s="979"/>
      <c r="AD126" s="979"/>
      <c r="AE126" s="979"/>
      <c r="AF126" s="980"/>
      <c r="AG126" s="745"/>
      <c r="AH126" s="816"/>
      <c r="AI126" s="816"/>
      <c r="AJ126" s="816"/>
      <c r="AK126" s="816"/>
      <c r="AL126" s="816"/>
      <c r="AM126" s="522"/>
      <c r="AN126" s="984"/>
      <c r="AO126" s="984"/>
      <c r="AP126" s="984"/>
      <c r="AQ126" s="984"/>
      <c r="AR126" s="984"/>
      <c r="AS126" s="984"/>
      <c r="AT126" s="984"/>
      <c r="AU126" s="944"/>
      <c r="AV126" s="944"/>
      <c r="AW126" s="944"/>
      <c r="AX126" s="944"/>
      <c r="AY126" s="944"/>
      <c r="AZ126" s="944"/>
      <c r="BA126" s="945"/>
      <c r="BB126" s="946"/>
      <c r="BC126" s="946"/>
      <c r="BD126" s="946"/>
      <c r="BE126" s="946"/>
      <c r="BF126" s="946"/>
    </row>
    <row r="127" spans="1:90" ht="6" customHeight="1">
      <c r="B127" s="5"/>
      <c r="C127" s="38"/>
      <c r="D127" s="454"/>
      <c r="E127" s="455"/>
      <c r="F127" s="455"/>
      <c r="G127" s="455"/>
      <c r="H127" s="455"/>
      <c r="I127" s="455"/>
      <c r="J127" s="455"/>
      <c r="K127" s="455"/>
      <c r="L127" s="455"/>
      <c r="M127" s="455"/>
      <c r="N127" s="455"/>
      <c r="O127" s="455"/>
      <c r="P127" s="455"/>
      <c r="Q127" s="455"/>
      <c r="R127" s="455"/>
      <c r="S127" s="455"/>
      <c r="T127" s="455"/>
      <c r="U127" s="455"/>
      <c r="V127" s="455"/>
      <c r="W127" s="455"/>
      <c r="X127" s="455"/>
      <c r="Y127" s="455"/>
      <c r="Z127" s="456"/>
      <c r="AA127" s="981"/>
      <c r="AB127" s="982"/>
      <c r="AC127" s="982"/>
      <c r="AD127" s="982"/>
      <c r="AE127" s="982"/>
      <c r="AF127" s="983"/>
      <c r="AG127" s="794"/>
      <c r="AH127" s="507"/>
      <c r="AI127" s="507"/>
      <c r="AJ127" s="507"/>
      <c r="AK127" s="507"/>
      <c r="AL127" s="507"/>
      <c r="AM127" s="508"/>
      <c r="AN127" s="984"/>
      <c r="AO127" s="984"/>
      <c r="AP127" s="984"/>
      <c r="AQ127" s="984"/>
      <c r="AR127" s="984"/>
      <c r="AS127" s="984"/>
      <c r="AT127" s="984"/>
      <c r="AU127" s="944"/>
      <c r="AV127" s="944"/>
      <c r="AW127" s="944"/>
      <c r="AX127" s="944"/>
      <c r="AY127" s="944"/>
      <c r="AZ127" s="944"/>
      <c r="BA127" s="945"/>
      <c r="BB127" s="946"/>
      <c r="BC127" s="946"/>
      <c r="BD127" s="946"/>
      <c r="BE127" s="946"/>
      <c r="BF127" s="946"/>
    </row>
    <row r="128" spans="1:90" ht="12" customHeight="1">
      <c r="B128" s="5"/>
      <c r="C128" s="38"/>
      <c r="D128" s="1669" t="s">
        <v>309</v>
      </c>
      <c r="E128" s="1669"/>
      <c r="F128" s="1669"/>
      <c r="G128" s="1669"/>
      <c r="H128" s="1669"/>
      <c r="I128" s="1669"/>
      <c r="J128" s="1669"/>
      <c r="K128" s="1669"/>
      <c r="L128" s="1669"/>
      <c r="M128" s="1669"/>
      <c r="N128" s="1669"/>
      <c r="O128" s="1669"/>
      <c r="P128" s="1669"/>
      <c r="Q128" s="1669"/>
      <c r="R128" s="1669"/>
      <c r="S128" s="1669"/>
      <c r="T128" s="1669"/>
      <c r="U128" s="1669"/>
      <c r="V128" s="1669"/>
      <c r="W128" s="1669"/>
      <c r="X128" s="1669"/>
      <c r="Y128" s="1669"/>
      <c r="Z128" s="1669"/>
      <c r="AA128" s="1473" t="s">
        <v>337</v>
      </c>
      <c r="AB128" s="1474"/>
      <c r="AC128" s="1474"/>
      <c r="AD128" s="1474"/>
      <c r="AE128" s="1474"/>
      <c r="AF128" s="1475"/>
      <c r="AG128" s="1659">
        <v>8</v>
      </c>
      <c r="AH128" s="1660"/>
      <c r="AI128" s="1660"/>
      <c r="AJ128" s="1660"/>
      <c r="AK128" s="1660"/>
      <c r="AL128" s="1660"/>
      <c r="AM128" s="1661"/>
      <c r="AN128" s="1668">
        <v>20</v>
      </c>
      <c r="AO128" s="1668"/>
      <c r="AP128" s="1668"/>
      <c r="AQ128" s="1668"/>
      <c r="AR128" s="1668"/>
      <c r="AS128" s="1668"/>
      <c r="AT128" s="1668"/>
      <c r="AU128" s="966">
        <f>AG128*AN128</f>
        <v>160</v>
      </c>
      <c r="AV128" s="967"/>
      <c r="AW128" s="967"/>
      <c r="AX128" s="967"/>
      <c r="AY128" s="967"/>
      <c r="AZ128" s="968"/>
      <c r="BA128" s="945"/>
      <c r="BB128" s="946"/>
      <c r="BC128" s="946"/>
      <c r="BD128" s="946"/>
      <c r="BE128" s="946"/>
      <c r="BF128" s="946"/>
    </row>
    <row r="129" spans="1:59" ht="12" customHeight="1">
      <c r="B129" s="5"/>
      <c r="C129" s="38"/>
      <c r="D129" s="1669"/>
      <c r="E129" s="1669"/>
      <c r="F129" s="1669"/>
      <c r="G129" s="1669"/>
      <c r="H129" s="1669"/>
      <c r="I129" s="1669"/>
      <c r="J129" s="1669"/>
      <c r="K129" s="1669"/>
      <c r="L129" s="1669"/>
      <c r="M129" s="1669"/>
      <c r="N129" s="1669"/>
      <c r="O129" s="1669"/>
      <c r="P129" s="1669"/>
      <c r="Q129" s="1669"/>
      <c r="R129" s="1669"/>
      <c r="S129" s="1669"/>
      <c r="T129" s="1669"/>
      <c r="U129" s="1669"/>
      <c r="V129" s="1669"/>
      <c r="W129" s="1669"/>
      <c r="X129" s="1669"/>
      <c r="Y129" s="1669"/>
      <c r="Z129" s="1669"/>
      <c r="AA129" s="1656"/>
      <c r="AB129" s="1657"/>
      <c r="AC129" s="1657"/>
      <c r="AD129" s="1657"/>
      <c r="AE129" s="1657"/>
      <c r="AF129" s="1658"/>
      <c r="AG129" s="1662"/>
      <c r="AH129" s="1663"/>
      <c r="AI129" s="1663"/>
      <c r="AJ129" s="1663"/>
      <c r="AK129" s="1663"/>
      <c r="AL129" s="1663"/>
      <c r="AM129" s="1664"/>
      <c r="AN129" s="1668"/>
      <c r="AO129" s="1668"/>
      <c r="AP129" s="1668"/>
      <c r="AQ129" s="1668"/>
      <c r="AR129" s="1668"/>
      <c r="AS129" s="1668"/>
      <c r="AT129" s="1668"/>
      <c r="AU129" s="969"/>
      <c r="AV129" s="970"/>
      <c r="AW129" s="970"/>
      <c r="AX129" s="970"/>
      <c r="AY129" s="970"/>
      <c r="AZ129" s="971"/>
      <c r="BA129" s="945"/>
      <c r="BB129" s="946"/>
      <c r="BC129" s="946"/>
      <c r="BD129" s="946"/>
      <c r="BE129" s="946"/>
      <c r="BF129" s="946"/>
    </row>
    <row r="130" spans="1:59" ht="12" customHeight="1">
      <c r="B130" s="5"/>
      <c r="C130" s="38"/>
      <c r="D130" s="993" t="s">
        <v>129</v>
      </c>
      <c r="E130" s="993"/>
      <c r="F130" s="993"/>
      <c r="G130" s="993"/>
      <c r="H130" s="993"/>
      <c r="I130" s="993"/>
      <c r="J130" s="993"/>
      <c r="K130" s="993"/>
      <c r="L130" s="993"/>
      <c r="M130" s="993"/>
      <c r="N130" s="993"/>
      <c r="O130" s="993"/>
      <c r="P130" s="993"/>
      <c r="Q130" s="993"/>
      <c r="R130" s="993"/>
      <c r="S130" s="993"/>
      <c r="T130" s="993"/>
      <c r="U130" s="993"/>
      <c r="V130" s="993"/>
      <c r="W130" s="993"/>
      <c r="X130" s="993"/>
      <c r="Y130" s="993"/>
      <c r="Z130" s="993"/>
      <c r="AA130" s="1476"/>
      <c r="AB130" s="1477"/>
      <c r="AC130" s="1477"/>
      <c r="AD130" s="1477"/>
      <c r="AE130" s="1477"/>
      <c r="AF130" s="1478"/>
      <c r="AG130" s="1665"/>
      <c r="AH130" s="1666"/>
      <c r="AI130" s="1666"/>
      <c r="AJ130" s="1666"/>
      <c r="AK130" s="1666"/>
      <c r="AL130" s="1666"/>
      <c r="AM130" s="1667"/>
      <c r="AN130" s="1668"/>
      <c r="AO130" s="1668"/>
      <c r="AP130" s="1668"/>
      <c r="AQ130" s="1668"/>
      <c r="AR130" s="1668"/>
      <c r="AS130" s="1668"/>
      <c r="AT130" s="1668"/>
      <c r="AU130" s="972"/>
      <c r="AV130" s="973"/>
      <c r="AW130" s="973"/>
      <c r="AX130" s="973"/>
      <c r="AY130" s="973"/>
      <c r="AZ130" s="974"/>
      <c r="BA130" s="945"/>
      <c r="BB130" s="946"/>
      <c r="BC130" s="946"/>
      <c r="BD130" s="946"/>
      <c r="BE130" s="946"/>
      <c r="BF130" s="946"/>
    </row>
    <row r="131" spans="1:59" ht="12" customHeight="1">
      <c r="B131" s="5"/>
      <c r="C131" s="5"/>
      <c r="D131" s="39"/>
      <c r="E131" s="39"/>
      <c r="F131" s="39"/>
      <c r="G131" s="39"/>
      <c r="H131" s="39"/>
      <c r="I131" s="39"/>
      <c r="J131" s="39"/>
      <c r="K131" s="40"/>
      <c r="L131" s="40"/>
      <c r="M131" s="40"/>
      <c r="N131" s="40"/>
      <c r="O131" s="40"/>
      <c r="P131" s="40"/>
      <c r="Q131" s="40"/>
      <c r="R131" s="40"/>
      <c r="S131" s="40"/>
      <c r="T131" s="40"/>
      <c r="U131" s="40"/>
      <c r="V131" s="40"/>
      <c r="W131" s="40"/>
      <c r="X131" s="40"/>
      <c r="Y131" s="40"/>
      <c r="Z131" s="40"/>
      <c r="AA131" s="158"/>
      <c r="AB131" s="158"/>
      <c r="AC131" s="158"/>
      <c r="AD131" s="158"/>
      <c r="AE131" s="158"/>
      <c r="AF131" s="158"/>
      <c r="AG131" s="233"/>
      <c r="AH131" s="233"/>
      <c r="AI131" s="233"/>
      <c r="AJ131" s="233"/>
      <c r="AK131" s="233"/>
      <c r="AL131" s="233"/>
      <c r="AM131" s="233"/>
      <c r="AN131" s="41"/>
      <c r="AO131" s="41"/>
      <c r="AP131" s="41"/>
      <c r="AQ131" s="41"/>
      <c r="AR131" s="41"/>
      <c r="AS131" s="41"/>
      <c r="AT131" s="42"/>
      <c r="AU131" s="238"/>
      <c r="AV131" s="238"/>
      <c r="AW131" s="238"/>
      <c r="AX131" s="238"/>
      <c r="AY131" s="238"/>
      <c r="AZ131" s="238"/>
      <c r="BA131" s="222"/>
      <c r="BB131" s="220"/>
      <c r="BC131" s="220"/>
      <c r="BD131" s="220"/>
      <c r="BE131" s="220"/>
      <c r="BF131" s="220"/>
    </row>
    <row r="132" spans="1:59" s="16" customFormat="1" ht="16.5" customHeight="1">
      <c r="A132" s="2"/>
      <c r="B132" s="2" t="s">
        <v>130</v>
      </c>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row>
    <row r="133" spans="1:59" ht="15.75" customHeight="1">
      <c r="B133" s="5"/>
      <c r="C133" s="38"/>
      <c r="D133" s="293" t="s">
        <v>123</v>
      </c>
      <c r="E133" s="449"/>
      <c r="F133" s="449"/>
      <c r="G133" s="449"/>
      <c r="H133" s="449"/>
      <c r="I133" s="449"/>
      <c r="J133" s="449"/>
      <c r="K133" s="450"/>
      <c r="L133" s="281" t="s">
        <v>124</v>
      </c>
      <c r="M133" s="282"/>
      <c r="N133" s="282"/>
      <c r="O133" s="282"/>
      <c r="P133" s="282"/>
      <c r="Q133" s="282"/>
      <c r="R133" s="282"/>
      <c r="S133" s="282"/>
      <c r="T133" s="282"/>
      <c r="U133" s="282"/>
      <c r="V133" s="282"/>
      <c r="W133" s="282"/>
      <c r="X133" s="282"/>
      <c r="Y133" s="282"/>
      <c r="Z133" s="283"/>
      <c r="AA133" s="486" t="s">
        <v>131</v>
      </c>
      <c r="AB133" s="487"/>
      <c r="AC133" s="487"/>
      <c r="AD133" s="487"/>
      <c r="AE133" s="487"/>
      <c r="AF133" s="488"/>
      <c r="AG133" s="486" t="s">
        <v>132</v>
      </c>
      <c r="AH133" s="487"/>
      <c r="AI133" s="487"/>
      <c r="AJ133" s="487"/>
      <c r="AK133" s="487"/>
      <c r="AL133" s="488"/>
      <c r="AM133" s="1047" t="s">
        <v>133</v>
      </c>
      <c r="AN133" s="1047"/>
      <c r="AO133" s="1047"/>
      <c r="AP133" s="1047"/>
      <c r="AQ133" s="1047"/>
      <c r="AR133" s="1048" t="s">
        <v>134</v>
      </c>
      <c r="AS133" s="1048"/>
      <c r="AT133" s="1048"/>
      <c r="AU133" s="1048"/>
      <c r="AV133" s="1048"/>
      <c r="AW133" s="1049" t="s">
        <v>135</v>
      </c>
      <c r="AX133" s="1050"/>
      <c r="AY133" s="1050"/>
      <c r="AZ133" s="1050"/>
      <c r="BA133" s="1050"/>
      <c r="BB133" s="1050"/>
      <c r="BC133" s="1050"/>
      <c r="BD133" s="1050"/>
      <c r="BE133" s="1051"/>
    </row>
    <row r="134" spans="1:59" ht="15.75" customHeight="1">
      <c r="B134" s="5"/>
      <c r="C134" s="38"/>
      <c r="D134" s="451"/>
      <c r="E134" s="452"/>
      <c r="F134" s="452"/>
      <c r="G134" s="452"/>
      <c r="H134" s="452"/>
      <c r="I134" s="452"/>
      <c r="J134" s="452"/>
      <c r="K134" s="453"/>
      <c r="L134" s="1041"/>
      <c r="M134" s="1042"/>
      <c r="N134" s="1042"/>
      <c r="O134" s="1042"/>
      <c r="P134" s="1042"/>
      <c r="Q134" s="1042"/>
      <c r="R134" s="1042"/>
      <c r="S134" s="1042"/>
      <c r="T134" s="1042"/>
      <c r="U134" s="1042"/>
      <c r="V134" s="1042"/>
      <c r="W134" s="1042"/>
      <c r="X134" s="1042"/>
      <c r="Y134" s="1042"/>
      <c r="Z134" s="1043"/>
      <c r="AA134" s="489"/>
      <c r="AB134" s="490"/>
      <c r="AC134" s="490"/>
      <c r="AD134" s="490"/>
      <c r="AE134" s="490"/>
      <c r="AF134" s="491"/>
      <c r="AG134" s="489"/>
      <c r="AH134" s="490"/>
      <c r="AI134" s="490"/>
      <c r="AJ134" s="490"/>
      <c r="AK134" s="490"/>
      <c r="AL134" s="491"/>
      <c r="AM134" s="1047"/>
      <c r="AN134" s="1047"/>
      <c r="AO134" s="1047"/>
      <c r="AP134" s="1047"/>
      <c r="AQ134" s="1047"/>
      <c r="AR134" s="1048"/>
      <c r="AS134" s="1048"/>
      <c r="AT134" s="1048"/>
      <c r="AU134" s="1048"/>
      <c r="AV134" s="1048"/>
      <c r="AW134" s="1052"/>
      <c r="AX134" s="1053"/>
      <c r="AY134" s="1053"/>
      <c r="AZ134" s="1053"/>
      <c r="BA134" s="1053"/>
      <c r="BB134" s="1053"/>
      <c r="BC134" s="1053"/>
      <c r="BD134" s="1053"/>
      <c r="BE134" s="1054"/>
    </row>
    <row r="135" spans="1:59" ht="15.75" customHeight="1">
      <c r="B135" s="5"/>
      <c r="C135" s="38"/>
      <c r="D135" s="454"/>
      <c r="E135" s="455"/>
      <c r="F135" s="455"/>
      <c r="G135" s="455"/>
      <c r="H135" s="455"/>
      <c r="I135" s="455"/>
      <c r="J135" s="455"/>
      <c r="K135" s="456"/>
      <c r="L135" s="1055" t="s">
        <v>136</v>
      </c>
      <c r="M135" s="1056"/>
      <c r="N135" s="1056"/>
      <c r="O135" s="1056"/>
      <c r="P135" s="1056"/>
      <c r="Q135" s="1056"/>
      <c r="R135" s="1056"/>
      <c r="S135" s="1056"/>
      <c r="T135" s="1056"/>
      <c r="U135" s="1056"/>
      <c r="V135" s="1056"/>
      <c r="W135" s="1056"/>
      <c r="X135" s="1056"/>
      <c r="Y135" s="1056"/>
      <c r="Z135" s="1057"/>
      <c r="AA135" s="1044"/>
      <c r="AB135" s="1045"/>
      <c r="AC135" s="1045"/>
      <c r="AD135" s="1045"/>
      <c r="AE135" s="1045"/>
      <c r="AF135" s="1046"/>
      <c r="AG135" s="1044"/>
      <c r="AH135" s="1045"/>
      <c r="AI135" s="1045"/>
      <c r="AJ135" s="1045"/>
      <c r="AK135" s="1045"/>
      <c r="AL135" s="1046"/>
      <c r="AM135" s="1047"/>
      <c r="AN135" s="1047"/>
      <c r="AO135" s="1047"/>
      <c r="AP135" s="1047"/>
      <c r="AQ135" s="1047"/>
      <c r="AR135" s="1048"/>
      <c r="AS135" s="1048"/>
      <c r="AT135" s="1048"/>
      <c r="AU135" s="1048"/>
      <c r="AV135" s="1048"/>
      <c r="AW135" s="1058" t="s">
        <v>137</v>
      </c>
      <c r="AX135" s="1026"/>
      <c r="AY135" s="1026" t="s">
        <v>138</v>
      </c>
      <c r="AZ135" s="1026"/>
      <c r="BA135" s="1026"/>
      <c r="BB135" s="1026"/>
      <c r="BC135" s="1026"/>
      <c r="BD135" s="1026"/>
      <c r="BE135" s="1027"/>
    </row>
    <row r="136" spans="1:59" s="48" customFormat="1" ht="15.75" customHeight="1">
      <c r="B136" s="43"/>
      <c r="C136" s="44"/>
      <c r="D136" s="45"/>
      <c r="E136" s="46"/>
      <c r="F136" s="46"/>
      <c r="G136" s="46"/>
      <c r="H136" s="46"/>
      <c r="I136" s="46"/>
      <c r="J136" s="46"/>
      <c r="K136" s="47"/>
      <c r="L136" s="1576" t="s">
        <v>310</v>
      </c>
      <c r="M136" s="1577"/>
      <c r="N136" s="1577"/>
      <c r="O136" s="1577"/>
      <c r="P136" s="1577"/>
      <c r="Q136" s="1577"/>
      <c r="R136" s="1577"/>
      <c r="S136" s="1577"/>
      <c r="T136" s="1577"/>
      <c r="U136" s="1577"/>
      <c r="V136" s="1577"/>
      <c r="W136" s="1577"/>
      <c r="X136" s="1577"/>
      <c r="Y136" s="1577"/>
      <c r="Z136" s="1578"/>
      <c r="AA136" s="1497" t="s">
        <v>336</v>
      </c>
      <c r="AB136" s="1521"/>
      <c r="AC136" s="1521"/>
      <c r="AD136" s="1521"/>
      <c r="AE136" s="1521"/>
      <c r="AF136" s="1522"/>
      <c r="AG136" s="1585">
        <v>6</v>
      </c>
      <c r="AH136" s="1586"/>
      <c r="AI136" s="1586"/>
      <c r="AJ136" s="1586"/>
      <c r="AK136" s="1586"/>
      <c r="AL136" s="1587"/>
      <c r="AM136" s="1594">
        <v>20</v>
      </c>
      <c r="AN136" s="1595"/>
      <c r="AO136" s="1595"/>
      <c r="AP136" s="1595"/>
      <c r="AQ136" s="1596"/>
      <c r="AR136" s="1028">
        <f>AG136*AM136</f>
        <v>120</v>
      </c>
      <c r="AS136" s="1028"/>
      <c r="AT136" s="1028"/>
      <c r="AU136" s="1028"/>
      <c r="AV136" s="1028"/>
      <c r="AW136" s="1029"/>
      <c r="AX136" s="1030"/>
      <c r="AY136" s="1035"/>
      <c r="AZ136" s="1035"/>
      <c r="BA136" s="1035"/>
      <c r="BB136" s="1035"/>
      <c r="BC136" s="1035"/>
      <c r="BD136" s="1035"/>
      <c r="BE136" s="1036"/>
    </row>
    <row r="137" spans="1:59" s="48" customFormat="1" ht="15.75" customHeight="1">
      <c r="B137" s="43"/>
      <c r="C137" s="44"/>
      <c r="D137" s="49"/>
      <c r="E137" s="50"/>
      <c r="F137" s="50"/>
      <c r="G137" s="50"/>
      <c r="H137" s="50"/>
      <c r="I137" s="50"/>
      <c r="J137" s="50"/>
      <c r="K137" s="51"/>
      <c r="L137" s="1579"/>
      <c r="M137" s="1580"/>
      <c r="N137" s="1580"/>
      <c r="O137" s="1580"/>
      <c r="P137" s="1580"/>
      <c r="Q137" s="1580"/>
      <c r="R137" s="1580"/>
      <c r="S137" s="1580"/>
      <c r="T137" s="1580"/>
      <c r="U137" s="1580"/>
      <c r="V137" s="1580"/>
      <c r="W137" s="1580"/>
      <c r="X137" s="1580"/>
      <c r="Y137" s="1580"/>
      <c r="Z137" s="1581"/>
      <c r="AA137" s="1582"/>
      <c r="AB137" s="1583"/>
      <c r="AC137" s="1583"/>
      <c r="AD137" s="1583"/>
      <c r="AE137" s="1583"/>
      <c r="AF137" s="1584"/>
      <c r="AG137" s="1588"/>
      <c r="AH137" s="1589"/>
      <c r="AI137" s="1589"/>
      <c r="AJ137" s="1589"/>
      <c r="AK137" s="1589"/>
      <c r="AL137" s="1590"/>
      <c r="AM137" s="1597"/>
      <c r="AN137" s="1598"/>
      <c r="AO137" s="1598"/>
      <c r="AP137" s="1598"/>
      <c r="AQ137" s="1599"/>
      <c r="AR137" s="1028"/>
      <c r="AS137" s="1028"/>
      <c r="AT137" s="1028"/>
      <c r="AU137" s="1028"/>
      <c r="AV137" s="1028"/>
      <c r="AW137" s="1031"/>
      <c r="AX137" s="1032"/>
      <c r="AY137" s="1037"/>
      <c r="AZ137" s="1037"/>
      <c r="BA137" s="1037"/>
      <c r="BB137" s="1037"/>
      <c r="BC137" s="1037"/>
      <c r="BD137" s="1037"/>
      <c r="BE137" s="1038"/>
    </row>
    <row r="138" spans="1:59" s="48" customFormat="1" ht="15.75" customHeight="1">
      <c r="B138" s="43"/>
      <c r="C138" s="44"/>
      <c r="D138" s="52" t="s">
        <v>139</v>
      </c>
      <c r="E138" s="351" t="s">
        <v>140</v>
      </c>
      <c r="F138" s="351"/>
      <c r="G138" s="351"/>
      <c r="H138" s="351"/>
      <c r="I138" s="351"/>
      <c r="J138" s="351"/>
      <c r="K138" s="352"/>
      <c r="L138" s="1603" t="s">
        <v>311</v>
      </c>
      <c r="M138" s="1604"/>
      <c r="N138" s="1604"/>
      <c r="O138" s="1604"/>
      <c r="P138" s="1604"/>
      <c r="Q138" s="1604"/>
      <c r="R138" s="1604"/>
      <c r="S138" s="1604"/>
      <c r="T138" s="1604"/>
      <c r="U138" s="1604"/>
      <c r="V138" s="1604"/>
      <c r="W138" s="1604"/>
      <c r="X138" s="1604"/>
      <c r="Y138" s="1604"/>
      <c r="Z138" s="1605"/>
      <c r="AA138" s="1523"/>
      <c r="AB138" s="1524"/>
      <c r="AC138" s="1524"/>
      <c r="AD138" s="1524"/>
      <c r="AE138" s="1524"/>
      <c r="AF138" s="1525"/>
      <c r="AG138" s="1591"/>
      <c r="AH138" s="1592"/>
      <c r="AI138" s="1592"/>
      <c r="AJ138" s="1592"/>
      <c r="AK138" s="1592"/>
      <c r="AL138" s="1593"/>
      <c r="AM138" s="1600"/>
      <c r="AN138" s="1601"/>
      <c r="AO138" s="1601"/>
      <c r="AP138" s="1601"/>
      <c r="AQ138" s="1602"/>
      <c r="AR138" s="1028"/>
      <c r="AS138" s="1028"/>
      <c r="AT138" s="1028"/>
      <c r="AU138" s="1028"/>
      <c r="AV138" s="1028"/>
      <c r="AW138" s="1033"/>
      <c r="AX138" s="1034"/>
      <c r="AY138" s="1039"/>
      <c r="AZ138" s="1039"/>
      <c r="BA138" s="1039"/>
      <c r="BB138" s="1039"/>
      <c r="BC138" s="1039"/>
      <c r="BD138" s="1039"/>
      <c r="BE138" s="1040"/>
    </row>
    <row r="139" spans="1:59" s="48" customFormat="1" ht="15.75" customHeight="1">
      <c r="B139" s="43"/>
      <c r="C139" s="44"/>
      <c r="D139" s="45"/>
      <c r="E139" s="46"/>
      <c r="F139" s="46"/>
      <c r="G139" s="46"/>
      <c r="H139" s="46"/>
      <c r="I139" s="46"/>
      <c r="J139" s="46"/>
      <c r="K139" s="47"/>
      <c r="L139" s="1576" t="s">
        <v>312</v>
      </c>
      <c r="M139" s="1577"/>
      <c r="N139" s="1577"/>
      <c r="O139" s="1577"/>
      <c r="P139" s="1577"/>
      <c r="Q139" s="1577"/>
      <c r="R139" s="1577"/>
      <c r="S139" s="1577"/>
      <c r="T139" s="1577"/>
      <c r="U139" s="1577"/>
      <c r="V139" s="1577"/>
      <c r="W139" s="1577"/>
      <c r="X139" s="1577"/>
      <c r="Y139" s="1577"/>
      <c r="Z139" s="1578"/>
      <c r="AA139" s="1497" t="s">
        <v>336</v>
      </c>
      <c r="AB139" s="1521"/>
      <c r="AC139" s="1521"/>
      <c r="AD139" s="1521"/>
      <c r="AE139" s="1521"/>
      <c r="AF139" s="1522"/>
      <c r="AG139" s="1585">
        <v>6</v>
      </c>
      <c r="AH139" s="1586"/>
      <c r="AI139" s="1586"/>
      <c r="AJ139" s="1586"/>
      <c r="AK139" s="1586"/>
      <c r="AL139" s="1587"/>
      <c r="AM139" s="1594">
        <v>20</v>
      </c>
      <c r="AN139" s="1595"/>
      <c r="AO139" s="1595"/>
      <c r="AP139" s="1595"/>
      <c r="AQ139" s="1596"/>
      <c r="AR139" s="1028">
        <f>AG139*AM139</f>
        <v>120</v>
      </c>
      <c r="AS139" s="1028"/>
      <c r="AT139" s="1028"/>
      <c r="AU139" s="1028"/>
      <c r="AV139" s="1028"/>
      <c r="AW139" s="1029"/>
      <c r="AX139" s="1030"/>
      <c r="AY139" s="1035"/>
      <c r="AZ139" s="1035"/>
      <c r="BA139" s="1035"/>
      <c r="BB139" s="1035"/>
      <c r="BC139" s="1035"/>
      <c r="BD139" s="1035"/>
      <c r="BE139" s="1036"/>
    </row>
    <row r="140" spans="1:59" s="48" customFormat="1" ht="15.75" customHeight="1">
      <c r="B140" s="43"/>
      <c r="C140" s="44"/>
      <c r="D140" s="49"/>
      <c r="E140" s="50"/>
      <c r="F140" s="50"/>
      <c r="G140" s="50"/>
      <c r="H140" s="50"/>
      <c r="I140" s="50"/>
      <c r="J140" s="50"/>
      <c r="K140" s="51"/>
      <c r="L140" s="1579"/>
      <c r="M140" s="1580"/>
      <c r="N140" s="1580"/>
      <c r="O140" s="1580"/>
      <c r="P140" s="1580"/>
      <c r="Q140" s="1580"/>
      <c r="R140" s="1580"/>
      <c r="S140" s="1580"/>
      <c r="T140" s="1580"/>
      <c r="U140" s="1580"/>
      <c r="V140" s="1580"/>
      <c r="W140" s="1580"/>
      <c r="X140" s="1580"/>
      <c r="Y140" s="1580"/>
      <c r="Z140" s="1581"/>
      <c r="AA140" s="1582"/>
      <c r="AB140" s="1583"/>
      <c r="AC140" s="1583"/>
      <c r="AD140" s="1583"/>
      <c r="AE140" s="1583"/>
      <c r="AF140" s="1584"/>
      <c r="AG140" s="1588"/>
      <c r="AH140" s="1589"/>
      <c r="AI140" s="1589"/>
      <c r="AJ140" s="1589"/>
      <c r="AK140" s="1589"/>
      <c r="AL140" s="1590"/>
      <c r="AM140" s="1597"/>
      <c r="AN140" s="1598"/>
      <c r="AO140" s="1598"/>
      <c r="AP140" s="1598"/>
      <c r="AQ140" s="1599"/>
      <c r="AR140" s="1028"/>
      <c r="AS140" s="1028"/>
      <c r="AT140" s="1028"/>
      <c r="AU140" s="1028"/>
      <c r="AV140" s="1028"/>
      <c r="AW140" s="1031"/>
      <c r="AX140" s="1032"/>
      <c r="AY140" s="1037"/>
      <c r="AZ140" s="1037"/>
      <c r="BA140" s="1037"/>
      <c r="BB140" s="1037"/>
      <c r="BC140" s="1037"/>
      <c r="BD140" s="1037"/>
      <c r="BE140" s="1038"/>
    </row>
    <row r="141" spans="1:59" s="48" customFormat="1" ht="15.75" customHeight="1">
      <c r="B141" s="43"/>
      <c r="C141" s="44"/>
      <c r="D141" s="52" t="s">
        <v>139</v>
      </c>
      <c r="E141" s="1606" t="s">
        <v>313</v>
      </c>
      <c r="F141" s="1606"/>
      <c r="G141" s="1606"/>
      <c r="H141" s="1606"/>
      <c r="I141" s="1606"/>
      <c r="J141" s="1606"/>
      <c r="K141" s="1607"/>
      <c r="L141" s="1603" t="s">
        <v>314</v>
      </c>
      <c r="M141" s="1604"/>
      <c r="N141" s="1604"/>
      <c r="O141" s="1604"/>
      <c r="P141" s="1604"/>
      <c r="Q141" s="1604"/>
      <c r="R141" s="1604"/>
      <c r="S141" s="1604"/>
      <c r="T141" s="1604"/>
      <c r="U141" s="1604"/>
      <c r="V141" s="1604"/>
      <c r="W141" s="1604"/>
      <c r="X141" s="1604"/>
      <c r="Y141" s="1604"/>
      <c r="Z141" s="1605"/>
      <c r="AA141" s="1523"/>
      <c r="AB141" s="1524"/>
      <c r="AC141" s="1524"/>
      <c r="AD141" s="1524"/>
      <c r="AE141" s="1524"/>
      <c r="AF141" s="1525"/>
      <c r="AG141" s="1591"/>
      <c r="AH141" s="1592"/>
      <c r="AI141" s="1592"/>
      <c r="AJ141" s="1592"/>
      <c r="AK141" s="1592"/>
      <c r="AL141" s="1593"/>
      <c r="AM141" s="1600"/>
      <c r="AN141" s="1601"/>
      <c r="AO141" s="1601"/>
      <c r="AP141" s="1601"/>
      <c r="AQ141" s="1602"/>
      <c r="AR141" s="1028"/>
      <c r="AS141" s="1028"/>
      <c r="AT141" s="1028"/>
      <c r="AU141" s="1028"/>
      <c r="AV141" s="1028"/>
      <c r="AW141" s="1033"/>
      <c r="AX141" s="1034"/>
      <c r="AY141" s="1039"/>
      <c r="AZ141" s="1039"/>
      <c r="BA141" s="1039"/>
      <c r="BB141" s="1039"/>
      <c r="BC141" s="1039"/>
      <c r="BD141" s="1039"/>
      <c r="BE141" s="1040"/>
    </row>
    <row r="142" spans="1:59" s="48" customFormat="1" ht="15.75" customHeight="1">
      <c r="B142" s="43"/>
      <c r="C142" s="44"/>
      <c r="D142" s="45"/>
      <c r="E142" s="46"/>
      <c r="F142" s="46"/>
      <c r="G142" s="46"/>
      <c r="H142" s="46"/>
      <c r="I142" s="46"/>
      <c r="J142" s="46"/>
      <c r="K142" s="47"/>
      <c r="L142" s="1576" t="s">
        <v>310</v>
      </c>
      <c r="M142" s="1577"/>
      <c r="N142" s="1577"/>
      <c r="O142" s="1577"/>
      <c r="P142" s="1577"/>
      <c r="Q142" s="1577"/>
      <c r="R142" s="1577"/>
      <c r="S142" s="1577"/>
      <c r="T142" s="1577"/>
      <c r="U142" s="1577"/>
      <c r="V142" s="1577"/>
      <c r="W142" s="1577"/>
      <c r="X142" s="1577"/>
      <c r="Y142" s="1577"/>
      <c r="Z142" s="1578"/>
      <c r="AA142" s="1497" t="s">
        <v>336</v>
      </c>
      <c r="AB142" s="1521"/>
      <c r="AC142" s="1521"/>
      <c r="AD142" s="1521"/>
      <c r="AE142" s="1521"/>
      <c r="AF142" s="1522"/>
      <c r="AG142" s="1585">
        <v>6</v>
      </c>
      <c r="AH142" s="1586"/>
      <c r="AI142" s="1586"/>
      <c r="AJ142" s="1586"/>
      <c r="AK142" s="1586"/>
      <c r="AL142" s="1587"/>
      <c r="AM142" s="1594">
        <v>20</v>
      </c>
      <c r="AN142" s="1595"/>
      <c r="AO142" s="1595"/>
      <c r="AP142" s="1595"/>
      <c r="AQ142" s="1596"/>
      <c r="AR142" s="1028">
        <f>AG142*AM142</f>
        <v>120</v>
      </c>
      <c r="AS142" s="1028"/>
      <c r="AT142" s="1028"/>
      <c r="AU142" s="1028"/>
      <c r="AV142" s="1028"/>
      <c r="AW142" s="1029"/>
      <c r="AX142" s="1030"/>
      <c r="AY142" s="1035"/>
      <c r="AZ142" s="1035"/>
      <c r="BA142" s="1035"/>
      <c r="BB142" s="1035"/>
      <c r="BC142" s="1035"/>
      <c r="BD142" s="1035"/>
      <c r="BE142" s="1036"/>
    </row>
    <row r="143" spans="1:59" s="48" customFormat="1" ht="15.75" customHeight="1">
      <c r="B143" s="43"/>
      <c r="C143" s="44"/>
      <c r="D143" s="49"/>
      <c r="E143" s="50"/>
      <c r="F143" s="50"/>
      <c r="G143" s="50"/>
      <c r="H143" s="50"/>
      <c r="I143" s="50"/>
      <c r="J143" s="50"/>
      <c r="K143" s="51"/>
      <c r="L143" s="1579"/>
      <c r="M143" s="1580"/>
      <c r="N143" s="1580"/>
      <c r="O143" s="1580"/>
      <c r="P143" s="1580"/>
      <c r="Q143" s="1580"/>
      <c r="R143" s="1580"/>
      <c r="S143" s="1580"/>
      <c r="T143" s="1580"/>
      <c r="U143" s="1580"/>
      <c r="V143" s="1580"/>
      <c r="W143" s="1580"/>
      <c r="X143" s="1580"/>
      <c r="Y143" s="1580"/>
      <c r="Z143" s="1581"/>
      <c r="AA143" s="1582"/>
      <c r="AB143" s="1583"/>
      <c r="AC143" s="1583"/>
      <c r="AD143" s="1583"/>
      <c r="AE143" s="1583"/>
      <c r="AF143" s="1584"/>
      <c r="AG143" s="1588"/>
      <c r="AH143" s="1589"/>
      <c r="AI143" s="1589"/>
      <c r="AJ143" s="1589"/>
      <c r="AK143" s="1589"/>
      <c r="AL143" s="1590"/>
      <c r="AM143" s="1597"/>
      <c r="AN143" s="1598"/>
      <c r="AO143" s="1598"/>
      <c r="AP143" s="1598"/>
      <c r="AQ143" s="1599"/>
      <c r="AR143" s="1028"/>
      <c r="AS143" s="1028"/>
      <c r="AT143" s="1028"/>
      <c r="AU143" s="1028"/>
      <c r="AV143" s="1028"/>
      <c r="AW143" s="1031"/>
      <c r="AX143" s="1032"/>
      <c r="AY143" s="1037"/>
      <c r="AZ143" s="1037"/>
      <c r="BA143" s="1037"/>
      <c r="BB143" s="1037"/>
      <c r="BC143" s="1037"/>
      <c r="BD143" s="1037"/>
      <c r="BE143" s="1038"/>
    </row>
    <row r="144" spans="1:59" s="48" customFormat="1" ht="15.75" customHeight="1">
      <c r="B144" s="43"/>
      <c r="C144" s="44"/>
      <c r="D144" s="52" t="s">
        <v>139</v>
      </c>
      <c r="E144" s="351" t="s">
        <v>140</v>
      </c>
      <c r="F144" s="351"/>
      <c r="G144" s="351"/>
      <c r="H144" s="351"/>
      <c r="I144" s="351"/>
      <c r="J144" s="351"/>
      <c r="K144" s="352"/>
      <c r="L144" s="1603" t="s">
        <v>311</v>
      </c>
      <c r="M144" s="1604"/>
      <c r="N144" s="1604"/>
      <c r="O144" s="1604"/>
      <c r="P144" s="1604"/>
      <c r="Q144" s="1604"/>
      <c r="R144" s="1604"/>
      <c r="S144" s="1604"/>
      <c r="T144" s="1604"/>
      <c r="U144" s="1604"/>
      <c r="V144" s="1604"/>
      <c r="W144" s="1604"/>
      <c r="X144" s="1604"/>
      <c r="Y144" s="1604"/>
      <c r="Z144" s="1605"/>
      <c r="AA144" s="1523"/>
      <c r="AB144" s="1524"/>
      <c r="AC144" s="1524"/>
      <c r="AD144" s="1524"/>
      <c r="AE144" s="1524"/>
      <c r="AF144" s="1525"/>
      <c r="AG144" s="1591"/>
      <c r="AH144" s="1592"/>
      <c r="AI144" s="1592"/>
      <c r="AJ144" s="1592"/>
      <c r="AK144" s="1592"/>
      <c r="AL144" s="1593"/>
      <c r="AM144" s="1600"/>
      <c r="AN144" s="1601"/>
      <c r="AO144" s="1601"/>
      <c r="AP144" s="1601"/>
      <c r="AQ144" s="1602"/>
      <c r="AR144" s="1028"/>
      <c r="AS144" s="1028"/>
      <c r="AT144" s="1028"/>
      <c r="AU144" s="1028"/>
      <c r="AV144" s="1028"/>
      <c r="AW144" s="1033"/>
      <c r="AX144" s="1034"/>
      <c r="AY144" s="1039"/>
      <c r="AZ144" s="1039"/>
      <c r="BA144" s="1039"/>
      <c r="BB144" s="1039"/>
      <c r="BC144" s="1039"/>
      <c r="BD144" s="1039"/>
      <c r="BE144" s="1040"/>
    </row>
    <row r="145" spans="2:57" s="48" customFormat="1" ht="15.75" customHeight="1">
      <c r="B145" s="43"/>
      <c r="C145" s="44"/>
      <c r="D145" s="45"/>
      <c r="E145" s="46"/>
      <c r="F145" s="46"/>
      <c r="G145" s="46"/>
      <c r="H145" s="46"/>
      <c r="I145" s="46"/>
      <c r="J145" s="46"/>
      <c r="K145" s="47"/>
      <c r="L145" s="1576" t="s">
        <v>310</v>
      </c>
      <c r="M145" s="1577"/>
      <c r="N145" s="1577"/>
      <c r="O145" s="1577"/>
      <c r="P145" s="1577"/>
      <c r="Q145" s="1577"/>
      <c r="R145" s="1577"/>
      <c r="S145" s="1577"/>
      <c r="T145" s="1577"/>
      <c r="U145" s="1577"/>
      <c r="V145" s="1577"/>
      <c r="W145" s="1577"/>
      <c r="X145" s="1577"/>
      <c r="Y145" s="1577"/>
      <c r="Z145" s="1578"/>
      <c r="AA145" s="1497" t="s">
        <v>336</v>
      </c>
      <c r="AB145" s="1521"/>
      <c r="AC145" s="1521"/>
      <c r="AD145" s="1521"/>
      <c r="AE145" s="1521"/>
      <c r="AF145" s="1522"/>
      <c r="AG145" s="1585">
        <v>5</v>
      </c>
      <c r="AH145" s="1586"/>
      <c r="AI145" s="1586"/>
      <c r="AJ145" s="1586"/>
      <c r="AK145" s="1586"/>
      <c r="AL145" s="1587"/>
      <c r="AM145" s="1594">
        <v>16</v>
      </c>
      <c r="AN145" s="1595"/>
      <c r="AO145" s="1595"/>
      <c r="AP145" s="1595"/>
      <c r="AQ145" s="1596"/>
      <c r="AR145" s="1028">
        <f>AG145*AM145</f>
        <v>80</v>
      </c>
      <c r="AS145" s="1028"/>
      <c r="AT145" s="1028"/>
      <c r="AU145" s="1028"/>
      <c r="AV145" s="1028"/>
      <c r="AW145" s="1029"/>
      <c r="AX145" s="1030"/>
      <c r="AY145" s="1035"/>
      <c r="AZ145" s="1035"/>
      <c r="BA145" s="1035"/>
      <c r="BB145" s="1035"/>
      <c r="BC145" s="1035"/>
      <c r="BD145" s="1035"/>
      <c r="BE145" s="1036"/>
    </row>
    <row r="146" spans="2:57" s="48" customFormat="1" ht="15.75" customHeight="1">
      <c r="B146" s="43"/>
      <c r="C146" s="44"/>
      <c r="D146" s="49"/>
      <c r="E146" s="50"/>
      <c r="F146" s="50"/>
      <c r="G146" s="50"/>
      <c r="H146" s="50"/>
      <c r="I146" s="50"/>
      <c r="J146" s="50"/>
      <c r="K146" s="51"/>
      <c r="L146" s="1579"/>
      <c r="M146" s="1580"/>
      <c r="N146" s="1580"/>
      <c r="O146" s="1580"/>
      <c r="P146" s="1580"/>
      <c r="Q146" s="1580"/>
      <c r="R146" s="1580"/>
      <c r="S146" s="1580"/>
      <c r="T146" s="1580"/>
      <c r="U146" s="1580"/>
      <c r="V146" s="1580"/>
      <c r="W146" s="1580"/>
      <c r="X146" s="1580"/>
      <c r="Y146" s="1580"/>
      <c r="Z146" s="1581"/>
      <c r="AA146" s="1582"/>
      <c r="AB146" s="1583"/>
      <c r="AC146" s="1583"/>
      <c r="AD146" s="1583"/>
      <c r="AE146" s="1583"/>
      <c r="AF146" s="1584"/>
      <c r="AG146" s="1588"/>
      <c r="AH146" s="1589"/>
      <c r="AI146" s="1589"/>
      <c r="AJ146" s="1589"/>
      <c r="AK146" s="1589"/>
      <c r="AL146" s="1590"/>
      <c r="AM146" s="1597"/>
      <c r="AN146" s="1598"/>
      <c r="AO146" s="1598"/>
      <c r="AP146" s="1598"/>
      <c r="AQ146" s="1599"/>
      <c r="AR146" s="1028"/>
      <c r="AS146" s="1028"/>
      <c r="AT146" s="1028"/>
      <c r="AU146" s="1028"/>
      <c r="AV146" s="1028"/>
      <c r="AW146" s="1031"/>
      <c r="AX146" s="1032"/>
      <c r="AY146" s="1037"/>
      <c r="AZ146" s="1037"/>
      <c r="BA146" s="1037"/>
      <c r="BB146" s="1037"/>
      <c r="BC146" s="1037"/>
      <c r="BD146" s="1037"/>
      <c r="BE146" s="1038"/>
    </row>
    <row r="147" spans="2:57" s="48" customFormat="1" ht="15.75" customHeight="1">
      <c r="B147" s="43"/>
      <c r="C147" s="44"/>
      <c r="D147" s="52" t="s">
        <v>139</v>
      </c>
      <c r="E147" s="351" t="s">
        <v>140</v>
      </c>
      <c r="F147" s="351"/>
      <c r="G147" s="351"/>
      <c r="H147" s="351"/>
      <c r="I147" s="351"/>
      <c r="J147" s="351"/>
      <c r="K147" s="352"/>
      <c r="L147" s="1603" t="s">
        <v>311</v>
      </c>
      <c r="M147" s="1604"/>
      <c r="N147" s="1604"/>
      <c r="O147" s="1604"/>
      <c r="P147" s="1604"/>
      <c r="Q147" s="1604"/>
      <c r="R147" s="1604"/>
      <c r="S147" s="1604"/>
      <c r="T147" s="1604"/>
      <c r="U147" s="1604"/>
      <c r="V147" s="1604"/>
      <c r="W147" s="1604"/>
      <c r="X147" s="1604"/>
      <c r="Y147" s="1604"/>
      <c r="Z147" s="1605"/>
      <c r="AA147" s="1523"/>
      <c r="AB147" s="1524"/>
      <c r="AC147" s="1524"/>
      <c r="AD147" s="1524"/>
      <c r="AE147" s="1524"/>
      <c r="AF147" s="1525"/>
      <c r="AG147" s="1591"/>
      <c r="AH147" s="1592"/>
      <c r="AI147" s="1592"/>
      <c r="AJ147" s="1592"/>
      <c r="AK147" s="1592"/>
      <c r="AL147" s="1593"/>
      <c r="AM147" s="1600"/>
      <c r="AN147" s="1601"/>
      <c r="AO147" s="1601"/>
      <c r="AP147" s="1601"/>
      <c r="AQ147" s="1602"/>
      <c r="AR147" s="1028"/>
      <c r="AS147" s="1028"/>
      <c r="AT147" s="1028"/>
      <c r="AU147" s="1028"/>
      <c r="AV147" s="1028"/>
      <c r="AW147" s="1033"/>
      <c r="AX147" s="1034"/>
      <c r="AY147" s="1039"/>
      <c r="AZ147" s="1039"/>
      <c r="BA147" s="1039"/>
      <c r="BB147" s="1039"/>
      <c r="BC147" s="1039"/>
      <c r="BD147" s="1039"/>
      <c r="BE147" s="1040"/>
    </row>
    <row r="148" spans="2:57" s="48" customFormat="1" ht="15.75" customHeight="1">
      <c r="B148" s="43"/>
      <c r="C148" s="44"/>
      <c r="D148" s="45"/>
      <c r="E148" s="46"/>
      <c r="F148" s="46"/>
      <c r="G148" s="46"/>
      <c r="H148" s="46"/>
      <c r="I148" s="46"/>
      <c r="J148" s="46"/>
      <c r="K148" s="47"/>
      <c r="L148" s="1576" t="s">
        <v>310</v>
      </c>
      <c r="M148" s="1577"/>
      <c r="N148" s="1577"/>
      <c r="O148" s="1577"/>
      <c r="P148" s="1577"/>
      <c r="Q148" s="1577"/>
      <c r="R148" s="1577"/>
      <c r="S148" s="1577"/>
      <c r="T148" s="1577"/>
      <c r="U148" s="1577"/>
      <c r="V148" s="1577"/>
      <c r="W148" s="1577"/>
      <c r="X148" s="1577"/>
      <c r="Y148" s="1577"/>
      <c r="Z148" s="1578"/>
      <c r="AA148" s="1497" t="s">
        <v>336</v>
      </c>
      <c r="AB148" s="1521"/>
      <c r="AC148" s="1521"/>
      <c r="AD148" s="1521"/>
      <c r="AE148" s="1521"/>
      <c r="AF148" s="1522"/>
      <c r="AG148" s="1585">
        <v>4</v>
      </c>
      <c r="AH148" s="1586"/>
      <c r="AI148" s="1586"/>
      <c r="AJ148" s="1586"/>
      <c r="AK148" s="1586"/>
      <c r="AL148" s="1587"/>
      <c r="AM148" s="1594">
        <v>16</v>
      </c>
      <c r="AN148" s="1595"/>
      <c r="AO148" s="1595"/>
      <c r="AP148" s="1595"/>
      <c r="AQ148" s="1596"/>
      <c r="AR148" s="1028">
        <f>AG148*AM148</f>
        <v>64</v>
      </c>
      <c r="AS148" s="1028"/>
      <c r="AT148" s="1028"/>
      <c r="AU148" s="1028"/>
      <c r="AV148" s="1028"/>
      <c r="AW148" s="1029"/>
      <c r="AX148" s="1030"/>
      <c r="AY148" s="1670" t="s">
        <v>315</v>
      </c>
      <c r="AZ148" s="1670"/>
      <c r="BA148" s="1670"/>
      <c r="BB148" s="1670"/>
      <c r="BC148" s="1670"/>
      <c r="BD148" s="1670"/>
      <c r="BE148" s="1671"/>
    </row>
    <row r="149" spans="2:57" s="48" customFormat="1" ht="15.75" customHeight="1">
      <c r="B149" s="43"/>
      <c r="C149" s="44"/>
      <c r="D149" s="49"/>
      <c r="E149" s="50"/>
      <c r="F149" s="50"/>
      <c r="G149" s="50"/>
      <c r="H149" s="50"/>
      <c r="I149" s="50"/>
      <c r="J149" s="50"/>
      <c r="K149" s="51"/>
      <c r="L149" s="1579"/>
      <c r="M149" s="1580"/>
      <c r="N149" s="1580"/>
      <c r="O149" s="1580"/>
      <c r="P149" s="1580"/>
      <c r="Q149" s="1580"/>
      <c r="R149" s="1580"/>
      <c r="S149" s="1580"/>
      <c r="T149" s="1580"/>
      <c r="U149" s="1580"/>
      <c r="V149" s="1580"/>
      <c r="W149" s="1580"/>
      <c r="X149" s="1580"/>
      <c r="Y149" s="1580"/>
      <c r="Z149" s="1581"/>
      <c r="AA149" s="1582"/>
      <c r="AB149" s="1583"/>
      <c r="AC149" s="1583"/>
      <c r="AD149" s="1583"/>
      <c r="AE149" s="1583"/>
      <c r="AF149" s="1584"/>
      <c r="AG149" s="1588"/>
      <c r="AH149" s="1589"/>
      <c r="AI149" s="1589"/>
      <c r="AJ149" s="1589"/>
      <c r="AK149" s="1589"/>
      <c r="AL149" s="1590"/>
      <c r="AM149" s="1597"/>
      <c r="AN149" s="1598"/>
      <c r="AO149" s="1598"/>
      <c r="AP149" s="1598"/>
      <c r="AQ149" s="1599"/>
      <c r="AR149" s="1028"/>
      <c r="AS149" s="1028"/>
      <c r="AT149" s="1028"/>
      <c r="AU149" s="1028"/>
      <c r="AV149" s="1028"/>
      <c r="AW149" s="1031"/>
      <c r="AX149" s="1032"/>
      <c r="AY149" s="1672"/>
      <c r="AZ149" s="1672"/>
      <c r="BA149" s="1672"/>
      <c r="BB149" s="1672"/>
      <c r="BC149" s="1672"/>
      <c r="BD149" s="1672"/>
      <c r="BE149" s="1673"/>
    </row>
    <row r="150" spans="2:57" s="48" customFormat="1" ht="15.75" customHeight="1">
      <c r="B150" s="43"/>
      <c r="C150" s="44"/>
      <c r="D150" s="52" t="s">
        <v>139</v>
      </c>
      <c r="E150" s="351" t="s">
        <v>140</v>
      </c>
      <c r="F150" s="351"/>
      <c r="G150" s="351"/>
      <c r="H150" s="351"/>
      <c r="I150" s="351"/>
      <c r="J150" s="351"/>
      <c r="K150" s="352"/>
      <c r="L150" s="1603" t="s">
        <v>311</v>
      </c>
      <c r="M150" s="1604"/>
      <c r="N150" s="1604"/>
      <c r="O150" s="1604"/>
      <c r="P150" s="1604"/>
      <c r="Q150" s="1604"/>
      <c r="R150" s="1604"/>
      <c r="S150" s="1604"/>
      <c r="T150" s="1604"/>
      <c r="U150" s="1604"/>
      <c r="V150" s="1604"/>
      <c r="W150" s="1604"/>
      <c r="X150" s="1604"/>
      <c r="Y150" s="1604"/>
      <c r="Z150" s="1605"/>
      <c r="AA150" s="1523"/>
      <c r="AB150" s="1524"/>
      <c r="AC150" s="1524"/>
      <c r="AD150" s="1524"/>
      <c r="AE150" s="1524"/>
      <c r="AF150" s="1525"/>
      <c r="AG150" s="1591"/>
      <c r="AH150" s="1592"/>
      <c r="AI150" s="1592"/>
      <c r="AJ150" s="1592"/>
      <c r="AK150" s="1592"/>
      <c r="AL150" s="1593"/>
      <c r="AM150" s="1600"/>
      <c r="AN150" s="1601"/>
      <c r="AO150" s="1601"/>
      <c r="AP150" s="1601"/>
      <c r="AQ150" s="1602"/>
      <c r="AR150" s="1028"/>
      <c r="AS150" s="1028"/>
      <c r="AT150" s="1028"/>
      <c r="AU150" s="1028"/>
      <c r="AV150" s="1028"/>
      <c r="AW150" s="1033"/>
      <c r="AX150" s="1034"/>
      <c r="AY150" s="1674"/>
      <c r="AZ150" s="1674"/>
      <c r="BA150" s="1674"/>
      <c r="BB150" s="1674"/>
      <c r="BC150" s="1674"/>
      <c r="BD150" s="1674"/>
      <c r="BE150" s="1675"/>
    </row>
    <row r="151" spans="2:57" s="48" customFormat="1" ht="15.75" customHeight="1">
      <c r="B151" s="43"/>
      <c r="C151" s="44"/>
      <c r="D151" s="45"/>
      <c r="E151" s="46"/>
      <c r="F151" s="46"/>
      <c r="G151" s="46"/>
      <c r="H151" s="46"/>
      <c r="I151" s="46"/>
      <c r="J151" s="46"/>
      <c r="K151" s="47"/>
      <c r="L151" s="1576" t="s">
        <v>310</v>
      </c>
      <c r="M151" s="1577"/>
      <c r="N151" s="1577"/>
      <c r="O151" s="1577"/>
      <c r="P151" s="1577"/>
      <c r="Q151" s="1577"/>
      <c r="R151" s="1577"/>
      <c r="S151" s="1577"/>
      <c r="T151" s="1577"/>
      <c r="U151" s="1577"/>
      <c r="V151" s="1577"/>
      <c r="W151" s="1577"/>
      <c r="X151" s="1577"/>
      <c r="Y151" s="1577"/>
      <c r="Z151" s="1578"/>
      <c r="AA151" s="1497" t="s">
        <v>336</v>
      </c>
      <c r="AB151" s="1521"/>
      <c r="AC151" s="1521"/>
      <c r="AD151" s="1521"/>
      <c r="AE151" s="1521"/>
      <c r="AF151" s="1522"/>
      <c r="AG151" s="1585">
        <v>5</v>
      </c>
      <c r="AH151" s="1586"/>
      <c r="AI151" s="1586"/>
      <c r="AJ151" s="1586"/>
      <c r="AK151" s="1586"/>
      <c r="AL151" s="1587"/>
      <c r="AM151" s="1594">
        <v>16</v>
      </c>
      <c r="AN151" s="1595"/>
      <c r="AO151" s="1595"/>
      <c r="AP151" s="1595"/>
      <c r="AQ151" s="1596"/>
      <c r="AR151" s="1028">
        <f>AG151*AM151</f>
        <v>80</v>
      </c>
      <c r="AS151" s="1028"/>
      <c r="AT151" s="1028"/>
      <c r="AU151" s="1028"/>
      <c r="AV151" s="1028"/>
      <c r="AW151" s="1029"/>
      <c r="AX151" s="1030"/>
      <c r="AY151" s="1035"/>
      <c r="AZ151" s="1035"/>
      <c r="BA151" s="1035"/>
      <c r="BB151" s="1035"/>
      <c r="BC151" s="1035"/>
      <c r="BD151" s="1035"/>
      <c r="BE151" s="1036"/>
    </row>
    <row r="152" spans="2:57" s="48" customFormat="1" ht="15.75" customHeight="1">
      <c r="B152" s="43"/>
      <c r="C152" s="44"/>
      <c r="D152" s="49"/>
      <c r="E152" s="50"/>
      <c r="F152" s="50"/>
      <c r="G152" s="50"/>
      <c r="H152" s="50"/>
      <c r="I152" s="50"/>
      <c r="J152" s="50"/>
      <c r="K152" s="51"/>
      <c r="L152" s="1579"/>
      <c r="M152" s="1580"/>
      <c r="N152" s="1580"/>
      <c r="O152" s="1580"/>
      <c r="P152" s="1580"/>
      <c r="Q152" s="1580"/>
      <c r="R152" s="1580"/>
      <c r="S152" s="1580"/>
      <c r="T152" s="1580"/>
      <c r="U152" s="1580"/>
      <c r="V152" s="1580"/>
      <c r="W152" s="1580"/>
      <c r="X152" s="1580"/>
      <c r="Y152" s="1580"/>
      <c r="Z152" s="1581"/>
      <c r="AA152" s="1582"/>
      <c r="AB152" s="1583"/>
      <c r="AC152" s="1583"/>
      <c r="AD152" s="1583"/>
      <c r="AE152" s="1583"/>
      <c r="AF152" s="1584"/>
      <c r="AG152" s="1588"/>
      <c r="AH152" s="1589"/>
      <c r="AI152" s="1589"/>
      <c r="AJ152" s="1589"/>
      <c r="AK152" s="1589"/>
      <c r="AL152" s="1590"/>
      <c r="AM152" s="1597"/>
      <c r="AN152" s="1598"/>
      <c r="AO152" s="1598"/>
      <c r="AP152" s="1598"/>
      <c r="AQ152" s="1599"/>
      <c r="AR152" s="1028"/>
      <c r="AS152" s="1028"/>
      <c r="AT152" s="1028"/>
      <c r="AU152" s="1028"/>
      <c r="AV152" s="1028"/>
      <c r="AW152" s="1031"/>
      <c r="AX152" s="1032"/>
      <c r="AY152" s="1037"/>
      <c r="AZ152" s="1037"/>
      <c r="BA152" s="1037"/>
      <c r="BB152" s="1037"/>
      <c r="BC152" s="1037"/>
      <c r="BD152" s="1037"/>
      <c r="BE152" s="1038"/>
    </row>
    <row r="153" spans="2:57" s="48" customFormat="1" ht="15.75" customHeight="1">
      <c r="B153" s="43"/>
      <c r="C153" s="44"/>
      <c r="D153" s="52" t="s">
        <v>139</v>
      </c>
      <c r="E153" s="351" t="s">
        <v>140</v>
      </c>
      <c r="F153" s="351"/>
      <c r="G153" s="351"/>
      <c r="H153" s="351"/>
      <c r="I153" s="351"/>
      <c r="J153" s="351"/>
      <c r="K153" s="352"/>
      <c r="L153" s="1603" t="s">
        <v>311</v>
      </c>
      <c r="M153" s="1604"/>
      <c r="N153" s="1604"/>
      <c r="O153" s="1604"/>
      <c r="P153" s="1604"/>
      <c r="Q153" s="1604"/>
      <c r="R153" s="1604"/>
      <c r="S153" s="1604"/>
      <c r="T153" s="1604"/>
      <c r="U153" s="1604"/>
      <c r="V153" s="1604"/>
      <c r="W153" s="1604"/>
      <c r="X153" s="1604"/>
      <c r="Y153" s="1604"/>
      <c r="Z153" s="1605"/>
      <c r="AA153" s="1523"/>
      <c r="AB153" s="1524"/>
      <c r="AC153" s="1524"/>
      <c r="AD153" s="1524"/>
      <c r="AE153" s="1524"/>
      <c r="AF153" s="1525"/>
      <c r="AG153" s="1591"/>
      <c r="AH153" s="1592"/>
      <c r="AI153" s="1592"/>
      <c r="AJ153" s="1592"/>
      <c r="AK153" s="1592"/>
      <c r="AL153" s="1593"/>
      <c r="AM153" s="1600"/>
      <c r="AN153" s="1601"/>
      <c r="AO153" s="1601"/>
      <c r="AP153" s="1601"/>
      <c r="AQ153" s="1602"/>
      <c r="AR153" s="1028"/>
      <c r="AS153" s="1028"/>
      <c r="AT153" s="1028"/>
      <c r="AU153" s="1028"/>
      <c r="AV153" s="1028"/>
      <c r="AW153" s="1033"/>
      <c r="AX153" s="1034"/>
      <c r="AY153" s="1039"/>
      <c r="AZ153" s="1039"/>
      <c r="BA153" s="1039"/>
      <c r="BB153" s="1039"/>
      <c r="BC153" s="1039"/>
      <c r="BD153" s="1039"/>
      <c r="BE153" s="1040"/>
    </row>
    <row r="154" spans="2:57" s="48" customFormat="1" ht="15.75" customHeight="1">
      <c r="B154" s="43"/>
      <c r="C154" s="44"/>
      <c r="D154" s="45"/>
      <c r="E154" s="46"/>
      <c r="F154" s="46"/>
      <c r="G154" s="46"/>
      <c r="H154" s="46"/>
      <c r="I154" s="46"/>
      <c r="J154" s="46"/>
      <c r="K154" s="47"/>
      <c r="L154" s="999"/>
      <c r="M154" s="1000"/>
      <c r="N154" s="1000"/>
      <c r="O154" s="1000"/>
      <c r="P154" s="1000"/>
      <c r="Q154" s="1000"/>
      <c r="R154" s="1000"/>
      <c r="S154" s="1000"/>
      <c r="T154" s="1000"/>
      <c r="U154" s="1000"/>
      <c r="V154" s="1000"/>
      <c r="W154" s="1000"/>
      <c r="X154" s="1000"/>
      <c r="Y154" s="1000"/>
      <c r="Z154" s="1001"/>
      <c r="AA154" s="318"/>
      <c r="AB154" s="319"/>
      <c r="AC154" s="319"/>
      <c r="AD154" s="319"/>
      <c r="AE154" s="319"/>
      <c r="AF154" s="320"/>
      <c r="AG154" s="1008"/>
      <c r="AH154" s="1009"/>
      <c r="AI154" s="1009"/>
      <c r="AJ154" s="1009"/>
      <c r="AK154" s="1009"/>
      <c r="AL154" s="1010"/>
      <c r="AM154" s="1017"/>
      <c r="AN154" s="1018"/>
      <c r="AO154" s="1018"/>
      <c r="AP154" s="1018"/>
      <c r="AQ154" s="1019"/>
      <c r="AR154" s="1028">
        <f>AG154*AM154</f>
        <v>0</v>
      </c>
      <c r="AS154" s="1028"/>
      <c r="AT154" s="1028"/>
      <c r="AU154" s="1028"/>
      <c r="AV154" s="1028"/>
      <c r="AW154" s="1029"/>
      <c r="AX154" s="1030"/>
      <c r="AY154" s="1035"/>
      <c r="AZ154" s="1035"/>
      <c r="BA154" s="1035"/>
      <c r="BB154" s="1035"/>
      <c r="BC154" s="1035"/>
      <c r="BD154" s="1035"/>
      <c r="BE154" s="1036"/>
    </row>
    <row r="155" spans="2:57" s="48" customFormat="1" ht="15.75" customHeight="1">
      <c r="B155" s="43"/>
      <c r="C155" s="44"/>
      <c r="D155" s="49"/>
      <c r="E155" s="50"/>
      <c r="F155" s="50"/>
      <c r="G155" s="50"/>
      <c r="H155" s="50"/>
      <c r="I155" s="50"/>
      <c r="J155" s="50"/>
      <c r="K155" s="51"/>
      <c r="L155" s="1002"/>
      <c r="M155" s="1003"/>
      <c r="N155" s="1003"/>
      <c r="O155" s="1003"/>
      <c r="P155" s="1003"/>
      <c r="Q155" s="1003"/>
      <c r="R155" s="1003"/>
      <c r="S155" s="1003"/>
      <c r="T155" s="1003"/>
      <c r="U155" s="1003"/>
      <c r="V155" s="1003"/>
      <c r="W155" s="1003"/>
      <c r="X155" s="1003"/>
      <c r="Y155" s="1003"/>
      <c r="Z155" s="1004"/>
      <c r="AA155" s="1005"/>
      <c r="AB155" s="1006"/>
      <c r="AC155" s="1006"/>
      <c r="AD155" s="1006"/>
      <c r="AE155" s="1006"/>
      <c r="AF155" s="1007"/>
      <c r="AG155" s="1011"/>
      <c r="AH155" s="1012"/>
      <c r="AI155" s="1012"/>
      <c r="AJ155" s="1012"/>
      <c r="AK155" s="1012"/>
      <c r="AL155" s="1013"/>
      <c r="AM155" s="1020"/>
      <c r="AN155" s="1021"/>
      <c r="AO155" s="1021"/>
      <c r="AP155" s="1021"/>
      <c r="AQ155" s="1022"/>
      <c r="AR155" s="1028"/>
      <c r="AS155" s="1028"/>
      <c r="AT155" s="1028"/>
      <c r="AU155" s="1028"/>
      <c r="AV155" s="1028"/>
      <c r="AW155" s="1031"/>
      <c r="AX155" s="1032"/>
      <c r="AY155" s="1037"/>
      <c r="AZ155" s="1037"/>
      <c r="BA155" s="1037"/>
      <c r="BB155" s="1037"/>
      <c r="BC155" s="1037"/>
      <c r="BD155" s="1037"/>
      <c r="BE155" s="1038"/>
    </row>
    <row r="156" spans="2:57" s="48" customFormat="1" ht="15.75" customHeight="1">
      <c r="B156" s="43"/>
      <c r="C156" s="44"/>
      <c r="D156" s="52" t="s">
        <v>139</v>
      </c>
      <c r="E156" s="351" t="s">
        <v>140</v>
      </c>
      <c r="F156" s="351"/>
      <c r="G156" s="351"/>
      <c r="H156" s="351"/>
      <c r="I156" s="351"/>
      <c r="J156" s="351"/>
      <c r="K156" s="352"/>
      <c r="L156" s="996"/>
      <c r="M156" s="997"/>
      <c r="N156" s="997"/>
      <c r="O156" s="997"/>
      <c r="P156" s="997"/>
      <c r="Q156" s="997"/>
      <c r="R156" s="997"/>
      <c r="S156" s="997"/>
      <c r="T156" s="997"/>
      <c r="U156" s="997"/>
      <c r="V156" s="997"/>
      <c r="W156" s="997"/>
      <c r="X156" s="997"/>
      <c r="Y156" s="997"/>
      <c r="Z156" s="998"/>
      <c r="AA156" s="321"/>
      <c r="AB156" s="322"/>
      <c r="AC156" s="322"/>
      <c r="AD156" s="322"/>
      <c r="AE156" s="322"/>
      <c r="AF156" s="323"/>
      <c r="AG156" s="1014"/>
      <c r="AH156" s="1015"/>
      <c r="AI156" s="1015"/>
      <c r="AJ156" s="1015"/>
      <c r="AK156" s="1015"/>
      <c r="AL156" s="1016"/>
      <c r="AM156" s="1023"/>
      <c r="AN156" s="1024"/>
      <c r="AO156" s="1024"/>
      <c r="AP156" s="1024"/>
      <c r="AQ156" s="1025"/>
      <c r="AR156" s="1028"/>
      <c r="AS156" s="1028"/>
      <c r="AT156" s="1028"/>
      <c r="AU156" s="1028"/>
      <c r="AV156" s="1028"/>
      <c r="AW156" s="1033"/>
      <c r="AX156" s="1034"/>
      <c r="AY156" s="1039"/>
      <c r="AZ156" s="1039"/>
      <c r="BA156" s="1039"/>
      <c r="BB156" s="1039"/>
      <c r="BC156" s="1039"/>
      <c r="BD156" s="1039"/>
      <c r="BE156" s="1040"/>
    </row>
    <row r="157" spans="2:57" s="48" customFormat="1" ht="15.75" customHeight="1">
      <c r="B157" s="43"/>
      <c r="C157" s="44"/>
      <c r="D157" s="45"/>
      <c r="E157" s="46"/>
      <c r="F157" s="46"/>
      <c r="G157" s="46"/>
      <c r="H157" s="46"/>
      <c r="I157" s="46"/>
      <c r="J157" s="46"/>
      <c r="K157" s="47"/>
      <c r="L157" s="999"/>
      <c r="M157" s="1000"/>
      <c r="N157" s="1000"/>
      <c r="O157" s="1000"/>
      <c r="P157" s="1000"/>
      <c r="Q157" s="1000"/>
      <c r="R157" s="1000"/>
      <c r="S157" s="1000"/>
      <c r="T157" s="1000"/>
      <c r="U157" s="1000"/>
      <c r="V157" s="1000"/>
      <c r="W157" s="1000"/>
      <c r="X157" s="1000"/>
      <c r="Y157" s="1000"/>
      <c r="Z157" s="1001"/>
      <c r="AA157" s="318"/>
      <c r="AB157" s="319"/>
      <c r="AC157" s="319"/>
      <c r="AD157" s="319"/>
      <c r="AE157" s="319"/>
      <c r="AF157" s="320"/>
      <c r="AG157" s="1008"/>
      <c r="AH157" s="1009"/>
      <c r="AI157" s="1009"/>
      <c r="AJ157" s="1009"/>
      <c r="AK157" s="1009"/>
      <c r="AL157" s="1010"/>
      <c r="AM157" s="1017"/>
      <c r="AN157" s="1018"/>
      <c r="AO157" s="1018"/>
      <c r="AP157" s="1018"/>
      <c r="AQ157" s="1019"/>
      <c r="AR157" s="1028">
        <f>AG157*AM157</f>
        <v>0</v>
      </c>
      <c r="AS157" s="1028"/>
      <c r="AT157" s="1028"/>
      <c r="AU157" s="1028"/>
      <c r="AV157" s="1028"/>
      <c r="AW157" s="1029"/>
      <c r="AX157" s="1030"/>
      <c r="AY157" s="1035"/>
      <c r="AZ157" s="1035"/>
      <c r="BA157" s="1035"/>
      <c r="BB157" s="1035"/>
      <c r="BC157" s="1035"/>
      <c r="BD157" s="1035"/>
      <c r="BE157" s="1036"/>
    </row>
    <row r="158" spans="2:57" s="48" customFormat="1" ht="15.75" customHeight="1">
      <c r="B158" s="43"/>
      <c r="C158" s="44"/>
      <c r="D158" s="49"/>
      <c r="E158" s="50"/>
      <c r="F158" s="50"/>
      <c r="G158" s="50"/>
      <c r="H158" s="50"/>
      <c r="I158" s="50"/>
      <c r="J158" s="50"/>
      <c r="K158" s="51"/>
      <c r="L158" s="1002"/>
      <c r="M158" s="1003"/>
      <c r="N158" s="1003"/>
      <c r="O158" s="1003"/>
      <c r="P158" s="1003"/>
      <c r="Q158" s="1003"/>
      <c r="R158" s="1003"/>
      <c r="S158" s="1003"/>
      <c r="T158" s="1003"/>
      <c r="U158" s="1003"/>
      <c r="V158" s="1003"/>
      <c r="W158" s="1003"/>
      <c r="X158" s="1003"/>
      <c r="Y158" s="1003"/>
      <c r="Z158" s="1004"/>
      <c r="AA158" s="1005"/>
      <c r="AB158" s="1006"/>
      <c r="AC158" s="1006"/>
      <c r="AD158" s="1006"/>
      <c r="AE158" s="1006"/>
      <c r="AF158" s="1007"/>
      <c r="AG158" s="1011"/>
      <c r="AH158" s="1012"/>
      <c r="AI158" s="1012"/>
      <c r="AJ158" s="1012"/>
      <c r="AK158" s="1012"/>
      <c r="AL158" s="1013"/>
      <c r="AM158" s="1020"/>
      <c r="AN158" s="1021"/>
      <c r="AO158" s="1021"/>
      <c r="AP158" s="1021"/>
      <c r="AQ158" s="1022"/>
      <c r="AR158" s="1028"/>
      <c r="AS158" s="1028"/>
      <c r="AT158" s="1028"/>
      <c r="AU158" s="1028"/>
      <c r="AV158" s="1028"/>
      <c r="AW158" s="1031"/>
      <c r="AX158" s="1032"/>
      <c r="AY158" s="1037"/>
      <c r="AZ158" s="1037"/>
      <c r="BA158" s="1037"/>
      <c r="BB158" s="1037"/>
      <c r="BC158" s="1037"/>
      <c r="BD158" s="1037"/>
      <c r="BE158" s="1038"/>
    </row>
    <row r="159" spans="2:57" s="48" customFormat="1" ht="15.75" customHeight="1">
      <c r="B159" s="43"/>
      <c r="C159" s="44"/>
      <c r="D159" s="52" t="s">
        <v>139</v>
      </c>
      <c r="E159" s="351" t="s">
        <v>140</v>
      </c>
      <c r="F159" s="351"/>
      <c r="G159" s="351"/>
      <c r="H159" s="351"/>
      <c r="I159" s="351"/>
      <c r="J159" s="351"/>
      <c r="K159" s="352"/>
      <c r="L159" s="996"/>
      <c r="M159" s="997"/>
      <c r="N159" s="997"/>
      <c r="O159" s="997"/>
      <c r="P159" s="997"/>
      <c r="Q159" s="997"/>
      <c r="R159" s="997"/>
      <c r="S159" s="997"/>
      <c r="T159" s="997"/>
      <c r="U159" s="997"/>
      <c r="V159" s="997"/>
      <c r="W159" s="997"/>
      <c r="X159" s="997"/>
      <c r="Y159" s="997"/>
      <c r="Z159" s="998"/>
      <c r="AA159" s="321"/>
      <c r="AB159" s="322"/>
      <c r="AC159" s="322"/>
      <c r="AD159" s="322"/>
      <c r="AE159" s="322"/>
      <c r="AF159" s="323"/>
      <c r="AG159" s="1014"/>
      <c r="AH159" s="1015"/>
      <c r="AI159" s="1015"/>
      <c r="AJ159" s="1015"/>
      <c r="AK159" s="1015"/>
      <c r="AL159" s="1016"/>
      <c r="AM159" s="1023"/>
      <c r="AN159" s="1024"/>
      <c r="AO159" s="1024"/>
      <c r="AP159" s="1024"/>
      <c r="AQ159" s="1025"/>
      <c r="AR159" s="1028"/>
      <c r="AS159" s="1028"/>
      <c r="AT159" s="1028"/>
      <c r="AU159" s="1028"/>
      <c r="AV159" s="1028"/>
      <c r="AW159" s="1033"/>
      <c r="AX159" s="1034"/>
      <c r="AY159" s="1039"/>
      <c r="AZ159" s="1039"/>
      <c r="BA159" s="1039"/>
      <c r="BB159" s="1039"/>
      <c r="BC159" s="1039"/>
      <c r="BD159" s="1039"/>
      <c r="BE159" s="1040"/>
    </row>
    <row r="160" spans="2:57" s="48" customFormat="1" ht="15.75" customHeight="1">
      <c r="B160" s="43"/>
      <c r="C160" s="44"/>
      <c r="D160" s="45"/>
      <c r="E160" s="46"/>
      <c r="F160" s="46"/>
      <c r="G160" s="46"/>
      <c r="H160" s="46"/>
      <c r="I160" s="46"/>
      <c r="J160" s="46"/>
      <c r="K160" s="47"/>
      <c r="L160" s="999"/>
      <c r="M160" s="1000"/>
      <c r="N160" s="1000"/>
      <c r="O160" s="1000"/>
      <c r="P160" s="1000"/>
      <c r="Q160" s="1000"/>
      <c r="R160" s="1000"/>
      <c r="S160" s="1000"/>
      <c r="T160" s="1000"/>
      <c r="U160" s="1000"/>
      <c r="V160" s="1000"/>
      <c r="W160" s="1000"/>
      <c r="X160" s="1000"/>
      <c r="Y160" s="1000"/>
      <c r="Z160" s="1001"/>
      <c r="AA160" s="318"/>
      <c r="AB160" s="319"/>
      <c r="AC160" s="319"/>
      <c r="AD160" s="319"/>
      <c r="AE160" s="319"/>
      <c r="AF160" s="320"/>
      <c r="AG160" s="1008"/>
      <c r="AH160" s="1009"/>
      <c r="AI160" s="1009"/>
      <c r="AJ160" s="1009"/>
      <c r="AK160" s="1009"/>
      <c r="AL160" s="1010"/>
      <c r="AM160" s="1017"/>
      <c r="AN160" s="1018"/>
      <c r="AO160" s="1018"/>
      <c r="AP160" s="1018"/>
      <c r="AQ160" s="1019"/>
      <c r="AR160" s="1028">
        <f>AG160*AM160</f>
        <v>0</v>
      </c>
      <c r="AS160" s="1028"/>
      <c r="AT160" s="1028"/>
      <c r="AU160" s="1028"/>
      <c r="AV160" s="1028"/>
      <c r="AW160" s="1029"/>
      <c r="AX160" s="1030"/>
      <c r="AY160" s="1035"/>
      <c r="AZ160" s="1035"/>
      <c r="BA160" s="1035"/>
      <c r="BB160" s="1035"/>
      <c r="BC160" s="1035"/>
      <c r="BD160" s="1035"/>
      <c r="BE160" s="1036"/>
    </row>
    <row r="161" spans="2:57" s="48" customFormat="1" ht="15.75" customHeight="1">
      <c r="B161" s="43"/>
      <c r="C161" s="44"/>
      <c r="D161" s="49"/>
      <c r="E161" s="50"/>
      <c r="F161" s="50"/>
      <c r="G161" s="50"/>
      <c r="H161" s="50"/>
      <c r="I161" s="50"/>
      <c r="J161" s="50"/>
      <c r="K161" s="51"/>
      <c r="L161" s="1002"/>
      <c r="M161" s="1003"/>
      <c r="N161" s="1003"/>
      <c r="O161" s="1003"/>
      <c r="P161" s="1003"/>
      <c r="Q161" s="1003"/>
      <c r="R161" s="1003"/>
      <c r="S161" s="1003"/>
      <c r="T161" s="1003"/>
      <c r="U161" s="1003"/>
      <c r="V161" s="1003"/>
      <c r="W161" s="1003"/>
      <c r="X161" s="1003"/>
      <c r="Y161" s="1003"/>
      <c r="Z161" s="1004"/>
      <c r="AA161" s="1005"/>
      <c r="AB161" s="1006"/>
      <c r="AC161" s="1006"/>
      <c r="AD161" s="1006"/>
      <c r="AE161" s="1006"/>
      <c r="AF161" s="1007"/>
      <c r="AG161" s="1011"/>
      <c r="AH161" s="1012"/>
      <c r="AI161" s="1012"/>
      <c r="AJ161" s="1012"/>
      <c r="AK161" s="1012"/>
      <c r="AL161" s="1013"/>
      <c r="AM161" s="1020"/>
      <c r="AN161" s="1021"/>
      <c r="AO161" s="1021"/>
      <c r="AP161" s="1021"/>
      <c r="AQ161" s="1022"/>
      <c r="AR161" s="1028"/>
      <c r="AS161" s="1028"/>
      <c r="AT161" s="1028"/>
      <c r="AU161" s="1028"/>
      <c r="AV161" s="1028"/>
      <c r="AW161" s="1031"/>
      <c r="AX161" s="1032"/>
      <c r="AY161" s="1037"/>
      <c r="AZ161" s="1037"/>
      <c r="BA161" s="1037"/>
      <c r="BB161" s="1037"/>
      <c r="BC161" s="1037"/>
      <c r="BD161" s="1037"/>
      <c r="BE161" s="1038"/>
    </row>
    <row r="162" spans="2:57" s="48" customFormat="1" ht="15.75" customHeight="1">
      <c r="B162" s="43"/>
      <c r="C162" s="44"/>
      <c r="D162" s="52" t="s">
        <v>139</v>
      </c>
      <c r="E162" s="351" t="s">
        <v>140</v>
      </c>
      <c r="F162" s="351"/>
      <c r="G162" s="351"/>
      <c r="H162" s="351"/>
      <c r="I162" s="351"/>
      <c r="J162" s="351"/>
      <c r="K162" s="352"/>
      <c r="L162" s="996"/>
      <c r="M162" s="997"/>
      <c r="N162" s="997"/>
      <c r="O162" s="997"/>
      <c r="P162" s="997"/>
      <c r="Q162" s="997"/>
      <c r="R162" s="997"/>
      <c r="S162" s="997"/>
      <c r="T162" s="997"/>
      <c r="U162" s="997"/>
      <c r="V162" s="997"/>
      <c r="W162" s="997"/>
      <c r="X162" s="997"/>
      <c r="Y162" s="997"/>
      <c r="Z162" s="998"/>
      <c r="AA162" s="321"/>
      <c r="AB162" s="322"/>
      <c r="AC162" s="322"/>
      <c r="AD162" s="322"/>
      <c r="AE162" s="322"/>
      <c r="AF162" s="323"/>
      <c r="AG162" s="1014"/>
      <c r="AH162" s="1015"/>
      <c r="AI162" s="1015"/>
      <c r="AJ162" s="1015"/>
      <c r="AK162" s="1015"/>
      <c r="AL162" s="1016"/>
      <c r="AM162" s="1023"/>
      <c r="AN162" s="1024"/>
      <c r="AO162" s="1024"/>
      <c r="AP162" s="1024"/>
      <c r="AQ162" s="1025"/>
      <c r="AR162" s="1028"/>
      <c r="AS162" s="1028"/>
      <c r="AT162" s="1028"/>
      <c r="AU162" s="1028"/>
      <c r="AV162" s="1028"/>
      <c r="AW162" s="1033"/>
      <c r="AX162" s="1034"/>
      <c r="AY162" s="1039"/>
      <c r="AZ162" s="1039"/>
      <c r="BA162" s="1039"/>
      <c r="BB162" s="1039"/>
      <c r="BC162" s="1039"/>
      <c r="BD162" s="1039"/>
      <c r="BE162" s="1040"/>
    </row>
    <row r="163" spans="2:57" s="48" customFormat="1" ht="15.75" customHeight="1">
      <c r="B163" s="43"/>
      <c r="C163" s="44"/>
      <c r="D163" s="45"/>
      <c r="E163" s="46"/>
      <c r="F163" s="46"/>
      <c r="G163" s="46"/>
      <c r="H163" s="46"/>
      <c r="I163" s="46"/>
      <c r="J163" s="46"/>
      <c r="K163" s="47"/>
      <c r="L163" s="999"/>
      <c r="M163" s="1000"/>
      <c r="N163" s="1000"/>
      <c r="O163" s="1000"/>
      <c r="P163" s="1000"/>
      <c r="Q163" s="1000"/>
      <c r="R163" s="1000"/>
      <c r="S163" s="1000"/>
      <c r="T163" s="1000"/>
      <c r="U163" s="1000"/>
      <c r="V163" s="1000"/>
      <c r="W163" s="1000"/>
      <c r="X163" s="1000"/>
      <c r="Y163" s="1000"/>
      <c r="Z163" s="1001"/>
      <c r="AA163" s="318"/>
      <c r="AB163" s="319"/>
      <c r="AC163" s="319"/>
      <c r="AD163" s="319"/>
      <c r="AE163" s="319"/>
      <c r="AF163" s="320"/>
      <c r="AG163" s="1008"/>
      <c r="AH163" s="1009"/>
      <c r="AI163" s="1009"/>
      <c r="AJ163" s="1009"/>
      <c r="AK163" s="1009"/>
      <c r="AL163" s="1010"/>
      <c r="AM163" s="1017"/>
      <c r="AN163" s="1018"/>
      <c r="AO163" s="1018"/>
      <c r="AP163" s="1018"/>
      <c r="AQ163" s="1019"/>
      <c r="AR163" s="1028">
        <f>AG163*AM163</f>
        <v>0</v>
      </c>
      <c r="AS163" s="1028"/>
      <c r="AT163" s="1028"/>
      <c r="AU163" s="1028"/>
      <c r="AV163" s="1028"/>
      <c r="AW163" s="1029"/>
      <c r="AX163" s="1030"/>
      <c r="AY163" s="1035"/>
      <c r="AZ163" s="1035"/>
      <c r="BA163" s="1035"/>
      <c r="BB163" s="1035"/>
      <c r="BC163" s="1035"/>
      <c r="BD163" s="1035"/>
      <c r="BE163" s="1036"/>
    </row>
    <row r="164" spans="2:57" s="48" customFormat="1" ht="15.75" customHeight="1">
      <c r="B164" s="43"/>
      <c r="C164" s="44"/>
      <c r="D164" s="49"/>
      <c r="E164" s="50"/>
      <c r="F164" s="50"/>
      <c r="G164" s="50"/>
      <c r="H164" s="50"/>
      <c r="I164" s="50"/>
      <c r="J164" s="50"/>
      <c r="K164" s="51"/>
      <c r="L164" s="1002"/>
      <c r="M164" s="1003"/>
      <c r="N164" s="1003"/>
      <c r="O164" s="1003"/>
      <c r="P164" s="1003"/>
      <c r="Q164" s="1003"/>
      <c r="R164" s="1003"/>
      <c r="S164" s="1003"/>
      <c r="T164" s="1003"/>
      <c r="U164" s="1003"/>
      <c r="V164" s="1003"/>
      <c r="W164" s="1003"/>
      <c r="X164" s="1003"/>
      <c r="Y164" s="1003"/>
      <c r="Z164" s="1004"/>
      <c r="AA164" s="1005"/>
      <c r="AB164" s="1006"/>
      <c r="AC164" s="1006"/>
      <c r="AD164" s="1006"/>
      <c r="AE164" s="1006"/>
      <c r="AF164" s="1007"/>
      <c r="AG164" s="1011"/>
      <c r="AH164" s="1012"/>
      <c r="AI164" s="1012"/>
      <c r="AJ164" s="1012"/>
      <c r="AK164" s="1012"/>
      <c r="AL164" s="1013"/>
      <c r="AM164" s="1020"/>
      <c r="AN164" s="1021"/>
      <c r="AO164" s="1021"/>
      <c r="AP164" s="1021"/>
      <c r="AQ164" s="1022"/>
      <c r="AR164" s="1028"/>
      <c r="AS164" s="1028"/>
      <c r="AT164" s="1028"/>
      <c r="AU164" s="1028"/>
      <c r="AV164" s="1028"/>
      <c r="AW164" s="1031"/>
      <c r="AX164" s="1032"/>
      <c r="AY164" s="1037"/>
      <c r="AZ164" s="1037"/>
      <c r="BA164" s="1037"/>
      <c r="BB164" s="1037"/>
      <c r="BC164" s="1037"/>
      <c r="BD164" s="1037"/>
      <c r="BE164" s="1038"/>
    </row>
    <row r="165" spans="2:57" s="48" customFormat="1" ht="15.75" customHeight="1">
      <c r="B165" s="43"/>
      <c r="C165" s="44"/>
      <c r="D165" s="52" t="s">
        <v>139</v>
      </c>
      <c r="E165" s="351" t="s">
        <v>140</v>
      </c>
      <c r="F165" s="351"/>
      <c r="G165" s="351"/>
      <c r="H165" s="351"/>
      <c r="I165" s="351"/>
      <c r="J165" s="351"/>
      <c r="K165" s="352"/>
      <c r="L165" s="996"/>
      <c r="M165" s="997"/>
      <c r="N165" s="997"/>
      <c r="O165" s="997"/>
      <c r="P165" s="997"/>
      <c r="Q165" s="997"/>
      <c r="R165" s="997"/>
      <c r="S165" s="997"/>
      <c r="T165" s="997"/>
      <c r="U165" s="997"/>
      <c r="V165" s="997"/>
      <c r="W165" s="997"/>
      <c r="X165" s="997"/>
      <c r="Y165" s="997"/>
      <c r="Z165" s="998"/>
      <c r="AA165" s="321"/>
      <c r="AB165" s="322"/>
      <c r="AC165" s="322"/>
      <c r="AD165" s="322"/>
      <c r="AE165" s="322"/>
      <c r="AF165" s="323"/>
      <c r="AG165" s="1014"/>
      <c r="AH165" s="1015"/>
      <c r="AI165" s="1015"/>
      <c r="AJ165" s="1015"/>
      <c r="AK165" s="1015"/>
      <c r="AL165" s="1016"/>
      <c r="AM165" s="1023"/>
      <c r="AN165" s="1024"/>
      <c r="AO165" s="1024"/>
      <c r="AP165" s="1024"/>
      <c r="AQ165" s="1025"/>
      <c r="AR165" s="1028"/>
      <c r="AS165" s="1028"/>
      <c r="AT165" s="1028"/>
      <c r="AU165" s="1028"/>
      <c r="AV165" s="1028"/>
      <c r="AW165" s="1033"/>
      <c r="AX165" s="1034"/>
      <c r="AY165" s="1039"/>
      <c r="AZ165" s="1039"/>
      <c r="BA165" s="1039"/>
      <c r="BB165" s="1039"/>
      <c r="BC165" s="1039"/>
      <c r="BD165" s="1039"/>
      <c r="BE165" s="1040"/>
    </row>
    <row r="166" spans="2:57" s="48" customFormat="1" ht="15.75" customHeight="1">
      <c r="B166" s="43"/>
      <c r="C166" s="44"/>
      <c r="D166" s="45"/>
      <c r="E166" s="46"/>
      <c r="F166" s="46"/>
      <c r="G166" s="46"/>
      <c r="H166" s="46"/>
      <c r="I166" s="46"/>
      <c r="J166" s="46"/>
      <c r="K166" s="47"/>
      <c r="L166" s="999"/>
      <c r="M166" s="1000"/>
      <c r="N166" s="1000"/>
      <c r="O166" s="1000"/>
      <c r="P166" s="1000"/>
      <c r="Q166" s="1000"/>
      <c r="R166" s="1000"/>
      <c r="S166" s="1000"/>
      <c r="T166" s="1000"/>
      <c r="U166" s="1000"/>
      <c r="V166" s="1000"/>
      <c r="W166" s="1000"/>
      <c r="X166" s="1000"/>
      <c r="Y166" s="1000"/>
      <c r="Z166" s="1001"/>
      <c r="AA166" s="318"/>
      <c r="AB166" s="319"/>
      <c r="AC166" s="319"/>
      <c r="AD166" s="319"/>
      <c r="AE166" s="319"/>
      <c r="AF166" s="320"/>
      <c r="AG166" s="1008"/>
      <c r="AH166" s="1009"/>
      <c r="AI166" s="1009"/>
      <c r="AJ166" s="1009"/>
      <c r="AK166" s="1009"/>
      <c r="AL166" s="1010"/>
      <c r="AM166" s="1017"/>
      <c r="AN166" s="1018"/>
      <c r="AO166" s="1018"/>
      <c r="AP166" s="1018"/>
      <c r="AQ166" s="1019"/>
      <c r="AR166" s="1028">
        <f>AG166*AM166</f>
        <v>0</v>
      </c>
      <c r="AS166" s="1028"/>
      <c r="AT166" s="1028"/>
      <c r="AU166" s="1028"/>
      <c r="AV166" s="1028"/>
      <c r="AW166" s="1029"/>
      <c r="AX166" s="1030"/>
      <c r="AY166" s="1035"/>
      <c r="AZ166" s="1035"/>
      <c r="BA166" s="1035"/>
      <c r="BB166" s="1035"/>
      <c r="BC166" s="1035"/>
      <c r="BD166" s="1035"/>
      <c r="BE166" s="1036"/>
    </row>
    <row r="167" spans="2:57" s="48" customFormat="1" ht="15.75" customHeight="1">
      <c r="B167" s="43"/>
      <c r="C167" s="44"/>
      <c r="D167" s="49"/>
      <c r="E167" s="50"/>
      <c r="F167" s="50"/>
      <c r="G167" s="50"/>
      <c r="H167" s="50"/>
      <c r="I167" s="50"/>
      <c r="J167" s="50"/>
      <c r="K167" s="51"/>
      <c r="L167" s="1002"/>
      <c r="M167" s="1003"/>
      <c r="N167" s="1003"/>
      <c r="O167" s="1003"/>
      <c r="P167" s="1003"/>
      <c r="Q167" s="1003"/>
      <c r="R167" s="1003"/>
      <c r="S167" s="1003"/>
      <c r="T167" s="1003"/>
      <c r="U167" s="1003"/>
      <c r="V167" s="1003"/>
      <c r="W167" s="1003"/>
      <c r="X167" s="1003"/>
      <c r="Y167" s="1003"/>
      <c r="Z167" s="1004"/>
      <c r="AA167" s="1005"/>
      <c r="AB167" s="1006"/>
      <c r="AC167" s="1006"/>
      <c r="AD167" s="1006"/>
      <c r="AE167" s="1006"/>
      <c r="AF167" s="1007"/>
      <c r="AG167" s="1011"/>
      <c r="AH167" s="1012"/>
      <c r="AI167" s="1012"/>
      <c r="AJ167" s="1012"/>
      <c r="AK167" s="1012"/>
      <c r="AL167" s="1013"/>
      <c r="AM167" s="1020"/>
      <c r="AN167" s="1021"/>
      <c r="AO167" s="1021"/>
      <c r="AP167" s="1021"/>
      <c r="AQ167" s="1022"/>
      <c r="AR167" s="1028"/>
      <c r="AS167" s="1028"/>
      <c r="AT167" s="1028"/>
      <c r="AU167" s="1028"/>
      <c r="AV167" s="1028"/>
      <c r="AW167" s="1031"/>
      <c r="AX167" s="1032"/>
      <c r="AY167" s="1037"/>
      <c r="AZ167" s="1037"/>
      <c r="BA167" s="1037"/>
      <c r="BB167" s="1037"/>
      <c r="BC167" s="1037"/>
      <c r="BD167" s="1037"/>
      <c r="BE167" s="1038"/>
    </row>
    <row r="168" spans="2:57" s="48" customFormat="1" ht="15.75" customHeight="1">
      <c r="B168" s="43"/>
      <c r="C168" s="44"/>
      <c r="D168" s="52" t="s">
        <v>139</v>
      </c>
      <c r="E168" s="351" t="s">
        <v>140</v>
      </c>
      <c r="F168" s="351"/>
      <c r="G168" s="351"/>
      <c r="H168" s="351"/>
      <c r="I168" s="351"/>
      <c r="J168" s="351"/>
      <c r="K168" s="352"/>
      <c r="L168" s="996"/>
      <c r="M168" s="997"/>
      <c r="N168" s="997"/>
      <c r="O168" s="997"/>
      <c r="P168" s="997"/>
      <c r="Q168" s="997"/>
      <c r="R168" s="997"/>
      <c r="S168" s="997"/>
      <c r="T168" s="997"/>
      <c r="U168" s="997"/>
      <c r="V168" s="997"/>
      <c r="W168" s="997"/>
      <c r="X168" s="997"/>
      <c r="Y168" s="997"/>
      <c r="Z168" s="998"/>
      <c r="AA168" s="321"/>
      <c r="AB168" s="322"/>
      <c r="AC168" s="322"/>
      <c r="AD168" s="322"/>
      <c r="AE168" s="322"/>
      <c r="AF168" s="323"/>
      <c r="AG168" s="1014"/>
      <c r="AH168" s="1015"/>
      <c r="AI168" s="1015"/>
      <c r="AJ168" s="1015"/>
      <c r="AK168" s="1015"/>
      <c r="AL168" s="1016"/>
      <c r="AM168" s="1023"/>
      <c r="AN168" s="1024"/>
      <c r="AO168" s="1024"/>
      <c r="AP168" s="1024"/>
      <c r="AQ168" s="1025"/>
      <c r="AR168" s="1028"/>
      <c r="AS168" s="1028"/>
      <c r="AT168" s="1028"/>
      <c r="AU168" s="1028"/>
      <c r="AV168" s="1028"/>
      <c r="AW168" s="1033"/>
      <c r="AX168" s="1034"/>
      <c r="AY168" s="1039"/>
      <c r="AZ168" s="1039"/>
      <c r="BA168" s="1039"/>
      <c r="BB168" s="1039"/>
      <c r="BC168" s="1039"/>
      <c r="BD168" s="1039"/>
      <c r="BE168" s="1040"/>
    </row>
    <row r="169" spans="2:57" s="48" customFormat="1" ht="15.75" customHeight="1">
      <c r="B169" s="43"/>
      <c r="C169" s="44"/>
      <c r="D169" s="45"/>
      <c r="E169" s="46"/>
      <c r="F169" s="46"/>
      <c r="G169" s="46"/>
      <c r="H169" s="46"/>
      <c r="I169" s="46"/>
      <c r="J169" s="46"/>
      <c r="K169" s="47"/>
      <c r="L169" s="999"/>
      <c r="M169" s="1000"/>
      <c r="N169" s="1000"/>
      <c r="O169" s="1000"/>
      <c r="P169" s="1000"/>
      <c r="Q169" s="1000"/>
      <c r="R169" s="1000"/>
      <c r="S169" s="1000"/>
      <c r="T169" s="1000"/>
      <c r="U169" s="1000"/>
      <c r="V169" s="1000"/>
      <c r="W169" s="1000"/>
      <c r="X169" s="1000"/>
      <c r="Y169" s="1000"/>
      <c r="Z169" s="1001"/>
      <c r="AA169" s="318"/>
      <c r="AB169" s="319"/>
      <c r="AC169" s="319"/>
      <c r="AD169" s="319"/>
      <c r="AE169" s="319"/>
      <c r="AF169" s="320"/>
      <c r="AG169" s="1008"/>
      <c r="AH169" s="1009"/>
      <c r="AI169" s="1009"/>
      <c r="AJ169" s="1009"/>
      <c r="AK169" s="1009"/>
      <c r="AL169" s="1010"/>
      <c r="AM169" s="1017"/>
      <c r="AN169" s="1018"/>
      <c r="AO169" s="1018"/>
      <c r="AP169" s="1018"/>
      <c r="AQ169" s="1019"/>
      <c r="AR169" s="1028">
        <f>AG169*AM169</f>
        <v>0</v>
      </c>
      <c r="AS169" s="1028"/>
      <c r="AT169" s="1028"/>
      <c r="AU169" s="1028"/>
      <c r="AV169" s="1028"/>
      <c r="AW169" s="1029"/>
      <c r="AX169" s="1030"/>
      <c r="AY169" s="1035"/>
      <c r="AZ169" s="1035"/>
      <c r="BA169" s="1035"/>
      <c r="BB169" s="1035"/>
      <c r="BC169" s="1035"/>
      <c r="BD169" s="1035"/>
      <c r="BE169" s="1036"/>
    </row>
    <row r="170" spans="2:57" s="48" customFormat="1" ht="15.75" customHeight="1">
      <c r="B170" s="43"/>
      <c r="C170" s="44"/>
      <c r="D170" s="49"/>
      <c r="E170" s="50"/>
      <c r="F170" s="50"/>
      <c r="G170" s="50"/>
      <c r="H170" s="50"/>
      <c r="I170" s="50"/>
      <c r="J170" s="50"/>
      <c r="K170" s="51"/>
      <c r="L170" s="1002"/>
      <c r="M170" s="1003"/>
      <c r="N170" s="1003"/>
      <c r="O170" s="1003"/>
      <c r="P170" s="1003"/>
      <c r="Q170" s="1003"/>
      <c r="R170" s="1003"/>
      <c r="S170" s="1003"/>
      <c r="T170" s="1003"/>
      <c r="U170" s="1003"/>
      <c r="V170" s="1003"/>
      <c r="W170" s="1003"/>
      <c r="X170" s="1003"/>
      <c r="Y170" s="1003"/>
      <c r="Z170" s="1004"/>
      <c r="AA170" s="1005"/>
      <c r="AB170" s="1006"/>
      <c r="AC170" s="1006"/>
      <c r="AD170" s="1006"/>
      <c r="AE170" s="1006"/>
      <c r="AF170" s="1007"/>
      <c r="AG170" s="1011"/>
      <c r="AH170" s="1012"/>
      <c r="AI170" s="1012"/>
      <c r="AJ170" s="1012"/>
      <c r="AK170" s="1012"/>
      <c r="AL170" s="1013"/>
      <c r="AM170" s="1020"/>
      <c r="AN170" s="1021"/>
      <c r="AO170" s="1021"/>
      <c r="AP170" s="1021"/>
      <c r="AQ170" s="1022"/>
      <c r="AR170" s="1028"/>
      <c r="AS170" s="1028"/>
      <c r="AT170" s="1028"/>
      <c r="AU170" s="1028"/>
      <c r="AV170" s="1028"/>
      <c r="AW170" s="1031"/>
      <c r="AX170" s="1032"/>
      <c r="AY170" s="1037"/>
      <c r="AZ170" s="1037"/>
      <c r="BA170" s="1037"/>
      <c r="BB170" s="1037"/>
      <c r="BC170" s="1037"/>
      <c r="BD170" s="1037"/>
      <c r="BE170" s="1038"/>
    </row>
    <row r="171" spans="2:57" s="48" customFormat="1" ht="15.75" customHeight="1">
      <c r="B171" s="43"/>
      <c r="C171" s="44"/>
      <c r="D171" s="52" t="s">
        <v>139</v>
      </c>
      <c r="E171" s="351" t="s">
        <v>140</v>
      </c>
      <c r="F171" s="351"/>
      <c r="G171" s="351"/>
      <c r="H171" s="351"/>
      <c r="I171" s="351"/>
      <c r="J171" s="351"/>
      <c r="K171" s="352"/>
      <c r="L171" s="996"/>
      <c r="M171" s="997"/>
      <c r="N171" s="997"/>
      <c r="O171" s="997"/>
      <c r="P171" s="997"/>
      <c r="Q171" s="997"/>
      <c r="R171" s="997"/>
      <c r="S171" s="997"/>
      <c r="T171" s="997"/>
      <c r="U171" s="997"/>
      <c r="V171" s="997"/>
      <c r="W171" s="997"/>
      <c r="X171" s="997"/>
      <c r="Y171" s="997"/>
      <c r="Z171" s="998"/>
      <c r="AA171" s="321"/>
      <c r="AB171" s="322"/>
      <c r="AC171" s="322"/>
      <c r="AD171" s="322"/>
      <c r="AE171" s="322"/>
      <c r="AF171" s="323"/>
      <c r="AG171" s="1014"/>
      <c r="AH171" s="1015"/>
      <c r="AI171" s="1015"/>
      <c r="AJ171" s="1015"/>
      <c r="AK171" s="1015"/>
      <c r="AL171" s="1016"/>
      <c r="AM171" s="1023"/>
      <c r="AN171" s="1024"/>
      <c r="AO171" s="1024"/>
      <c r="AP171" s="1024"/>
      <c r="AQ171" s="1025"/>
      <c r="AR171" s="1028"/>
      <c r="AS171" s="1028"/>
      <c r="AT171" s="1028"/>
      <c r="AU171" s="1028"/>
      <c r="AV171" s="1028"/>
      <c r="AW171" s="1033"/>
      <c r="AX171" s="1034"/>
      <c r="AY171" s="1039"/>
      <c r="AZ171" s="1039"/>
      <c r="BA171" s="1039"/>
      <c r="BB171" s="1039"/>
      <c r="BC171" s="1039"/>
      <c r="BD171" s="1039"/>
      <c r="BE171" s="1040"/>
    </row>
    <row r="172" spans="2:57" s="48" customFormat="1" ht="15.75" customHeight="1">
      <c r="B172" s="43"/>
      <c r="C172" s="44"/>
      <c r="D172" s="45"/>
      <c r="E172" s="46"/>
      <c r="F172" s="46"/>
      <c r="G172" s="46"/>
      <c r="H172" s="46"/>
      <c r="I172" s="46"/>
      <c r="J172" s="46"/>
      <c r="K172" s="47"/>
      <c r="L172" s="999"/>
      <c r="M172" s="1000"/>
      <c r="N172" s="1000"/>
      <c r="O172" s="1000"/>
      <c r="P172" s="1000"/>
      <c r="Q172" s="1000"/>
      <c r="R172" s="1000"/>
      <c r="S172" s="1000"/>
      <c r="T172" s="1000"/>
      <c r="U172" s="1000"/>
      <c r="V172" s="1000"/>
      <c r="W172" s="1000"/>
      <c r="X172" s="1000"/>
      <c r="Y172" s="1000"/>
      <c r="Z172" s="1001"/>
      <c r="AA172" s="318"/>
      <c r="AB172" s="319"/>
      <c r="AC172" s="319"/>
      <c r="AD172" s="319"/>
      <c r="AE172" s="319"/>
      <c r="AF172" s="320"/>
      <c r="AG172" s="1008"/>
      <c r="AH172" s="1009"/>
      <c r="AI172" s="1009"/>
      <c r="AJ172" s="1009"/>
      <c r="AK172" s="1009"/>
      <c r="AL172" s="1010"/>
      <c r="AM172" s="1017"/>
      <c r="AN172" s="1018"/>
      <c r="AO172" s="1018"/>
      <c r="AP172" s="1018"/>
      <c r="AQ172" s="1019"/>
      <c r="AR172" s="1028">
        <f>AG172*AM172</f>
        <v>0</v>
      </c>
      <c r="AS172" s="1028"/>
      <c r="AT172" s="1028"/>
      <c r="AU172" s="1028"/>
      <c r="AV172" s="1028"/>
      <c r="AW172" s="1029"/>
      <c r="AX172" s="1030"/>
      <c r="AY172" s="1035"/>
      <c r="AZ172" s="1035"/>
      <c r="BA172" s="1035"/>
      <c r="BB172" s="1035"/>
      <c r="BC172" s="1035"/>
      <c r="BD172" s="1035"/>
      <c r="BE172" s="1036"/>
    </row>
    <row r="173" spans="2:57" s="48" customFormat="1" ht="15.75" customHeight="1">
      <c r="B173" s="43"/>
      <c r="C173" s="44"/>
      <c r="D173" s="49"/>
      <c r="E173" s="50"/>
      <c r="F173" s="50"/>
      <c r="G173" s="50"/>
      <c r="H173" s="50"/>
      <c r="I173" s="50"/>
      <c r="J173" s="50"/>
      <c r="K173" s="51"/>
      <c r="L173" s="1002"/>
      <c r="M173" s="1003"/>
      <c r="N173" s="1003"/>
      <c r="O173" s="1003"/>
      <c r="P173" s="1003"/>
      <c r="Q173" s="1003"/>
      <c r="R173" s="1003"/>
      <c r="S173" s="1003"/>
      <c r="T173" s="1003"/>
      <c r="U173" s="1003"/>
      <c r="V173" s="1003"/>
      <c r="W173" s="1003"/>
      <c r="X173" s="1003"/>
      <c r="Y173" s="1003"/>
      <c r="Z173" s="1004"/>
      <c r="AA173" s="1005"/>
      <c r="AB173" s="1006"/>
      <c r="AC173" s="1006"/>
      <c r="AD173" s="1006"/>
      <c r="AE173" s="1006"/>
      <c r="AF173" s="1007"/>
      <c r="AG173" s="1011"/>
      <c r="AH173" s="1012"/>
      <c r="AI173" s="1012"/>
      <c r="AJ173" s="1012"/>
      <c r="AK173" s="1012"/>
      <c r="AL173" s="1013"/>
      <c r="AM173" s="1020"/>
      <c r="AN173" s="1021"/>
      <c r="AO173" s="1021"/>
      <c r="AP173" s="1021"/>
      <c r="AQ173" s="1022"/>
      <c r="AR173" s="1028"/>
      <c r="AS173" s="1028"/>
      <c r="AT173" s="1028"/>
      <c r="AU173" s="1028"/>
      <c r="AV173" s="1028"/>
      <c r="AW173" s="1031"/>
      <c r="AX173" s="1032"/>
      <c r="AY173" s="1037"/>
      <c r="AZ173" s="1037"/>
      <c r="BA173" s="1037"/>
      <c r="BB173" s="1037"/>
      <c r="BC173" s="1037"/>
      <c r="BD173" s="1037"/>
      <c r="BE173" s="1038"/>
    </row>
    <row r="174" spans="2:57" s="48" customFormat="1" ht="15.75" customHeight="1">
      <c r="B174" s="43"/>
      <c r="C174" s="44"/>
      <c r="D174" s="52" t="s">
        <v>139</v>
      </c>
      <c r="E174" s="351" t="s">
        <v>140</v>
      </c>
      <c r="F174" s="351"/>
      <c r="G174" s="351"/>
      <c r="H174" s="351"/>
      <c r="I174" s="351"/>
      <c r="J174" s="351"/>
      <c r="K174" s="352"/>
      <c r="L174" s="996"/>
      <c r="M174" s="997"/>
      <c r="N174" s="997"/>
      <c r="O174" s="997"/>
      <c r="P174" s="997"/>
      <c r="Q174" s="997"/>
      <c r="R174" s="997"/>
      <c r="S174" s="997"/>
      <c r="T174" s="997"/>
      <c r="U174" s="997"/>
      <c r="V174" s="997"/>
      <c r="W174" s="997"/>
      <c r="X174" s="997"/>
      <c r="Y174" s="997"/>
      <c r="Z174" s="998"/>
      <c r="AA174" s="321"/>
      <c r="AB174" s="322"/>
      <c r="AC174" s="322"/>
      <c r="AD174" s="322"/>
      <c r="AE174" s="322"/>
      <c r="AF174" s="323"/>
      <c r="AG174" s="1014"/>
      <c r="AH174" s="1015"/>
      <c r="AI174" s="1015"/>
      <c r="AJ174" s="1015"/>
      <c r="AK174" s="1015"/>
      <c r="AL174" s="1016"/>
      <c r="AM174" s="1023"/>
      <c r="AN174" s="1024"/>
      <c r="AO174" s="1024"/>
      <c r="AP174" s="1024"/>
      <c r="AQ174" s="1025"/>
      <c r="AR174" s="1028"/>
      <c r="AS174" s="1028"/>
      <c r="AT174" s="1028"/>
      <c r="AU174" s="1028"/>
      <c r="AV174" s="1028"/>
      <c r="AW174" s="1033"/>
      <c r="AX174" s="1034"/>
      <c r="AY174" s="1039"/>
      <c r="AZ174" s="1039"/>
      <c r="BA174" s="1039"/>
      <c r="BB174" s="1039"/>
      <c r="BC174" s="1039"/>
      <c r="BD174" s="1039"/>
      <c r="BE174" s="1040"/>
    </row>
    <row r="175" spans="2:57" s="48" customFormat="1" ht="15.75" customHeight="1">
      <c r="B175" s="43"/>
      <c r="C175" s="44"/>
      <c r="D175" s="45"/>
      <c r="E175" s="46"/>
      <c r="F175" s="46"/>
      <c r="G175" s="46"/>
      <c r="H175" s="46"/>
      <c r="I175" s="46"/>
      <c r="J175" s="46"/>
      <c r="K175" s="47"/>
      <c r="L175" s="999"/>
      <c r="M175" s="1000"/>
      <c r="N175" s="1000"/>
      <c r="O175" s="1000"/>
      <c r="P175" s="1000"/>
      <c r="Q175" s="1000"/>
      <c r="R175" s="1000"/>
      <c r="S175" s="1000"/>
      <c r="T175" s="1000"/>
      <c r="U175" s="1000"/>
      <c r="V175" s="1000"/>
      <c r="W175" s="1000"/>
      <c r="X175" s="1000"/>
      <c r="Y175" s="1000"/>
      <c r="Z175" s="1001"/>
      <c r="AA175" s="318"/>
      <c r="AB175" s="319"/>
      <c r="AC175" s="319"/>
      <c r="AD175" s="319"/>
      <c r="AE175" s="319"/>
      <c r="AF175" s="320"/>
      <c r="AG175" s="1008"/>
      <c r="AH175" s="1009"/>
      <c r="AI175" s="1009"/>
      <c r="AJ175" s="1009"/>
      <c r="AK175" s="1009"/>
      <c r="AL175" s="1010"/>
      <c r="AM175" s="1017"/>
      <c r="AN175" s="1018"/>
      <c r="AO175" s="1018"/>
      <c r="AP175" s="1018"/>
      <c r="AQ175" s="1019"/>
      <c r="AR175" s="1028">
        <f>AG175*AM175</f>
        <v>0</v>
      </c>
      <c r="AS175" s="1028"/>
      <c r="AT175" s="1028"/>
      <c r="AU175" s="1028"/>
      <c r="AV175" s="1028"/>
      <c r="AW175" s="1029"/>
      <c r="AX175" s="1030"/>
      <c r="AY175" s="1035"/>
      <c r="AZ175" s="1035"/>
      <c r="BA175" s="1035"/>
      <c r="BB175" s="1035"/>
      <c r="BC175" s="1035"/>
      <c r="BD175" s="1035"/>
      <c r="BE175" s="1036"/>
    </row>
    <row r="176" spans="2:57" s="48" customFormat="1" ht="15.75" customHeight="1">
      <c r="B176" s="43"/>
      <c r="C176" s="44"/>
      <c r="D176" s="49"/>
      <c r="E176" s="50"/>
      <c r="F176" s="50"/>
      <c r="G176" s="50"/>
      <c r="H176" s="50"/>
      <c r="I176" s="50"/>
      <c r="J176" s="50"/>
      <c r="K176" s="51"/>
      <c r="L176" s="1002"/>
      <c r="M176" s="1003"/>
      <c r="N176" s="1003"/>
      <c r="O176" s="1003"/>
      <c r="P176" s="1003"/>
      <c r="Q176" s="1003"/>
      <c r="R176" s="1003"/>
      <c r="S176" s="1003"/>
      <c r="T176" s="1003"/>
      <c r="U176" s="1003"/>
      <c r="V176" s="1003"/>
      <c r="W176" s="1003"/>
      <c r="X176" s="1003"/>
      <c r="Y176" s="1003"/>
      <c r="Z176" s="1004"/>
      <c r="AA176" s="1005"/>
      <c r="AB176" s="1006"/>
      <c r="AC176" s="1006"/>
      <c r="AD176" s="1006"/>
      <c r="AE176" s="1006"/>
      <c r="AF176" s="1007"/>
      <c r="AG176" s="1011"/>
      <c r="AH176" s="1012"/>
      <c r="AI176" s="1012"/>
      <c r="AJ176" s="1012"/>
      <c r="AK176" s="1012"/>
      <c r="AL176" s="1013"/>
      <c r="AM176" s="1020"/>
      <c r="AN176" s="1021"/>
      <c r="AO176" s="1021"/>
      <c r="AP176" s="1021"/>
      <c r="AQ176" s="1022"/>
      <c r="AR176" s="1028"/>
      <c r="AS176" s="1028"/>
      <c r="AT176" s="1028"/>
      <c r="AU176" s="1028"/>
      <c r="AV176" s="1028"/>
      <c r="AW176" s="1031"/>
      <c r="AX176" s="1032"/>
      <c r="AY176" s="1037"/>
      <c r="AZ176" s="1037"/>
      <c r="BA176" s="1037"/>
      <c r="BB176" s="1037"/>
      <c r="BC176" s="1037"/>
      <c r="BD176" s="1037"/>
      <c r="BE176" s="1038"/>
    </row>
    <row r="177" spans="2:60" s="48" customFormat="1" ht="15.75" customHeight="1">
      <c r="B177" s="43"/>
      <c r="C177" s="44"/>
      <c r="D177" s="52" t="s">
        <v>139</v>
      </c>
      <c r="E177" s="351" t="s">
        <v>140</v>
      </c>
      <c r="F177" s="351"/>
      <c r="G177" s="351"/>
      <c r="H177" s="351"/>
      <c r="I177" s="351"/>
      <c r="J177" s="351"/>
      <c r="K177" s="352"/>
      <c r="L177" s="996"/>
      <c r="M177" s="997"/>
      <c r="N177" s="997"/>
      <c r="O177" s="997"/>
      <c r="P177" s="997"/>
      <c r="Q177" s="997"/>
      <c r="R177" s="997"/>
      <c r="S177" s="997"/>
      <c r="T177" s="997"/>
      <c r="U177" s="997"/>
      <c r="V177" s="997"/>
      <c r="W177" s="997"/>
      <c r="X177" s="997"/>
      <c r="Y177" s="997"/>
      <c r="Z177" s="998"/>
      <c r="AA177" s="321"/>
      <c r="AB177" s="322"/>
      <c r="AC177" s="322"/>
      <c r="AD177" s="322"/>
      <c r="AE177" s="322"/>
      <c r="AF177" s="323"/>
      <c r="AG177" s="1014"/>
      <c r="AH177" s="1015"/>
      <c r="AI177" s="1015"/>
      <c r="AJ177" s="1015"/>
      <c r="AK177" s="1015"/>
      <c r="AL177" s="1016"/>
      <c r="AM177" s="1023"/>
      <c r="AN177" s="1024"/>
      <c r="AO177" s="1024"/>
      <c r="AP177" s="1024"/>
      <c r="AQ177" s="1025"/>
      <c r="AR177" s="1028"/>
      <c r="AS177" s="1028"/>
      <c r="AT177" s="1028"/>
      <c r="AU177" s="1028"/>
      <c r="AV177" s="1028"/>
      <c r="AW177" s="1033"/>
      <c r="AX177" s="1034"/>
      <c r="AY177" s="1039"/>
      <c r="AZ177" s="1039"/>
      <c r="BA177" s="1039"/>
      <c r="BB177" s="1039"/>
      <c r="BC177" s="1039"/>
      <c r="BD177" s="1039"/>
      <c r="BE177" s="1040"/>
    </row>
    <row r="178" spans="2:60" s="48" customFormat="1" ht="15.75" customHeight="1">
      <c r="B178" s="43"/>
      <c r="C178" s="44"/>
      <c r="D178" s="45"/>
      <c r="E178" s="46"/>
      <c r="F178" s="46"/>
      <c r="G178" s="46"/>
      <c r="H178" s="46"/>
      <c r="I178" s="46"/>
      <c r="J178" s="46"/>
      <c r="K178" s="47"/>
      <c r="L178" s="999"/>
      <c r="M178" s="1000"/>
      <c r="N178" s="1000"/>
      <c r="O178" s="1000"/>
      <c r="P178" s="1000"/>
      <c r="Q178" s="1000"/>
      <c r="R178" s="1000"/>
      <c r="S178" s="1000"/>
      <c r="T178" s="1000"/>
      <c r="U178" s="1000"/>
      <c r="V178" s="1000"/>
      <c r="W178" s="1000"/>
      <c r="X178" s="1000"/>
      <c r="Y178" s="1000"/>
      <c r="Z178" s="1001"/>
      <c r="AA178" s="318"/>
      <c r="AB178" s="319"/>
      <c r="AC178" s="319"/>
      <c r="AD178" s="319"/>
      <c r="AE178" s="319"/>
      <c r="AF178" s="320"/>
      <c r="AG178" s="1008"/>
      <c r="AH178" s="1009"/>
      <c r="AI178" s="1009"/>
      <c r="AJ178" s="1009"/>
      <c r="AK178" s="1009"/>
      <c r="AL178" s="1010"/>
      <c r="AM178" s="1017"/>
      <c r="AN178" s="1018"/>
      <c r="AO178" s="1018"/>
      <c r="AP178" s="1018"/>
      <c r="AQ178" s="1019"/>
      <c r="AR178" s="1028">
        <f>AG178*AM178</f>
        <v>0</v>
      </c>
      <c r="AS178" s="1028"/>
      <c r="AT178" s="1028"/>
      <c r="AU178" s="1028"/>
      <c r="AV178" s="1028"/>
      <c r="AW178" s="1029"/>
      <c r="AX178" s="1030"/>
      <c r="AY178" s="1035"/>
      <c r="AZ178" s="1035"/>
      <c r="BA178" s="1035"/>
      <c r="BB178" s="1035"/>
      <c r="BC178" s="1035"/>
      <c r="BD178" s="1035"/>
      <c r="BE178" s="1036"/>
    </row>
    <row r="179" spans="2:60" s="48" customFormat="1" ht="15.75" customHeight="1">
      <c r="B179" s="43"/>
      <c r="C179" s="44"/>
      <c r="D179" s="49"/>
      <c r="E179" s="50"/>
      <c r="F179" s="50"/>
      <c r="G179" s="50"/>
      <c r="H179" s="50"/>
      <c r="I179" s="50"/>
      <c r="J179" s="50"/>
      <c r="K179" s="51"/>
      <c r="L179" s="1002"/>
      <c r="M179" s="1003"/>
      <c r="N179" s="1003"/>
      <c r="O179" s="1003"/>
      <c r="P179" s="1003"/>
      <c r="Q179" s="1003"/>
      <c r="R179" s="1003"/>
      <c r="S179" s="1003"/>
      <c r="T179" s="1003"/>
      <c r="U179" s="1003"/>
      <c r="V179" s="1003"/>
      <c r="W179" s="1003"/>
      <c r="X179" s="1003"/>
      <c r="Y179" s="1003"/>
      <c r="Z179" s="1004"/>
      <c r="AA179" s="1005"/>
      <c r="AB179" s="1006"/>
      <c r="AC179" s="1006"/>
      <c r="AD179" s="1006"/>
      <c r="AE179" s="1006"/>
      <c r="AF179" s="1007"/>
      <c r="AG179" s="1011"/>
      <c r="AH179" s="1012"/>
      <c r="AI179" s="1012"/>
      <c r="AJ179" s="1012"/>
      <c r="AK179" s="1012"/>
      <c r="AL179" s="1013"/>
      <c r="AM179" s="1020"/>
      <c r="AN179" s="1021"/>
      <c r="AO179" s="1021"/>
      <c r="AP179" s="1021"/>
      <c r="AQ179" s="1022"/>
      <c r="AR179" s="1028"/>
      <c r="AS179" s="1028"/>
      <c r="AT179" s="1028"/>
      <c r="AU179" s="1028"/>
      <c r="AV179" s="1028"/>
      <c r="AW179" s="1031"/>
      <c r="AX179" s="1032"/>
      <c r="AY179" s="1037"/>
      <c r="AZ179" s="1037"/>
      <c r="BA179" s="1037"/>
      <c r="BB179" s="1037"/>
      <c r="BC179" s="1037"/>
      <c r="BD179" s="1037"/>
      <c r="BE179" s="1038"/>
    </row>
    <row r="180" spans="2:60" s="48" customFormat="1" ht="15.75" customHeight="1">
      <c r="B180" s="43"/>
      <c r="C180" s="44"/>
      <c r="D180" s="52" t="s">
        <v>139</v>
      </c>
      <c r="E180" s="351" t="s">
        <v>140</v>
      </c>
      <c r="F180" s="351"/>
      <c r="G180" s="351"/>
      <c r="H180" s="351"/>
      <c r="I180" s="351"/>
      <c r="J180" s="351"/>
      <c r="K180" s="352"/>
      <c r="L180" s="996"/>
      <c r="M180" s="997"/>
      <c r="N180" s="997"/>
      <c r="O180" s="997"/>
      <c r="P180" s="997"/>
      <c r="Q180" s="997"/>
      <c r="R180" s="997"/>
      <c r="S180" s="997"/>
      <c r="T180" s="997"/>
      <c r="U180" s="997"/>
      <c r="V180" s="997"/>
      <c r="W180" s="997"/>
      <c r="X180" s="997"/>
      <c r="Y180" s="997"/>
      <c r="Z180" s="998"/>
      <c r="AA180" s="321"/>
      <c r="AB180" s="322"/>
      <c r="AC180" s="322"/>
      <c r="AD180" s="322"/>
      <c r="AE180" s="322"/>
      <c r="AF180" s="323"/>
      <c r="AG180" s="1014"/>
      <c r="AH180" s="1015"/>
      <c r="AI180" s="1015"/>
      <c r="AJ180" s="1015"/>
      <c r="AK180" s="1015"/>
      <c r="AL180" s="1016"/>
      <c r="AM180" s="1023"/>
      <c r="AN180" s="1024"/>
      <c r="AO180" s="1024"/>
      <c r="AP180" s="1024"/>
      <c r="AQ180" s="1025"/>
      <c r="AR180" s="1028"/>
      <c r="AS180" s="1028"/>
      <c r="AT180" s="1028"/>
      <c r="AU180" s="1028"/>
      <c r="AV180" s="1028"/>
      <c r="AW180" s="1033"/>
      <c r="AX180" s="1034"/>
      <c r="AY180" s="1039"/>
      <c r="AZ180" s="1039"/>
      <c r="BA180" s="1039"/>
      <c r="BB180" s="1039"/>
      <c r="BC180" s="1039"/>
      <c r="BD180" s="1039"/>
      <c r="BE180" s="1040"/>
    </row>
    <row r="181" spans="2:60" ht="15.75" customHeight="1">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1068" t="s">
        <v>43</v>
      </c>
      <c r="AB181" s="634"/>
      <c r="AC181" s="634"/>
      <c r="AD181" s="634"/>
      <c r="AE181" s="634"/>
      <c r="AF181" s="629"/>
      <c r="AG181" s="1070">
        <v>6</v>
      </c>
      <c r="AH181" s="1071"/>
      <c r="AI181" s="1071"/>
      <c r="AJ181" s="1072"/>
      <c r="AK181" s="709" t="s">
        <v>19</v>
      </c>
      <c r="AL181" s="283"/>
      <c r="AM181" s="481" t="s">
        <v>141</v>
      </c>
      <c r="AN181" s="481"/>
      <c r="AO181" s="481"/>
      <c r="AP181" s="481"/>
      <c r="AQ181" s="481"/>
      <c r="AR181" s="481"/>
      <c r="AS181" s="481"/>
      <c r="AT181" s="481"/>
      <c r="AU181" s="481"/>
      <c r="AV181" s="481"/>
      <c r="AW181" s="1080">
        <f>SUM(AR136:AV180)</f>
        <v>584</v>
      </c>
      <c r="AX181" s="1081"/>
      <c r="AY181" s="1081"/>
      <c r="AZ181" s="1081"/>
      <c r="BA181" s="1081"/>
      <c r="BB181" s="1081"/>
      <c r="BC181" s="1081"/>
      <c r="BD181" s="1081"/>
      <c r="BE181" s="1082"/>
    </row>
    <row r="182" spans="2:60" ht="15.75" customHeight="1">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630"/>
      <c r="AB182" s="635"/>
      <c r="AC182" s="635"/>
      <c r="AD182" s="635"/>
      <c r="AE182" s="635"/>
      <c r="AF182" s="631"/>
      <c r="AG182" s="1073"/>
      <c r="AH182" s="1074"/>
      <c r="AI182" s="1074"/>
      <c r="AJ182" s="1075"/>
      <c r="AK182" s="613"/>
      <c r="AL182" s="286"/>
      <c r="AM182" s="481"/>
      <c r="AN182" s="481"/>
      <c r="AO182" s="481"/>
      <c r="AP182" s="481"/>
      <c r="AQ182" s="481"/>
      <c r="AR182" s="481"/>
      <c r="AS182" s="481"/>
      <c r="AT182" s="481"/>
      <c r="AU182" s="481"/>
      <c r="AV182" s="481"/>
      <c r="AW182" s="1083"/>
      <c r="AX182" s="1083"/>
      <c r="AY182" s="1083"/>
      <c r="AZ182" s="1083"/>
      <c r="BA182" s="1083"/>
      <c r="BB182" s="1083"/>
      <c r="BC182" s="1083"/>
      <c r="BD182" s="1083"/>
      <c r="BE182" s="1084"/>
    </row>
    <row r="183" spans="2:60" ht="15.75" customHeight="1">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848"/>
      <c r="AB183" s="1069"/>
      <c r="AC183" s="1069"/>
      <c r="AD183" s="1069"/>
      <c r="AE183" s="1069"/>
      <c r="AF183" s="649"/>
      <c r="AG183" s="1076"/>
      <c r="AH183" s="1077"/>
      <c r="AI183" s="1077"/>
      <c r="AJ183" s="1078"/>
      <c r="AK183" s="1079"/>
      <c r="AL183" s="289"/>
      <c r="AM183" s="481"/>
      <c r="AN183" s="481"/>
      <c r="AO183" s="481"/>
      <c r="AP183" s="481"/>
      <c r="AQ183" s="481"/>
      <c r="AR183" s="481"/>
      <c r="AS183" s="481"/>
      <c r="AT183" s="481"/>
      <c r="AU183" s="481"/>
      <c r="AV183" s="481"/>
      <c r="AW183" s="1085"/>
      <c r="AX183" s="1085"/>
      <c r="AY183" s="1085"/>
      <c r="AZ183" s="1085"/>
      <c r="BA183" s="1085"/>
      <c r="BB183" s="1085"/>
      <c r="BC183" s="1085"/>
      <c r="BD183" s="1085"/>
      <c r="BE183" s="1086"/>
    </row>
    <row r="184" spans="2:60" ht="13.5" customHeight="1">
      <c r="B184" s="55"/>
      <c r="C184" s="55"/>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225"/>
      <c r="AB184" s="225"/>
      <c r="AC184" s="225"/>
      <c r="AD184" s="225"/>
      <c r="AE184" s="225"/>
      <c r="AF184" s="225"/>
      <c r="AG184" s="57"/>
      <c r="AH184" s="57"/>
      <c r="AI184" s="57"/>
      <c r="AJ184" s="57"/>
      <c r="AK184" s="57"/>
      <c r="AL184" s="221"/>
      <c r="AM184" s="221"/>
      <c r="AN184" s="225"/>
      <c r="AO184" s="225"/>
      <c r="AP184" s="225"/>
      <c r="AQ184" s="225"/>
      <c r="AR184" s="225"/>
      <c r="AS184" s="225"/>
      <c r="AT184" s="225"/>
      <c r="AU184" s="225"/>
      <c r="AV184" s="225"/>
      <c r="AW184" s="225"/>
      <c r="AX184" s="225"/>
      <c r="AY184" s="225"/>
      <c r="AZ184" s="42"/>
      <c r="BA184" s="42"/>
      <c r="BB184" s="42"/>
      <c r="BC184" s="42"/>
      <c r="BD184" s="42"/>
      <c r="BE184" s="42"/>
      <c r="BF184" s="55"/>
      <c r="BG184" s="55"/>
      <c r="BH184" s="55"/>
    </row>
    <row r="185" spans="2:60" ht="15" customHeight="1">
      <c r="B185" s="2" t="s">
        <v>142</v>
      </c>
      <c r="D185" s="16"/>
      <c r="E185" s="16"/>
      <c r="F185" s="16"/>
      <c r="G185" s="16"/>
      <c r="H185" s="16"/>
      <c r="I185" s="16"/>
      <c r="J185" s="16"/>
      <c r="K185" s="16"/>
      <c r="L185" s="16"/>
    </row>
    <row r="186" spans="2:60" ht="13.5" customHeight="1">
      <c r="B186" s="5"/>
      <c r="C186" s="38"/>
      <c r="D186" s="293" t="s">
        <v>143</v>
      </c>
      <c r="E186" s="449"/>
      <c r="F186" s="449"/>
      <c r="G186" s="449"/>
      <c r="H186" s="449"/>
      <c r="I186" s="449"/>
      <c r="J186" s="449"/>
      <c r="K186" s="450"/>
      <c r="L186" s="1059" t="s">
        <v>144</v>
      </c>
      <c r="M186" s="1060"/>
      <c r="N186" s="1060"/>
      <c r="O186" s="1060"/>
      <c r="P186" s="1060"/>
      <c r="Q186" s="1060"/>
      <c r="R186" s="1060"/>
      <c r="S186" s="1060"/>
      <c r="T186" s="1060"/>
      <c r="U186" s="1060"/>
      <c r="V186" s="1060"/>
      <c r="W186" s="1060"/>
      <c r="X186" s="1060"/>
      <c r="Y186" s="1060"/>
      <c r="Z186" s="1061"/>
      <c r="AA186" s="293" t="s">
        <v>131</v>
      </c>
      <c r="AB186" s="449"/>
      <c r="AC186" s="449"/>
      <c r="AD186" s="450"/>
      <c r="AE186" s="293" t="s">
        <v>143</v>
      </c>
      <c r="AF186" s="449"/>
      <c r="AG186" s="449"/>
      <c r="AH186" s="449"/>
      <c r="AI186" s="449"/>
      <c r="AJ186" s="449"/>
      <c r="AK186" s="449"/>
      <c r="AL186" s="449"/>
      <c r="AM186" s="450"/>
      <c r="AN186" s="1059" t="s">
        <v>144</v>
      </c>
      <c r="AO186" s="1060"/>
      <c r="AP186" s="1060"/>
      <c r="AQ186" s="1060"/>
      <c r="AR186" s="1060"/>
      <c r="AS186" s="1060"/>
      <c r="AT186" s="1060"/>
      <c r="AU186" s="1060"/>
      <c r="AV186" s="1060"/>
      <c r="AW186" s="1060"/>
      <c r="AX186" s="1060"/>
      <c r="AY186" s="1060"/>
      <c r="AZ186" s="1060"/>
      <c r="BA186" s="1060"/>
      <c r="BB186" s="1061"/>
      <c r="BC186" s="486" t="s">
        <v>131</v>
      </c>
      <c r="BD186" s="487"/>
      <c r="BE186" s="487"/>
      <c r="BF186" s="488"/>
    </row>
    <row r="187" spans="2:60" ht="13.5" customHeight="1">
      <c r="B187" s="5"/>
      <c r="C187" s="38"/>
      <c r="D187" s="451"/>
      <c r="E187" s="452"/>
      <c r="F187" s="452"/>
      <c r="G187" s="452"/>
      <c r="H187" s="452"/>
      <c r="I187" s="452"/>
      <c r="J187" s="452"/>
      <c r="K187" s="453"/>
      <c r="L187" s="1062"/>
      <c r="M187" s="1063"/>
      <c r="N187" s="1063"/>
      <c r="O187" s="1063"/>
      <c r="P187" s="1063"/>
      <c r="Q187" s="1063"/>
      <c r="R187" s="1063"/>
      <c r="S187" s="1063"/>
      <c r="T187" s="1063"/>
      <c r="U187" s="1063"/>
      <c r="V187" s="1063"/>
      <c r="W187" s="1063"/>
      <c r="X187" s="1063"/>
      <c r="Y187" s="1063"/>
      <c r="Z187" s="1064"/>
      <c r="AA187" s="451"/>
      <c r="AB187" s="452"/>
      <c r="AC187" s="452"/>
      <c r="AD187" s="453"/>
      <c r="AE187" s="451"/>
      <c r="AF187" s="452"/>
      <c r="AG187" s="452"/>
      <c r="AH187" s="452"/>
      <c r="AI187" s="452"/>
      <c r="AJ187" s="452"/>
      <c r="AK187" s="452"/>
      <c r="AL187" s="452"/>
      <c r="AM187" s="453"/>
      <c r="AN187" s="1062"/>
      <c r="AO187" s="1063"/>
      <c r="AP187" s="1063"/>
      <c r="AQ187" s="1063"/>
      <c r="AR187" s="1063"/>
      <c r="AS187" s="1063"/>
      <c r="AT187" s="1063"/>
      <c r="AU187" s="1063"/>
      <c r="AV187" s="1063"/>
      <c r="AW187" s="1063"/>
      <c r="AX187" s="1063"/>
      <c r="AY187" s="1063"/>
      <c r="AZ187" s="1063"/>
      <c r="BA187" s="1063"/>
      <c r="BB187" s="1064"/>
      <c r="BC187" s="489"/>
      <c r="BD187" s="490"/>
      <c r="BE187" s="490"/>
      <c r="BF187" s="491"/>
    </row>
    <row r="188" spans="2:60" ht="13.5" customHeight="1">
      <c r="B188" s="5"/>
      <c r="C188" s="38"/>
      <c r="D188" s="451"/>
      <c r="E188" s="452"/>
      <c r="F188" s="452"/>
      <c r="G188" s="452"/>
      <c r="H188" s="452"/>
      <c r="I188" s="452"/>
      <c r="J188" s="452"/>
      <c r="K188" s="453"/>
      <c r="L188" s="1065" t="s">
        <v>145</v>
      </c>
      <c r="M188" s="1066"/>
      <c r="N188" s="1066"/>
      <c r="O188" s="1066"/>
      <c r="P188" s="1066"/>
      <c r="Q188" s="1066"/>
      <c r="R188" s="1066"/>
      <c r="S188" s="1066"/>
      <c r="T188" s="1066"/>
      <c r="U188" s="1066"/>
      <c r="V188" s="1066"/>
      <c r="W188" s="1066"/>
      <c r="X188" s="1066"/>
      <c r="Y188" s="1066"/>
      <c r="Z188" s="1067"/>
      <c r="AA188" s="451"/>
      <c r="AB188" s="452"/>
      <c r="AC188" s="452"/>
      <c r="AD188" s="453"/>
      <c r="AE188" s="451"/>
      <c r="AF188" s="452"/>
      <c r="AG188" s="452"/>
      <c r="AH188" s="452"/>
      <c r="AI188" s="452"/>
      <c r="AJ188" s="452"/>
      <c r="AK188" s="452"/>
      <c r="AL188" s="452"/>
      <c r="AM188" s="453"/>
      <c r="AN188" s="1065" t="s">
        <v>145</v>
      </c>
      <c r="AO188" s="1066"/>
      <c r="AP188" s="1066"/>
      <c r="AQ188" s="1066"/>
      <c r="AR188" s="1066"/>
      <c r="AS188" s="1066"/>
      <c r="AT188" s="1066"/>
      <c r="AU188" s="1066"/>
      <c r="AV188" s="1066"/>
      <c r="AW188" s="1066"/>
      <c r="AX188" s="1066"/>
      <c r="AY188" s="1066"/>
      <c r="AZ188" s="1066"/>
      <c r="BA188" s="1066"/>
      <c r="BB188" s="1067"/>
      <c r="BC188" s="489"/>
      <c r="BD188" s="490"/>
      <c r="BE188" s="490"/>
      <c r="BF188" s="491"/>
    </row>
    <row r="189" spans="2:60" ht="13.5" customHeight="1">
      <c r="B189" s="5"/>
      <c r="C189" s="38"/>
      <c r="D189" s="454"/>
      <c r="E189" s="455"/>
      <c r="F189" s="455"/>
      <c r="G189" s="455"/>
      <c r="H189" s="455"/>
      <c r="I189" s="455"/>
      <c r="J189" s="455"/>
      <c r="K189" s="456"/>
      <c r="L189" s="1055" t="s">
        <v>146</v>
      </c>
      <c r="M189" s="1056"/>
      <c r="N189" s="1056"/>
      <c r="O189" s="1056"/>
      <c r="P189" s="1056"/>
      <c r="Q189" s="1056"/>
      <c r="R189" s="1056"/>
      <c r="S189" s="1056"/>
      <c r="T189" s="1056"/>
      <c r="U189" s="1056"/>
      <c r="V189" s="1056"/>
      <c r="W189" s="1056"/>
      <c r="X189" s="1056"/>
      <c r="Y189" s="1056"/>
      <c r="Z189" s="1057"/>
      <c r="AA189" s="454"/>
      <c r="AB189" s="455"/>
      <c r="AC189" s="455"/>
      <c r="AD189" s="456"/>
      <c r="AE189" s="454"/>
      <c r="AF189" s="455"/>
      <c r="AG189" s="455"/>
      <c r="AH189" s="455"/>
      <c r="AI189" s="455"/>
      <c r="AJ189" s="455"/>
      <c r="AK189" s="455"/>
      <c r="AL189" s="455"/>
      <c r="AM189" s="456"/>
      <c r="AN189" s="1055" t="s">
        <v>146</v>
      </c>
      <c r="AO189" s="1056"/>
      <c r="AP189" s="1056"/>
      <c r="AQ189" s="1056"/>
      <c r="AR189" s="1056"/>
      <c r="AS189" s="1056"/>
      <c r="AT189" s="1056"/>
      <c r="AU189" s="1056"/>
      <c r="AV189" s="1056"/>
      <c r="AW189" s="1056"/>
      <c r="AX189" s="1056"/>
      <c r="AY189" s="1056"/>
      <c r="AZ189" s="1056"/>
      <c r="BA189" s="1056"/>
      <c r="BB189" s="1057"/>
      <c r="BC189" s="1044"/>
      <c r="BD189" s="1045"/>
      <c r="BE189" s="1045"/>
      <c r="BF189" s="1046"/>
    </row>
    <row r="190" spans="2:60" s="48" customFormat="1" ht="13.5" customHeight="1">
      <c r="B190" s="43"/>
      <c r="C190" s="44"/>
      <c r="D190" s="332"/>
      <c r="E190" s="333"/>
      <c r="F190" s="333"/>
      <c r="G190" s="333"/>
      <c r="H190" s="333"/>
      <c r="I190" s="333"/>
      <c r="J190" s="333"/>
      <c r="K190" s="334"/>
      <c r="L190" s="1558" t="s">
        <v>316</v>
      </c>
      <c r="M190" s="1559"/>
      <c r="N190" s="1559"/>
      <c r="O190" s="1559"/>
      <c r="P190" s="1559"/>
      <c r="Q190" s="1559"/>
      <c r="R190" s="1559"/>
      <c r="S190" s="1559"/>
      <c r="T190" s="1559"/>
      <c r="U190" s="1559"/>
      <c r="V190" s="1559"/>
      <c r="W190" s="1559"/>
      <c r="X190" s="1559"/>
      <c r="Y190" s="1559"/>
      <c r="Z190" s="1560"/>
      <c r="AA190" s="1564" t="s">
        <v>336</v>
      </c>
      <c r="AB190" s="1565"/>
      <c r="AC190" s="1565"/>
      <c r="AD190" s="1566"/>
      <c r="AE190" s="332"/>
      <c r="AF190" s="333"/>
      <c r="AG190" s="333"/>
      <c r="AH190" s="333"/>
      <c r="AI190" s="333"/>
      <c r="AJ190" s="333"/>
      <c r="AK190" s="333"/>
      <c r="AL190" s="333"/>
      <c r="AM190" s="334"/>
      <c r="AN190" s="1558" t="s">
        <v>317</v>
      </c>
      <c r="AO190" s="1559"/>
      <c r="AP190" s="1559"/>
      <c r="AQ190" s="1559"/>
      <c r="AR190" s="1559"/>
      <c r="AS190" s="1559"/>
      <c r="AT190" s="1559"/>
      <c r="AU190" s="1559"/>
      <c r="AV190" s="1559"/>
      <c r="AW190" s="1559"/>
      <c r="AX190" s="1559"/>
      <c r="AY190" s="1559"/>
      <c r="AZ190" s="1559"/>
      <c r="BA190" s="1559"/>
      <c r="BB190" s="1560"/>
      <c r="BC190" s="1564" t="s">
        <v>336</v>
      </c>
      <c r="BD190" s="1565"/>
      <c r="BE190" s="1565"/>
      <c r="BF190" s="1566"/>
    </row>
    <row r="191" spans="2:60" s="48" customFormat="1" ht="13.5" customHeight="1">
      <c r="B191" s="43"/>
      <c r="C191" s="44"/>
      <c r="D191" s="335"/>
      <c r="E191" s="336"/>
      <c r="F191" s="336"/>
      <c r="G191" s="336"/>
      <c r="H191" s="336"/>
      <c r="I191" s="336"/>
      <c r="J191" s="336"/>
      <c r="K191" s="337"/>
      <c r="L191" s="1561"/>
      <c r="M191" s="1562"/>
      <c r="N191" s="1562"/>
      <c r="O191" s="1562"/>
      <c r="P191" s="1562"/>
      <c r="Q191" s="1562"/>
      <c r="R191" s="1562"/>
      <c r="S191" s="1562"/>
      <c r="T191" s="1562"/>
      <c r="U191" s="1562"/>
      <c r="V191" s="1562"/>
      <c r="W191" s="1562"/>
      <c r="X191" s="1562"/>
      <c r="Y191" s="1562"/>
      <c r="Z191" s="1563"/>
      <c r="AA191" s="1567"/>
      <c r="AB191" s="1568"/>
      <c r="AC191" s="1568"/>
      <c r="AD191" s="1569"/>
      <c r="AE191" s="335"/>
      <c r="AF191" s="336"/>
      <c r="AG191" s="336"/>
      <c r="AH191" s="336"/>
      <c r="AI191" s="336"/>
      <c r="AJ191" s="336"/>
      <c r="AK191" s="336"/>
      <c r="AL191" s="336"/>
      <c r="AM191" s="337"/>
      <c r="AN191" s="1561"/>
      <c r="AO191" s="1562"/>
      <c r="AP191" s="1562"/>
      <c r="AQ191" s="1562"/>
      <c r="AR191" s="1562"/>
      <c r="AS191" s="1562"/>
      <c r="AT191" s="1562"/>
      <c r="AU191" s="1562"/>
      <c r="AV191" s="1562"/>
      <c r="AW191" s="1562"/>
      <c r="AX191" s="1562"/>
      <c r="AY191" s="1562"/>
      <c r="AZ191" s="1562"/>
      <c r="BA191" s="1562"/>
      <c r="BB191" s="1563"/>
      <c r="BC191" s="1567"/>
      <c r="BD191" s="1568"/>
      <c r="BE191" s="1568"/>
      <c r="BF191" s="1569"/>
    </row>
    <row r="192" spans="2:60" s="48" customFormat="1" ht="13.5" customHeight="1">
      <c r="B192" s="43"/>
      <c r="C192" s="44"/>
      <c r="D192" s="335"/>
      <c r="E192" s="336"/>
      <c r="F192" s="336"/>
      <c r="G192" s="336"/>
      <c r="H192" s="336"/>
      <c r="I192" s="336"/>
      <c r="J192" s="336"/>
      <c r="K192" s="337"/>
      <c r="L192" s="1555" t="s">
        <v>318</v>
      </c>
      <c r="M192" s="1556"/>
      <c r="N192" s="1556"/>
      <c r="O192" s="1556"/>
      <c r="P192" s="1556"/>
      <c r="Q192" s="1556"/>
      <c r="R192" s="1556"/>
      <c r="S192" s="1556"/>
      <c r="T192" s="1556"/>
      <c r="U192" s="1556"/>
      <c r="V192" s="1556"/>
      <c r="W192" s="1556"/>
      <c r="X192" s="1556"/>
      <c r="Y192" s="1556"/>
      <c r="Z192" s="1557"/>
      <c r="AA192" s="1567"/>
      <c r="AB192" s="1568"/>
      <c r="AC192" s="1568"/>
      <c r="AD192" s="1569"/>
      <c r="AE192" s="335"/>
      <c r="AF192" s="336"/>
      <c r="AG192" s="336"/>
      <c r="AH192" s="336"/>
      <c r="AI192" s="336"/>
      <c r="AJ192" s="336"/>
      <c r="AK192" s="336"/>
      <c r="AL192" s="336"/>
      <c r="AM192" s="337"/>
      <c r="AN192" s="1555" t="s">
        <v>318</v>
      </c>
      <c r="AO192" s="1556"/>
      <c r="AP192" s="1556"/>
      <c r="AQ192" s="1556"/>
      <c r="AR192" s="1556"/>
      <c r="AS192" s="1556"/>
      <c r="AT192" s="1556"/>
      <c r="AU192" s="1556"/>
      <c r="AV192" s="1556"/>
      <c r="AW192" s="1556"/>
      <c r="AX192" s="1556"/>
      <c r="AY192" s="1556"/>
      <c r="AZ192" s="1556"/>
      <c r="BA192" s="1556"/>
      <c r="BB192" s="1557"/>
      <c r="BC192" s="1567"/>
      <c r="BD192" s="1568"/>
      <c r="BE192" s="1568"/>
      <c r="BF192" s="1569"/>
    </row>
    <row r="193" spans="2:58" s="48" customFormat="1" ht="13.5" customHeight="1">
      <c r="B193" s="43"/>
      <c r="C193" s="44"/>
      <c r="D193" s="338" t="s">
        <v>147</v>
      </c>
      <c r="E193" s="339"/>
      <c r="F193" s="339"/>
      <c r="G193" s="339"/>
      <c r="H193" s="339"/>
      <c r="I193" s="339"/>
      <c r="J193" s="339"/>
      <c r="K193" s="340"/>
      <c r="L193" s="1573" t="s">
        <v>319</v>
      </c>
      <c r="M193" s="1574"/>
      <c r="N193" s="1574"/>
      <c r="O193" s="1574"/>
      <c r="P193" s="1574"/>
      <c r="Q193" s="1574"/>
      <c r="R193" s="1574"/>
      <c r="S193" s="1574"/>
      <c r="T193" s="1574"/>
      <c r="U193" s="1574"/>
      <c r="V193" s="1574"/>
      <c r="W193" s="1574"/>
      <c r="X193" s="1574"/>
      <c r="Y193" s="1574"/>
      <c r="Z193" s="1575"/>
      <c r="AA193" s="1570"/>
      <c r="AB193" s="1571"/>
      <c r="AC193" s="1571"/>
      <c r="AD193" s="1572"/>
      <c r="AE193" s="338" t="s">
        <v>147</v>
      </c>
      <c r="AF193" s="339"/>
      <c r="AG193" s="339"/>
      <c r="AH193" s="339"/>
      <c r="AI193" s="339"/>
      <c r="AJ193" s="339"/>
      <c r="AK193" s="339"/>
      <c r="AL193" s="339"/>
      <c r="AM193" s="340"/>
      <c r="AN193" s="1573" t="s">
        <v>319</v>
      </c>
      <c r="AO193" s="1574"/>
      <c r="AP193" s="1574"/>
      <c r="AQ193" s="1574"/>
      <c r="AR193" s="1574"/>
      <c r="AS193" s="1574"/>
      <c r="AT193" s="1574"/>
      <c r="AU193" s="1574"/>
      <c r="AV193" s="1574"/>
      <c r="AW193" s="1574"/>
      <c r="AX193" s="1574"/>
      <c r="AY193" s="1574"/>
      <c r="AZ193" s="1574"/>
      <c r="BA193" s="1574"/>
      <c r="BB193" s="1575"/>
      <c r="BC193" s="1570"/>
      <c r="BD193" s="1571"/>
      <c r="BE193" s="1571"/>
      <c r="BF193" s="1572"/>
    </row>
    <row r="194" spans="2:58" s="48" customFormat="1" ht="13.5" customHeight="1">
      <c r="B194" s="43"/>
      <c r="C194" s="44"/>
      <c r="D194" s="332"/>
      <c r="E194" s="333"/>
      <c r="F194" s="333"/>
      <c r="G194" s="333"/>
      <c r="H194" s="333"/>
      <c r="I194" s="333"/>
      <c r="J194" s="333"/>
      <c r="K194" s="334"/>
      <c r="L194" s="1558" t="s">
        <v>317</v>
      </c>
      <c r="M194" s="1559"/>
      <c r="N194" s="1559"/>
      <c r="O194" s="1559"/>
      <c r="P194" s="1559"/>
      <c r="Q194" s="1559"/>
      <c r="R194" s="1559"/>
      <c r="S194" s="1559"/>
      <c r="T194" s="1559"/>
      <c r="U194" s="1559"/>
      <c r="V194" s="1559"/>
      <c r="W194" s="1559"/>
      <c r="X194" s="1559"/>
      <c r="Y194" s="1559"/>
      <c r="Z194" s="1560"/>
      <c r="AA194" s="1564" t="s">
        <v>336</v>
      </c>
      <c r="AB194" s="1565"/>
      <c r="AC194" s="1565"/>
      <c r="AD194" s="1566"/>
      <c r="AE194" s="332"/>
      <c r="AF194" s="333"/>
      <c r="AG194" s="333"/>
      <c r="AH194" s="333"/>
      <c r="AI194" s="333"/>
      <c r="AJ194" s="333"/>
      <c r="AK194" s="333"/>
      <c r="AL194" s="333"/>
      <c r="AM194" s="334"/>
      <c r="AN194" s="1558" t="s">
        <v>317</v>
      </c>
      <c r="AO194" s="1559"/>
      <c r="AP194" s="1559"/>
      <c r="AQ194" s="1559"/>
      <c r="AR194" s="1559"/>
      <c r="AS194" s="1559"/>
      <c r="AT194" s="1559"/>
      <c r="AU194" s="1559"/>
      <c r="AV194" s="1559"/>
      <c r="AW194" s="1559"/>
      <c r="AX194" s="1559"/>
      <c r="AY194" s="1559"/>
      <c r="AZ194" s="1559"/>
      <c r="BA194" s="1559"/>
      <c r="BB194" s="1560"/>
      <c r="BC194" s="1564" t="s">
        <v>336</v>
      </c>
      <c r="BD194" s="1565"/>
      <c r="BE194" s="1565"/>
      <c r="BF194" s="1566"/>
    </row>
    <row r="195" spans="2:58" s="48" customFormat="1" ht="13.5" customHeight="1">
      <c r="B195" s="43"/>
      <c r="C195" s="44"/>
      <c r="D195" s="335"/>
      <c r="E195" s="336"/>
      <c r="F195" s="336"/>
      <c r="G195" s="336"/>
      <c r="H195" s="336"/>
      <c r="I195" s="336"/>
      <c r="J195" s="336"/>
      <c r="K195" s="337"/>
      <c r="L195" s="1561"/>
      <c r="M195" s="1562"/>
      <c r="N195" s="1562"/>
      <c r="O195" s="1562"/>
      <c r="P195" s="1562"/>
      <c r="Q195" s="1562"/>
      <c r="R195" s="1562"/>
      <c r="S195" s="1562"/>
      <c r="T195" s="1562"/>
      <c r="U195" s="1562"/>
      <c r="V195" s="1562"/>
      <c r="W195" s="1562"/>
      <c r="X195" s="1562"/>
      <c r="Y195" s="1562"/>
      <c r="Z195" s="1563"/>
      <c r="AA195" s="1567"/>
      <c r="AB195" s="1568"/>
      <c r="AC195" s="1568"/>
      <c r="AD195" s="1569"/>
      <c r="AE195" s="335"/>
      <c r="AF195" s="336"/>
      <c r="AG195" s="336"/>
      <c r="AH195" s="336"/>
      <c r="AI195" s="336"/>
      <c r="AJ195" s="336"/>
      <c r="AK195" s="336"/>
      <c r="AL195" s="336"/>
      <c r="AM195" s="337"/>
      <c r="AN195" s="1561"/>
      <c r="AO195" s="1562"/>
      <c r="AP195" s="1562"/>
      <c r="AQ195" s="1562"/>
      <c r="AR195" s="1562"/>
      <c r="AS195" s="1562"/>
      <c r="AT195" s="1562"/>
      <c r="AU195" s="1562"/>
      <c r="AV195" s="1562"/>
      <c r="AW195" s="1562"/>
      <c r="AX195" s="1562"/>
      <c r="AY195" s="1562"/>
      <c r="AZ195" s="1562"/>
      <c r="BA195" s="1562"/>
      <c r="BB195" s="1563"/>
      <c r="BC195" s="1567"/>
      <c r="BD195" s="1568"/>
      <c r="BE195" s="1568"/>
      <c r="BF195" s="1569"/>
    </row>
    <row r="196" spans="2:58" s="48" customFormat="1" ht="13.5" customHeight="1">
      <c r="B196" s="43"/>
      <c r="C196" s="44"/>
      <c r="D196" s="335"/>
      <c r="E196" s="336"/>
      <c r="F196" s="336"/>
      <c r="G196" s="336"/>
      <c r="H196" s="336"/>
      <c r="I196" s="336"/>
      <c r="J196" s="336"/>
      <c r="K196" s="337"/>
      <c r="L196" s="1555" t="s">
        <v>318</v>
      </c>
      <c r="M196" s="1556"/>
      <c r="N196" s="1556"/>
      <c r="O196" s="1556"/>
      <c r="P196" s="1556"/>
      <c r="Q196" s="1556"/>
      <c r="R196" s="1556"/>
      <c r="S196" s="1556"/>
      <c r="T196" s="1556"/>
      <c r="U196" s="1556"/>
      <c r="V196" s="1556"/>
      <c r="W196" s="1556"/>
      <c r="X196" s="1556"/>
      <c r="Y196" s="1556"/>
      <c r="Z196" s="1557"/>
      <c r="AA196" s="1567"/>
      <c r="AB196" s="1568"/>
      <c r="AC196" s="1568"/>
      <c r="AD196" s="1569"/>
      <c r="AE196" s="335"/>
      <c r="AF196" s="336"/>
      <c r="AG196" s="336"/>
      <c r="AH196" s="336"/>
      <c r="AI196" s="336"/>
      <c r="AJ196" s="336"/>
      <c r="AK196" s="336"/>
      <c r="AL196" s="336"/>
      <c r="AM196" s="337"/>
      <c r="AN196" s="1555" t="s">
        <v>318</v>
      </c>
      <c r="AO196" s="1556"/>
      <c r="AP196" s="1556"/>
      <c r="AQ196" s="1556"/>
      <c r="AR196" s="1556"/>
      <c r="AS196" s="1556"/>
      <c r="AT196" s="1556"/>
      <c r="AU196" s="1556"/>
      <c r="AV196" s="1556"/>
      <c r="AW196" s="1556"/>
      <c r="AX196" s="1556"/>
      <c r="AY196" s="1556"/>
      <c r="AZ196" s="1556"/>
      <c r="BA196" s="1556"/>
      <c r="BB196" s="1557"/>
      <c r="BC196" s="1567"/>
      <c r="BD196" s="1568"/>
      <c r="BE196" s="1568"/>
      <c r="BF196" s="1569"/>
    </row>
    <row r="197" spans="2:58" s="48" customFormat="1" ht="13.5" customHeight="1">
      <c r="B197" s="43"/>
      <c r="C197" s="44"/>
      <c r="D197" s="338" t="s">
        <v>147</v>
      </c>
      <c r="E197" s="339"/>
      <c r="F197" s="339"/>
      <c r="G197" s="339"/>
      <c r="H197" s="339"/>
      <c r="I197" s="339"/>
      <c r="J197" s="339"/>
      <c r="K197" s="340"/>
      <c r="L197" s="1573" t="s">
        <v>319</v>
      </c>
      <c r="M197" s="1574"/>
      <c r="N197" s="1574"/>
      <c r="O197" s="1574"/>
      <c r="P197" s="1574"/>
      <c r="Q197" s="1574"/>
      <c r="R197" s="1574"/>
      <c r="S197" s="1574"/>
      <c r="T197" s="1574"/>
      <c r="U197" s="1574"/>
      <c r="V197" s="1574"/>
      <c r="W197" s="1574"/>
      <c r="X197" s="1574"/>
      <c r="Y197" s="1574"/>
      <c r="Z197" s="1575"/>
      <c r="AA197" s="1570"/>
      <c r="AB197" s="1571"/>
      <c r="AC197" s="1571"/>
      <c r="AD197" s="1572"/>
      <c r="AE197" s="338" t="s">
        <v>147</v>
      </c>
      <c r="AF197" s="339"/>
      <c r="AG197" s="339"/>
      <c r="AH197" s="339"/>
      <c r="AI197" s="339"/>
      <c r="AJ197" s="339"/>
      <c r="AK197" s="339"/>
      <c r="AL197" s="339"/>
      <c r="AM197" s="340"/>
      <c r="AN197" s="1573" t="s">
        <v>319</v>
      </c>
      <c r="AO197" s="1574"/>
      <c r="AP197" s="1574"/>
      <c r="AQ197" s="1574"/>
      <c r="AR197" s="1574"/>
      <c r="AS197" s="1574"/>
      <c r="AT197" s="1574"/>
      <c r="AU197" s="1574"/>
      <c r="AV197" s="1574"/>
      <c r="AW197" s="1574"/>
      <c r="AX197" s="1574"/>
      <c r="AY197" s="1574"/>
      <c r="AZ197" s="1574"/>
      <c r="BA197" s="1574"/>
      <c r="BB197" s="1575"/>
      <c r="BC197" s="1570"/>
      <c r="BD197" s="1571"/>
      <c r="BE197" s="1571"/>
      <c r="BF197" s="1572"/>
    </row>
    <row r="198" spans="2:58" s="48" customFormat="1" ht="13.5" customHeight="1">
      <c r="B198" s="43"/>
      <c r="C198" s="44"/>
      <c r="D198" s="332"/>
      <c r="E198" s="333"/>
      <c r="F198" s="333"/>
      <c r="G198" s="333"/>
      <c r="H198" s="333"/>
      <c r="I198" s="333"/>
      <c r="J198" s="333"/>
      <c r="K198" s="334"/>
      <c r="L198" s="1558" t="s">
        <v>317</v>
      </c>
      <c r="M198" s="1559"/>
      <c r="N198" s="1559"/>
      <c r="O198" s="1559"/>
      <c r="P198" s="1559"/>
      <c r="Q198" s="1559"/>
      <c r="R198" s="1559"/>
      <c r="S198" s="1559"/>
      <c r="T198" s="1559"/>
      <c r="U198" s="1559"/>
      <c r="V198" s="1559"/>
      <c r="W198" s="1559"/>
      <c r="X198" s="1559"/>
      <c r="Y198" s="1559"/>
      <c r="Z198" s="1560"/>
      <c r="AA198" s="1564" t="s">
        <v>336</v>
      </c>
      <c r="AB198" s="1565"/>
      <c r="AC198" s="1565"/>
      <c r="AD198" s="1566"/>
      <c r="AE198" s="332"/>
      <c r="AF198" s="333"/>
      <c r="AG198" s="333"/>
      <c r="AH198" s="333"/>
      <c r="AI198" s="333"/>
      <c r="AJ198" s="333"/>
      <c r="AK198" s="333"/>
      <c r="AL198" s="333"/>
      <c r="AM198" s="334"/>
      <c r="AN198" s="1558" t="s">
        <v>317</v>
      </c>
      <c r="AO198" s="1559"/>
      <c r="AP198" s="1559"/>
      <c r="AQ198" s="1559"/>
      <c r="AR198" s="1559"/>
      <c r="AS198" s="1559"/>
      <c r="AT198" s="1559"/>
      <c r="AU198" s="1559"/>
      <c r="AV198" s="1559"/>
      <c r="AW198" s="1559"/>
      <c r="AX198" s="1559"/>
      <c r="AY198" s="1559"/>
      <c r="AZ198" s="1559"/>
      <c r="BA198" s="1559"/>
      <c r="BB198" s="1560"/>
      <c r="BC198" s="1564" t="s">
        <v>336</v>
      </c>
      <c r="BD198" s="1565"/>
      <c r="BE198" s="1565"/>
      <c r="BF198" s="1566"/>
    </row>
    <row r="199" spans="2:58" s="48" customFormat="1" ht="13.5" customHeight="1">
      <c r="B199" s="43"/>
      <c r="C199" s="44"/>
      <c r="D199" s="335"/>
      <c r="E199" s="336"/>
      <c r="F199" s="336"/>
      <c r="G199" s="336"/>
      <c r="H199" s="336"/>
      <c r="I199" s="336"/>
      <c r="J199" s="336"/>
      <c r="K199" s="337"/>
      <c r="L199" s="1561"/>
      <c r="M199" s="1562"/>
      <c r="N199" s="1562"/>
      <c r="O199" s="1562"/>
      <c r="P199" s="1562"/>
      <c r="Q199" s="1562"/>
      <c r="R199" s="1562"/>
      <c r="S199" s="1562"/>
      <c r="T199" s="1562"/>
      <c r="U199" s="1562"/>
      <c r="V199" s="1562"/>
      <c r="W199" s="1562"/>
      <c r="X199" s="1562"/>
      <c r="Y199" s="1562"/>
      <c r="Z199" s="1563"/>
      <c r="AA199" s="1567"/>
      <c r="AB199" s="1568"/>
      <c r="AC199" s="1568"/>
      <c r="AD199" s="1569"/>
      <c r="AE199" s="335"/>
      <c r="AF199" s="336"/>
      <c r="AG199" s="336"/>
      <c r="AH199" s="336"/>
      <c r="AI199" s="336"/>
      <c r="AJ199" s="336"/>
      <c r="AK199" s="336"/>
      <c r="AL199" s="336"/>
      <c r="AM199" s="337"/>
      <c r="AN199" s="1561"/>
      <c r="AO199" s="1562"/>
      <c r="AP199" s="1562"/>
      <c r="AQ199" s="1562"/>
      <c r="AR199" s="1562"/>
      <c r="AS199" s="1562"/>
      <c r="AT199" s="1562"/>
      <c r="AU199" s="1562"/>
      <c r="AV199" s="1562"/>
      <c r="AW199" s="1562"/>
      <c r="AX199" s="1562"/>
      <c r="AY199" s="1562"/>
      <c r="AZ199" s="1562"/>
      <c r="BA199" s="1562"/>
      <c r="BB199" s="1563"/>
      <c r="BC199" s="1567"/>
      <c r="BD199" s="1568"/>
      <c r="BE199" s="1568"/>
      <c r="BF199" s="1569"/>
    </row>
    <row r="200" spans="2:58" s="48" customFormat="1" ht="13.5" customHeight="1">
      <c r="B200" s="43"/>
      <c r="C200" s="44"/>
      <c r="D200" s="335"/>
      <c r="E200" s="336"/>
      <c r="F200" s="336"/>
      <c r="G200" s="336"/>
      <c r="H200" s="336"/>
      <c r="I200" s="336"/>
      <c r="J200" s="336"/>
      <c r="K200" s="337"/>
      <c r="L200" s="1555" t="s">
        <v>318</v>
      </c>
      <c r="M200" s="1556"/>
      <c r="N200" s="1556"/>
      <c r="O200" s="1556"/>
      <c r="P200" s="1556"/>
      <c r="Q200" s="1556"/>
      <c r="R200" s="1556"/>
      <c r="S200" s="1556"/>
      <c r="T200" s="1556"/>
      <c r="U200" s="1556"/>
      <c r="V200" s="1556"/>
      <c r="W200" s="1556"/>
      <c r="X200" s="1556"/>
      <c r="Y200" s="1556"/>
      <c r="Z200" s="1557"/>
      <c r="AA200" s="1567"/>
      <c r="AB200" s="1568"/>
      <c r="AC200" s="1568"/>
      <c r="AD200" s="1569"/>
      <c r="AE200" s="335"/>
      <c r="AF200" s="336"/>
      <c r="AG200" s="336"/>
      <c r="AH200" s="336"/>
      <c r="AI200" s="336"/>
      <c r="AJ200" s="336"/>
      <c r="AK200" s="336"/>
      <c r="AL200" s="336"/>
      <c r="AM200" s="337"/>
      <c r="AN200" s="1555" t="s">
        <v>318</v>
      </c>
      <c r="AO200" s="1556"/>
      <c r="AP200" s="1556"/>
      <c r="AQ200" s="1556"/>
      <c r="AR200" s="1556"/>
      <c r="AS200" s="1556"/>
      <c r="AT200" s="1556"/>
      <c r="AU200" s="1556"/>
      <c r="AV200" s="1556"/>
      <c r="AW200" s="1556"/>
      <c r="AX200" s="1556"/>
      <c r="AY200" s="1556"/>
      <c r="AZ200" s="1556"/>
      <c r="BA200" s="1556"/>
      <c r="BB200" s="1557"/>
      <c r="BC200" s="1567"/>
      <c r="BD200" s="1568"/>
      <c r="BE200" s="1568"/>
      <c r="BF200" s="1569"/>
    </row>
    <row r="201" spans="2:58" s="48" customFormat="1" ht="13.5" customHeight="1">
      <c r="B201" s="43"/>
      <c r="C201" s="44"/>
      <c r="D201" s="338" t="s">
        <v>147</v>
      </c>
      <c r="E201" s="339"/>
      <c r="F201" s="339"/>
      <c r="G201" s="339"/>
      <c r="H201" s="339"/>
      <c r="I201" s="339"/>
      <c r="J201" s="339"/>
      <c r="K201" s="340"/>
      <c r="L201" s="1573" t="s">
        <v>319</v>
      </c>
      <c r="M201" s="1574"/>
      <c r="N201" s="1574"/>
      <c r="O201" s="1574"/>
      <c r="P201" s="1574"/>
      <c r="Q201" s="1574"/>
      <c r="R201" s="1574"/>
      <c r="S201" s="1574"/>
      <c r="T201" s="1574"/>
      <c r="U201" s="1574"/>
      <c r="V201" s="1574"/>
      <c r="W201" s="1574"/>
      <c r="X201" s="1574"/>
      <c r="Y201" s="1574"/>
      <c r="Z201" s="1575"/>
      <c r="AA201" s="1570"/>
      <c r="AB201" s="1571"/>
      <c r="AC201" s="1571"/>
      <c r="AD201" s="1572"/>
      <c r="AE201" s="338" t="s">
        <v>147</v>
      </c>
      <c r="AF201" s="339"/>
      <c r="AG201" s="339"/>
      <c r="AH201" s="339"/>
      <c r="AI201" s="339"/>
      <c r="AJ201" s="339"/>
      <c r="AK201" s="339"/>
      <c r="AL201" s="339"/>
      <c r="AM201" s="340"/>
      <c r="AN201" s="1573" t="s">
        <v>319</v>
      </c>
      <c r="AO201" s="1574"/>
      <c r="AP201" s="1574"/>
      <c r="AQ201" s="1574"/>
      <c r="AR201" s="1574"/>
      <c r="AS201" s="1574"/>
      <c r="AT201" s="1574"/>
      <c r="AU201" s="1574"/>
      <c r="AV201" s="1574"/>
      <c r="AW201" s="1574"/>
      <c r="AX201" s="1574"/>
      <c r="AY201" s="1574"/>
      <c r="AZ201" s="1574"/>
      <c r="BA201" s="1574"/>
      <c r="BB201" s="1575"/>
      <c r="BC201" s="1570"/>
      <c r="BD201" s="1571"/>
      <c r="BE201" s="1571"/>
      <c r="BF201" s="1572"/>
    </row>
    <row r="202" spans="2:58" s="48" customFormat="1" ht="13.5" customHeight="1">
      <c r="B202" s="43"/>
      <c r="C202" s="44"/>
      <c r="D202" s="332"/>
      <c r="E202" s="333"/>
      <c r="F202" s="333"/>
      <c r="G202" s="333"/>
      <c r="H202" s="333"/>
      <c r="I202" s="333"/>
      <c r="J202" s="333"/>
      <c r="K202" s="334"/>
      <c r="L202" s="1558" t="s">
        <v>317</v>
      </c>
      <c r="M202" s="1559"/>
      <c r="N202" s="1559"/>
      <c r="O202" s="1559"/>
      <c r="P202" s="1559"/>
      <c r="Q202" s="1559"/>
      <c r="R202" s="1559"/>
      <c r="S202" s="1559"/>
      <c r="T202" s="1559"/>
      <c r="U202" s="1559"/>
      <c r="V202" s="1559"/>
      <c r="W202" s="1559"/>
      <c r="X202" s="1559"/>
      <c r="Y202" s="1559"/>
      <c r="Z202" s="1560"/>
      <c r="AA202" s="1564" t="s">
        <v>336</v>
      </c>
      <c r="AB202" s="1565"/>
      <c r="AC202" s="1565"/>
      <c r="AD202" s="1566"/>
      <c r="AE202" s="332"/>
      <c r="AF202" s="333"/>
      <c r="AG202" s="333"/>
      <c r="AH202" s="333"/>
      <c r="AI202" s="333"/>
      <c r="AJ202" s="333"/>
      <c r="AK202" s="333"/>
      <c r="AL202" s="333"/>
      <c r="AM202" s="334"/>
      <c r="AN202" s="1558" t="s">
        <v>317</v>
      </c>
      <c r="AO202" s="1559"/>
      <c r="AP202" s="1559"/>
      <c r="AQ202" s="1559"/>
      <c r="AR202" s="1559"/>
      <c r="AS202" s="1559"/>
      <c r="AT202" s="1559"/>
      <c r="AU202" s="1559"/>
      <c r="AV202" s="1559"/>
      <c r="AW202" s="1559"/>
      <c r="AX202" s="1559"/>
      <c r="AY202" s="1559"/>
      <c r="AZ202" s="1559"/>
      <c r="BA202" s="1559"/>
      <c r="BB202" s="1560"/>
      <c r="BC202" s="1564" t="s">
        <v>336</v>
      </c>
      <c r="BD202" s="1565"/>
      <c r="BE202" s="1565"/>
      <c r="BF202" s="1566"/>
    </row>
    <row r="203" spans="2:58" s="48" customFormat="1" ht="13.5" customHeight="1">
      <c r="B203" s="43"/>
      <c r="C203" s="44"/>
      <c r="D203" s="335"/>
      <c r="E203" s="336"/>
      <c r="F203" s="336"/>
      <c r="G203" s="336"/>
      <c r="H203" s="336"/>
      <c r="I203" s="336"/>
      <c r="J203" s="336"/>
      <c r="K203" s="337"/>
      <c r="L203" s="1561"/>
      <c r="M203" s="1562"/>
      <c r="N203" s="1562"/>
      <c r="O203" s="1562"/>
      <c r="P203" s="1562"/>
      <c r="Q203" s="1562"/>
      <c r="R203" s="1562"/>
      <c r="S203" s="1562"/>
      <c r="T203" s="1562"/>
      <c r="U203" s="1562"/>
      <c r="V203" s="1562"/>
      <c r="W203" s="1562"/>
      <c r="X203" s="1562"/>
      <c r="Y203" s="1562"/>
      <c r="Z203" s="1563"/>
      <c r="AA203" s="1567"/>
      <c r="AB203" s="1568"/>
      <c r="AC203" s="1568"/>
      <c r="AD203" s="1569"/>
      <c r="AE203" s="335"/>
      <c r="AF203" s="336"/>
      <c r="AG203" s="336"/>
      <c r="AH203" s="336"/>
      <c r="AI203" s="336"/>
      <c r="AJ203" s="336"/>
      <c r="AK203" s="336"/>
      <c r="AL203" s="336"/>
      <c r="AM203" s="337"/>
      <c r="AN203" s="1561"/>
      <c r="AO203" s="1562"/>
      <c r="AP203" s="1562"/>
      <c r="AQ203" s="1562"/>
      <c r="AR203" s="1562"/>
      <c r="AS203" s="1562"/>
      <c r="AT203" s="1562"/>
      <c r="AU203" s="1562"/>
      <c r="AV203" s="1562"/>
      <c r="AW203" s="1562"/>
      <c r="AX203" s="1562"/>
      <c r="AY203" s="1562"/>
      <c r="AZ203" s="1562"/>
      <c r="BA203" s="1562"/>
      <c r="BB203" s="1563"/>
      <c r="BC203" s="1567"/>
      <c r="BD203" s="1568"/>
      <c r="BE203" s="1568"/>
      <c r="BF203" s="1569"/>
    </row>
    <row r="204" spans="2:58" s="48" customFormat="1" ht="13.5" customHeight="1">
      <c r="B204" s="43"/>
      <c r="C204" s="44"/>
      <c r="D204" s="335"/>
      <c r="E204" s="336"/>
      <c r="F204" s="336"/>
      <c r="G204" s="336"/>
      <c r="H204" s="336"/>
      <c r="I204" s="336"/>
      <c r="J204" s="336"/>
      <c r="K204" s="337"/>
      <c r="L204" s="1555" t="s">
        <v>318</v>
      </c>
      <c r="M204" s="1556"/>
      <c r="N204" s="1556"/>
      <c r="O204" s="1556"/>
      <c r="P204" s="1556"/>
      <c r="Q204" s="1556"/>
      <c r="R204" s="1556"/>
      <c r="S204" s="1556"/>
      <c r="T204" s="1556"/>
      <c r="U204" s="1556"/>
      <c r="V204" s="1556"/>
      <c r="W204" s="1556"/>
      <c r="X204" s="1556"/>
      <c r="Y204" s="1556"/>
      <c r="Z204" s="1557"/>
      <c r="AA204" s="1567"/>
      <c r="AB204" s="1568"/>
      <c r="AC204" s="1568"/>
      <c r="AD204" s="1569"/>
      <c r="AE204" s="335"/>
      <c r="AF204" s="336"/>
      <c r="AG204" s="336"/>
      <c r="AH204" s="336"/>
      <c r="AI204" s="336"/>
      <c r="AJ204" s="336"/>
      <c r="AK204" s="336"/>
      <c r="AL204" s="336"/>
      <c r="AM204" s="337"/>
      <c r="AN204" s="1555" t="s">
        <v>318</v>
      </c>
      <c r="AO204" s="1556"/>
      <c r="AP204" s="1556"/>
      <c r="AQ204" s="1556"/>
      <c r="AR204" s="1556"/>
      <c r="AS204" s="1556"/>
      <c r="AT204" s="1556"/>
      <c r="AU204" s="1556"/>
      <c r="AV204" s="1556"/>
      <c r="AW204" s="1556"/>
      <c r="AX204" s="1556"/>
      <c r="AY204" s="1556"/>
      <c r="AZ204" s="1556"/>
      <c r="BA204" s="1556"/>
      <c r="BB204" s="1557"/>
      <c r="BC204" s="1567"/>
      <c r="BD204" s="1568"/>
      <c r="BE204" s="1568"/>
      <c r="BF204" s="1569"/>
    </row>
    <row r="205" spans="2:58" s="48" customFormat="1" ht="13.5" customHeight="1">
      <c r="B205" s="43"/>
      <c r="C205" s="44"/>
      <c r="D205" s="338" t="s">
        <v>147</v>
      </c>
      <c r="E205" s="339"/>
      <c r="F205" s="339"/>
      <c r="G205" s="339"/>
      <c r="H205" s="339"/>
      <c r="I205" s="339"/>
      <c r="J205" s="339"/>
      <c r="K205" s="340"/>
      <c r="L205" s="1573" t="s">
        <v>319</v>
      </c>
      <c r="M205" s="1574"/>
      <c r="N205" s="1574"/>
      <c r="O205" s="1574"/>
      <c r="P205" s="1574"/>
      <c r="Q205" s="1574"/>
      <c r="R205" s="1574"/>
      <c r="S205" s="1574"/>
      <c r="T205" s="1574"/>
      <c r="U205" s="1574"/>
      <c r="V205" s="1574"/>
      <c r="W205" s="1574"/>
      <c r="X205" s="1574"/>
      <c r="Y205" s="1574"/>
      <c r="Z205" s="1575"/>
      <c r="AA205" s="1570"/>
      <c r="AB205" s="1571"/>
      <c r="AC205" s="1571"/>
      <c r="AD205" s="1572"/>
      <c r="AE205" s="338" t="s">
        <v>147</v>
      </c>
      <c r="AF205" s="339"/>
      <c r="AG205" s="339"/>
      <c r="AH205" s="339"/>
      <c r="AI205" s="339"/>
      <c r="AJ205" s="339"/>
      <c r="AK205" s="339"/>
      <c r="AL205" s="339"/>
      <c r="AM205" s="340"/>
      <c r="AN205" s="1573" t="s">
        <v>319</v>
      </c>
      <c r="AO205" s="1574"/>
      <c r="AP205" s="1574"/>
      <c r="AQ205" s="1574"/>
      <c r="AR205" s="1574"/>
      <c r="AS205" s="1574"/>
      <c r="AT205" s="1574"/>
      <c r="AU205" s="1574"/>
      <c r="AV205" s="1574"/>
      <c r="AW205" s="1574"/>
      <c r="AX205" s="1574"/>
      <c r="AY205" s="1574"/>
      <c r="AZ205" s="1574"/>
      <c r="BA205" s="1574"/>
      <c r="BB205" s="1575"/>
      <c r="BC205" s="1570"/>
      <c r="BD205" s="1571"/>
      <c r="BE205" s="1571"/>
      <c r="BF205" s="1572"/>
    </row>
    <row r="206" spans="2:58" s="48" customFormat="1" ht="13.5" customHeight="1">
      <c r="B206" s="43"/>
      <c r="C206" s="44"/>
      <c r="D206" s="332"/>
      <c r="E206" s="333"/>
      <c r="F206" s="333"/>
      <c r="G206" s="333"/>
      <c r="H206" s="333"/>
      <c r="I206" s="333"/>
      <c r="J206" s="333"/>
      <c r="K206" s="334"/>
      <c r="L206" s="1558" t="s">
        <v>317</v>
      </c>
      <c r="M206" s="1559"/>
      <c r="N206" s="1559"/>
      <c r="O206" s="1559"/>
      <c r="P206" s="1559"/>
      <c r="Q206" s="1559"/>
      <c r="R206" s="1559"/>
      <c r="S206" s="1559"/>
      <c r="T206" s="1559"/>
      <c r="U206" s="1559"/>
      <c r="V206" s="1559"/>
      <c r="W206" s="1559"/>
      <c r="X206" s="1559"/>
      <c r="Y206" s="1559"/>
      <c r="Z206" s="1560"/>
      <c r="AA206" s="1564" t="s">
        <v>336</v>
      </c>
      <c r="AB206" s="1565"/>
      <c r="AC206" s="1565"/>
      <c r="AD206" s="1566"/>
      <c r="AE206" s="332"/>
      <c r="AF206" s="333"/>
      <c r="AG206" s="333"/>
      <c r="AH206" s="333"/>
      <c r="AI206" s="333"/>
      <c r="AJ206" s="333"/>
      <c r="AK206" s="333"/>
      <c r="AL206" s="333"/>
      <c r="AM206" s="334"/>
      <c r="AN206" s="1558" t="s">
        <v>317</v>
      </c>
      <c r="AO206" s="1559"/>
      <c r="AP206" s="1559"/>
      <c r="AQ206" s="1559"/>
      <c r="AR206" s="1559"/>
      <c r="AS206" s="1559"/>
      <c r="AT206" s="1559"/>
      <c r="AU206" s="1559"/>
      <c r="AV206" s="1559"/>
      <c r="AW206" s="1559"/>
      <c r="AX206" s="1559"/>
      <c r="AY206" s="1559"/>
      <c r="AZ206" s="1559"/>
      <c r="BA206" s="1559"/>
      <c r="BB206" s="1560"/>
      <c r="BC206" s="1564" t="s">
        <v>336</v>
      </c>
      <c r="BD206" s="1565"/>
      <c r="BE206" s="1565"/>
      <c r="BF206" s="1566"/>
    </row>
    <row r="207" spans="2:58" s="48" customFormat="1" ht="13.5" customHeight="1">
      <c r="B207" s="43"/>
      <c r="C207" s="44"/>
      <c r="D207" s="335"/>
      <c r="E207" s="336"/>
      <c r="F207" s="336"/>
      <c r="G207" s="336"/>
      <c r="H207" s="336"/>
      <c r="I207" s="336"/>
      <c r="J207" s="336"/>
      <c r="K207" s="337"/>
      <c r="L207" s="1561"/>
      <c r="M207" s="1562"/>
      <c r="N207" s="1562"/>
      <c r="O207" s="1562"/>
      <c r="P207" s="1562"/>
      <c r="Q207" s="1562"/>
      <c r="R207" s="1562"/>
      <c r="S207" s="1562"/>
      <c r="T207" s="1562"/>
      <c r="U207" s="1562"/>
      <c r="V207" s="1562"/>
      <c r="W207" s="1562"/>
      <c r="X207" s="1562"/>
      <c r="Y207" s="1562"/>
      <c r="Z207" s="1563"/>
      <c r="AA207" s="1567"/>
      <c r="AB207" s="1568"/>
      <c r="AC207" s="1568"/>
      <c r="AD207" s="1569"/>
      <c r="AE207" s="335"/>
      <c r="AF207" s="336"/>
      <c r="AG207" s="336"/>
      <c r="AH207" s="336"/>
      <c r="AI207" s="336"/>
      <c r="AJ207" s="336"/>
      <c r="AK207" s="336"/>
      <c r="AL207" s="336"/>
      <c r="AM207" s="337"/>
      <c r="AN207" s="1561"/>
      <c r="AO207" s="1562"/>
      <c r="AP207" s="1562"/>
      <c r="AQ207" s="1562"/>
      <c r="AR207" s="1562"/>
      <c r="AS207" s="1562"/>
      <c r="AT207" s="1562"/>
      <c r="AU207" s="1562"/>
      <c r="AV207" s="1562"/>
      <c r="AW207" s="1562"/>
      <c r="AX207" s="1562"/>
      <c r="AY207" s="1562"/>
      <c r="AZ207" s="1562"/>
      <c r="BA207" s="1562"/>
      <c r="BB207" s="1563"/>
      <c r="BC207" s="1567"/>
      <c r="BD207" s="1568"/>
      <c r="BE207" s="1568"/>
      <c r="BF207" s="1569"/>
    </row>
    <row r="208" spans="2:58" s="48" customFormat="1" ht="13.5" customHeight="1">
      <c r="B208" s="43"/>
      <c r="C208" s="44"/>
      <c r="D208" s="335"/>
      <c r="E208" s="336"/>
      <c r="F208" s="336"/>
      <c r="G208" s="336"/>
      <c r="H208" s="336"/>
      <c r="I208" s="336"/>
      <c r="J208" s="336"/>
      <c r="K208" s="337"/>
      <c r="L208" s="1555" t="s">
        <v>318</v>
      </c>
      <c r="M208" s="1556"/>
      <c r="N208" s="1556"/>
      <c r="O208" s="1556"/>
      <c r="P208" s="1556"/>
      <c r="Q208" s="1556"/>
      <c r="R208" s="1556"/>
      <c r="S208" s="1556"/>
      <c r="T208" s="1556"/>
      <c r="U208" s="1556"/>
      <c r="V208" s="1556"/>
      <c r="W208" s="1556"/>
      <c r="X208" s="1556"/>
      <c r="Y208" s="1556"/>
      <c r="Z208" s="1557"/>
      <c r="AA208" s="1567"/>
      <c r="AB208" s="1568"/>
      <c r="AC208" s="1568"/>
      <c r="AD208" s="1569"/>
      <c r="AE208" s="335"/>
      <c r="AF208" s="336"/>
      <c r="AG208" s="336"/>
      <c r="AH208" s="336"/>
      <c r="AI208" s="336"/>
      <c r="AJ208" s="336"/>
      <c r="AK208" s="336"/>
      <c r="AL208" s="336"/>
      <c r="AM208" s="337"/>
      <c r="AN208" s="1555" t="s">
        <v>318</v>
      </c>
      <c r="AO208" s="1556"/>
      <c r="AP208" s="1556"/>
      <c r="AQ208" s="1556"/>
      <c r="AR208" s="1556"/>
      <c r="AS208" s="1556"/>
      <c r="AT208" s="1556"/>
      <c r="AU208" s="1556"/>
      <c r="AV208" s="1556"/>
      <c r="AW208" s="1556"/>
      <c r="AX208" s="1556"/>
      <c r="AY208" s="1556"/>
      <c r="AZ208" s="1556"/>
      <c r="BA208" s="1556"/>
      <c r="BB208" s="1557"/>
      <c r="BC208" s="1567"/>
      <c r="BD208" s="1568"/>
      <c r="BE208" s="1568"/>
      <c r="BF208" s="1569"/>
    </row>
    <row r="209" spans="2:58" s="48" customFormat="1" ht="13.5" customHeight="1">
      <c r="B209" s="43"/>
      <c r="C209" s="44"/>
      <c r="D209" s="338" t="s">
        <v>147</v>
      </c>
      <c r="E209" s="339"/>
      <c r="F209" s="339"/>
      <c r="G209" s="339"/>
      <c r="H209" s="339"/>
      <c r="I209" s="339"/>
      <c r="J209" s="339"/>
      <c r="K209" s="340"/>
      <c r="L209" s="1573" t="s">
        <v>319</v>
      </c>
      <c r="M209" s="1574"/>
      <c r="N209" s="1574"/>
      <c r="O209" s="1574"/>
      <c r="P209" s="1574"/>
      <c r="Q209" s="1574"/>
      <c r="R209" s="1574"/>
      <c r="S209" s="1574"/>
      <c r="T209" s="1574"/>
      <c r="U209" s="1574"/>
      <c r="V209" s="1574"/>
      <c r="W209" s="1574"/>
      <c r="X209" s="1574"/>
      <c r="Y209" s="1574"/>
      <c r="Z209" s="1575"/>
      <c r="AA209" s="1570"/>
      <c r="AB209" s="1571"/>
      <c r="AC209" s="1571"/>
      <c r="AD209" s="1572"/>
      <c r="AE209" s="338" t="s">
        <v>147</v>
      </c>
      <c r="AF209" s="339"/>
      <c r="AG209" s="339"/>
      <c r="AH209" s="339"/>
      <c r="AI209" s="339"/>
      <c r="AJ209" s="339"/>
      <c r="AK209" s="339"/>
      <c r="AL209" s="339"/>
      <c r="AM209" s="340"/>
      <c r="AN209" s="1573" t="s">
        <v>319</v>
      </c>
      <c r="AO209" s="1574"/>
      <c r="AP209" s="1574"/>
      <c r="AQ209" s="1574"/>
      <c r="AR209" s="1574"/>
      <c r="AS209" s="1574"/>
      <c r="AT209" s="1574"/>
      <c r="AU209" s="1574"/>
      <c r="AV209" s="1574"/>
      <c r="AW209" s="1574"/>
      <c r="AX209" s="1574"/>
      <c r="AY209" s="1574"/>
      <c r="AZ209" s="1574"/>
      <c r="BA209" s="1574"/>
      <c r="BB209" s="1575"/>
      <c r="BC209" s="1570"/>
      <c r="BD209" s="1571"/>
      <c r="BE209" s="1571"/>
      <c r="BF209" s="1572"/>
    </row>
    <row r="210" spans="2:58" s="48" customFormat="1" ht="13.5" customHeight="1">
      <c r="B210" s="43"/>
      <c r="C210" s="44"/>
      <c r="D210" s="332"/>
      <c r="E210" s="333"/>
      <c r="F210" s="333"/>
      <c r="G210" s="333"/>
      <c r="H210" s="333"/>
      <c r="I210" s="333"/>
      <c r="J210" s="333"/>
      <c r="K210" s="334"/>
      <c r="L210" s="1558" t="s">
        <v>317</v>
      </c>
      <c r="M210" s="1559"/>
      <c r="N210" s="1559"/>
      <c r="O210" s="1559"/>
      <c r="P210" s="1559"/>
      <c r="Q210" s="1559"/>
      <c r="R210" s="1559"/>
      <c r="S210" s="1559"/>
      <c r="T210" s="1559"/>
      <c r="U210" s="1559"/>
      <c r="V210" s="1559"/>
      <c r="W210" s="1559"/>
      <c r="X210" s="1559"/>
      <c r="Y210" s="1559"/>
      <c r="Z210" s="1560"/>
      <c r="AA210" s="1564" t="s">
        <v>336</v>
      </c>
      <c r="AB210" s="1565"/>
      <c r="AC210" s="1565"/>
      <c r="AD210" s="1566"/>
      <c r="AE210" s="332"/>
      <c r="AF210" s="333"/>
      <c r="AG210" s="333"/>
      <c r="AH210" s="333"/>
      <c r="AI210" s="333"/>
      <c r="AJ210" s="333"/>
      <c r="AK210" s="333"/>
      <c r="AL210" s="333"/>
      <c r="AM210" s="334"/>
      <c r="AN210" s="1558" t="s">
        <v>317</v>
      </c>
      <c r="AO210" s="1559"/>
      <c r="AP210" s="1559"/>
      <c r="AQ210" s="1559"/>
      <c r="AR210" s="1559"/>
      <c r="AS210" s="1559"/>
      <c r="AT210" s="1559"/>
      <c r="AU210" s="1559"/>
      <c r="AV210" s="1559"/>
      <c r="AW210" s="1559"/>
      <c r="AX210" s="1559"/>
      <c r="AY210" s="1559"/>
      <c r="AZ210" s="1559"/>
      <c r="BA210" s="1559"/>
      <c r="BB210" s="1560"/>
      <c r="BC210" s="1564" t="s">
        <v>336</v>
      </c>
      <c r="BD210" s="1565"/>
      <c r="BE210" s="1565"/>
      <c r="BF210" s="1566"/>
    </row>
    <row r="211" spans="2:58" s="48" customFormat="1" ht="13.5" customHeight="1">
      <c r="B211" s="43"/>
      <c r="C211" s="44"/>
      <c r="D211" s="335"/>
      <c r="E211" s="336"/>
      <c r="F211" s="336"/>
      <c r="G211" s="336"/>
      <c r="H211" s="336"/>
      <c r="I211" s="336"/>
      <c r="J211" s="336"/>
      <c r="K211" s="337"/>
      <c r="L211" s="1561"/>
      <c r="M211" s="1562"/>
      <c r="N211" s="1562"/>
      <c r="O211" s="1562"/>
      <c r="P211" s="1562"/>
      <c r="Q211" s="1562"/>
      <c r="R211" s="1562"/>
      <c r="S211" s="1562"/>
      <c r="T211" s="1562"/>
      <c r="U211" s="1562"/>
      <c r="V211" s="1562"/>
      <c r="W211" s="1562"/>
      <c r="X211" s="1562"/>
      <c r="Y211" s="1562"/>
      <c r="Z211" s="1563"/>
      <c r="AA211" s="1567"/>
      <c r="AB211" s="1568"/>
      <c r="AC211" s="1568"/>
      <c r="AD211" s="1569"/>
      <c r="AE211" s="335"/>
      <c r="AF211" s="336"/>
      <c r="AG211" s="336"/>
      <c r="AH211" s="336"/>
      <c r="AI211" s="336"/>
      <c r="AJ211" s="336"/>
      <c r="AK211" s="336"/>
      <c r="AL211" s="336"/>
      <c r="AM211" s="337"/>
      <c r="AN211" s="1561"/>
      <c r="AO211" s="1562"/>
      <c r="AP211" s="1562"/>
      <c r="AQ211" s="1562"/>
      <c r="AR211" s="1562"/>
      <c r="AS211" s="1562"/>
      <c r="AT211" s="1562"/>
      <c r="AU211" s="1562"/>
      <c r="AV211" s="1562"/>
      <c r="AW211" s="1562"/>
      <c r="AX211" s="1562"/>
      <c r="AY211" s="1562"/>
      <c r="AZ211" s="1562"/>
      <c r="BA211" s="1562"/>
      <c r="BB211" s="1563"/>
      <c r="BC211" s="1567"/>
      <c r="BD211" s="1568"/>
      <c r="BE211" s="1568"/>
      <c r="BF211" s="1569"/>
    </row>
    <row r="212" spans="2:58" s="48" customFormat="1" ht="13.5" customHeight="1">
      <c r="B212" s="43"/>
      <c r="C212" s="44"/>
      <c r="D212" s="335"/>
      <c r="E212" s="336"/>
      <c r="F212" s="336"/>
      <c r="G212" s="336"/>
      <c r="H212" s="336"/>
      <c r="I212" s="336"/>
      <c r="J212" s="336"/>
      <c r="K212" s="337"/>
      <c r="L212" s="1555" t="s">
        <v>318</v>
      </c>
      <c r="M212" s="1556"/>
      <c r="N212" s="1556"/>
      <c r="O212" s="1556"/>
      <c r="P212" s="1556"/>
      <c r="Q212" s="1556"/>
      <c r="R212" s="1556"/>
      <c r="S212" s="1556"/>
      <c r="T212" s="1556"/>
      <c r="U212" s="1556"/>
      <c r="V212" s="1556"/>
      <c r="W212" s="1556"/>
      <c r="X212" s="1556"/>
      <c r="Y212" s="1556"/>
      <c r="Z212" s="1557"/>
      <c r="AA212" s="1567"/>
      <c r="AB212" s="1568"/>
      <c r="AC212" s="1568"/>
      <c r="AD212" s="1569"/>
      <c r="AE212" s="335"/>
      <c r="AF212" s="336"/>
      <c r="AG212" s="336"/>
      <c r="AH212" s="336"/>
      <c r="AI212" s="336"/>
      <c r="AJ212" s="336"/>
      <c r="AK212" s="336"/>
      <c r="AL212" s="336"/>
      <c r="AM212" s="337"/>
      <c r="AN212" s="1555" t="s">
        <v>318</v>
      </c>
      <c r="AO212" s="1556"/>
      <c r="AP212" s="1556"/>
      <c r="AQ212" s="1556"/>
      <c r="AR212" s="1556"/>
      <c r="AS212" s="1556"/>
      <c r="AT212" s="1556"/>
      <c r="AU212" s="1556"/>
      <c r="AV212" s="1556"/>
      <c r="AW212" s="1556"/>
      <c r="AX212" s="1556"/>
      <c r="AY212" s="1556"/>
      <c r="AZ212" s="1556"/>
      <c r="BA212" s="1556"/>
      <c r="BB212" s="1557"/>
      <c r="BC212" s="1567"/>
      <c r="BD212" s="1568"/>
      <c r="BE212" s="1568"/>
      <c r="BF212" s="1569"/>
    </row>
    <row r="213" spans="2:58" s="48" customFormat="1" ht="13.5" customHeight="1">
      <c r="B213" s="43"/>
      <c r="C213" s="44"/>
      <c r="D213" s="338" t="s">
        <v>147</v>
      </c>
      <c r="E213" s="339"/>
      <c r="F213" s="339"/>
      <c r="G213" s="339"/>
      <c r="H213" s="339"/>
      <c r="I213" s="339"/>
      <c r="J213" s="339"/>
      <c r="K213" s="340"/>
      <c r="L213" s="1573" t="s">
        <v>319</v>
      </c>
      <c r="M213" s="1574"/>
      <c r="N213" s="1574"/>
      <c r="O213" s="1574"/>
      <c r="P213" s="1574"/>
      <c r="Q213" s="1574"/>
      <c r="R213" s="1574"/>
      <c r="S213" s="1574"/>
      <c r="T213" s="1574"/>
      <c r="U213" s="1574"/>
      <c r="V213" s="1574"/>
      <c r="W213" s="1574"/>
      <c r="X213" s="1574"/>
      <c r="Y213" s="1574"/>
      <c r="Z213" s="1575"/>
      <c r="AA213" s="1570"/>
      <c r="AB213" s="1571"/>
      <c r="AC213" s="1571"/>
      <c r="AD213" s="1572"/>
      <c r="AE213" s="338" t="s">
        <v>147</v>
      </c>
      <c r="AF213" s="339"/>
      <c r="AG213" s="339"/>
      <c r="AH213" s="339"/>
      <c r="AI213" s="339"/>
      <c r="AJ213" s="339"/>
      <c r="AK213" s="339"/>
      <c r="AL213" s="339"/>
      <c r="AM213" s="340"/>
      <c r="AN213" s="1573" t="s">
        <v>319</v>
      </c>
      <c r="AO213" s="1574"/>
      <c r="AP213" s="1574"/>
      <c r="AQ213" s="1574"/>
      <c r="AR213" s="1574"/>
      <c r="AS213" s="1574"/>
      <c r="AT213" s="1574"/>
      <c r="AU213" s="1574"/>
      <c r="AV213" s="1574"/>
      <c r="AW213" s="1574"/>
      <c r="AX213" s="1574"/>
      <c r="AY213" s="1574"/>
      <c r="AZ213" s="1574"/>
      <c r="BA213" s="1574"/>
      <c r="BB213" s="1575"/>
      <c r="BC213" s="1570"/>
      <c r="BD213" s="1571"/>
      <c r="BE213" s="1571"/>
      <c r="BF213" s="1572"/>
    </row>
    <row r="214" spans="2:58" s="48" customFormat="1" ht="13.5" customHeight="1">
      <c r="B214" s="43"/>
      <c r="C214" s="44"/>
      <c r="D214" s="332"/>
      <c r="E214" s="333"/>
      <c r="F214" s="333"/>
      <c r="G214" s="333"/>
      <c r="H214" s="333"/>
      <c r="I214" s="333"/>
      <c r="J214" s="333"/>
      <c r="K214" s="334"/>
      <c r="L214" s="1558" t="s">
        <v>317</v>
      </c>
      <c r="M214" s="1559"/>
      <c r="N214" s="1559"/>
      <c r="O214" s="1559"/>
      <c r="P214" s="1559"/>
      <c r="Q214" s="1559"/>
      <c r="R214" s="1559"/>
      <c r="S214" s="1559"/>
      <c r="T214" s="1559"/>
      <c r="U214" s="1559"/>
      <c r="V214" s="1559"/>
      <c r="W214" s="1559"/>
      <c r="X214" s="1559"/>
      <c r="Y214" s="1559"/>
      <c r="Z214" s="1560"/>
      <c r="AA214" s="1564" t="s">
        <v>336</v>
      </c>
      <c r="AB214" s="1565"/>
      <c r="AC214" s="1565"/>
      <c r="AD214" s="1566"/>
      <c r="AE214" s="332"/>
      <c r="AF214" s="333"/>
      <c r="AG214" s="333"/>
      <c r="AH214" s="333"/>
      <c r="AI214" s="333"/>
      <c r="AJ214" s="333"/>
      <c r="AK214" s="333"/>
      <c r="AL214" s="333"/>
      <c r="AM214" s="334"/>
      <c r="AN214" s="1558" t="s">
        <v>317</v>
      </c>
      <c r="AO214" s="1559"/>
      <c r="AP214" s="1559"/>
      <c r="AQ214" s="1559"/>
      <c r="AR214" s="1559"/>
      <c r="AS214" s="1559"/>
      <c r="AT214" s="1559"/>
      <c r="AU214" s="1559"/>
      <c r="AV214" s="1559"/>
      <c r="AW214" s="1559"/>
      <c r="AX214" s="1559"/>
      <c r="AY214" s="1559"/>
      <c r="AZ214" s="1559"/>
      <c r="BA214" s="1559"/>
      <c r="BB214" s="1560"/>
      <c r="BC214" s="1564" t="s">
        <v>336</v>
      </c>
      <c r="BD214" s="1565"/>
      <c r="BE214" s="1565"/>
      <c r="BF214" s="1566"/>
    </row>
    <row r="215" spans="2:58" s="48" customFormat="1" ht="13.5" customHeight="1">
      <c r="B215" s="43"/>
      <c r="C215" s="44"/>
      <c r="D215" s="335"/>
      <c r="E215" s="336"/>
      <c r="F215" s="336"/>
      <c r="G215" s="336"/>
      <c r="H215" s="336"/>
      <c r="I215" s="336"/>
      <c r="J215" s="336"/>
      <c r="K215" s="337"/>
      <c r="L215" s="1561"/>
      <c r="M215" s="1562"/>
      <c r="N215" s="1562"/>
      <c r="O215" s="1562"/>
      <c r="P215" s="1562"/>
      <c r="Q215" s="1562"/>
      <c r="R215" s="1562"/>
      <c r="S215" s="1562"/>
      <c r="T215" s="1562"/>
      <c r="U215" s="1562"/>
      <c r="V215" s="1562"/>
      <c r="W215" s="1562"/>
      <c r="X215" s="1562"/>
      <c r="Y215" s="1562"/>
      <c r="Z215" s="1563"/>
      <c r="AA215" s="1567"/>
      <c r="AB215" s="1568"/>
      <c r="AC215" s="1568"/>
      <c r="AD215" s="1569"/>
      <c r="AE215" s="335"/>
      <c r="AF215" s="336"/>
      <c r="AG215" s="336"/>
      <c r="AH215" s="336"/>
      <c r="AI215" s="336"/>
      <c r="AJ215" s="336"/>
      <c r="AK215" s="336"/>
      <c r="AL215" s="336"/>
      <c r="AM215" s="337"/>
      <c r="AN215" s="1561"/>
      <c r="AO215" s="1562"/>
      <c r="AP215" s="1562"/>
      <c r="AQ215" s="1562"/>
      <c r="AR215" s="1562"/>
      <c r="AS215" s="1562"/>
      <c r="AT215" s="1562"/>
      <c r="AU215" s="1562"/>
      <c r="AV215" s="1562"/>
      <c r="AW215" s="1562"/>
      <c r="AX215" s="1562"/>
      <c r="AY215" s="1562"/>
      <c r="AZ215" s="1562"/>
      <c r="BA215" s="1562"/>
      <c r="BB215" s="1563"/>
      <c r="BC215" s="1567"/>
      <c r="BD215" s="1568"/>
      <c r="BE215" s="1568"/>
      <c r="BF215" s="1569"/>
    </row>
    <row r="216" spans="2:58" s="48" customFormat="1" ht="13.5" customHeight="1">
      <c r="B216" s="43"/>
      <c r="C216" s="44"/>
      <c r="D216" s="335"/>
      <c r="E216" s="336"/>
      <c r="F216" s="336"/>
      <c r="G216" s="336"/>
      <c r="H216" s="336"/>
      <c r="I216" s="336"/>
      <c r="J216" s="336"/>
      <c r="K216" s="337"/>
      <c r="L216" s="1555" t="s">
        <v>318</v>
      </c>
      <c r="M216" s="1556"/>
      <c r="N216" s="1556"/>
      <c r="O216" s="1556"/>
      <c r="P216" s="1556"/>
      <c r="Q216" s="1556"/>
      <c r="R216" s="1556"/>
      <c r="S216" s="1556"/>
      <c r="T216" s="1556"/>
      <c r="U216" s="1556"/>
      <c r="V216" s="1556"/>
      <c r="W216" s="1556"/>
      <c r="X216" s="1556"/>
      <c r="Y216" s="1556"/>
      <c r="Z216" s="1557"/>
      <c r="AA216" s="1567"/>
      <c r="AB216" s="1568"/>
      <c r="AC216" s="1568"/>
      <c r="AD216" s="1569"/>
      <c r="AE216" s="335"/>
      <c r="AF216" s="336"/>
      <c r="AG216" s="336"/>
      <c r="AH216" s="336"/>
      <c r="AI216" s="336"/>
      <c r="AJ216" s="336"/>
      <c r="AK216" s="336"/>
      <c r="AL216" s="336"/>
      <c r="AM216" s="337"/>
      <c r="AN216" s="1555" t="s">
        <v>318</v>
      </c>
      <c r="AO216" s="1556"/>
      <c r="AP216" s="1556"/>
      <c r="AQ216" s="1556"/>
      <c r="AR216" s="1556"/>
      <c r="AS216" s="1556"/>
      <c r="AT216" s="1556"/>
      <c r="AU216" s="1556"/>
      <c r="AV216" s="1556"/>
      <c r="AW216" s="1556"/>
      <c r="AX216" s="1556"/>
      <c r="AY216" s="1556"/>
      <c r="AZ216" s="1556"/>
      <c r="BA216" s="1556"/>
      <c r="BB216" s="1557"/>
      <c r="BC216" s="1567"/>
      <c r="BD216" s="1568"/>
      <c r="BE216" s="1568"/>
      <c r="BF216" s="1569"/>
    </row>
    <row r="217" spans="2:58" s="48" customFormat="1" ht="13.5" customHeight="1">
      <c r="B217" s="43"/>
      <c r="C217" s="44"/>
      <c r="D217" s="338" t="s">
        <v>147</v>
      </c>
      <c r="E217" s="339"/>
      <c r="F217" s="339"/>
      <c r="G217" s="339"/>
      <c r="H217" s="339"/>
      <c r="I217" s="339"/>
      <c r="J217" s="339"/>
      <c r="K217" s="340"/>
      <c r="L217" s="1573" t="s">
        <v>319</v>
      </c>
      <c r="M217" s="1574"/>
      <c r="N217" s="1574"/>
      <c r="O217" s="1574"/>
      <c r="P217" s="1574"/>
      <c r="Q217" s="1574"/>
      <c r="R217" s="1574"/>
      <c r="S217" s="1574"/>
      <c r="T217" s="1574"/>
      <c r="U217" s="1574"/>
      <c r="V217" s="1574"/>
      <c r="W217" s="1574"/>
      <c r="X217" s="1574"/>
      <c r="Y217" s="1574"/>
      <c r="Z217" s="1575"/>
      <c r="AA217" s="1570"/>
      <c r="AB217" s="1571"/>
      <c r="AC217" s="1571"/>
      <c r="AD217" s="1572"/>
      <c r="AE217" s="338" t="s">
        <v>147</v>
      </c>
      <c r="AF217" s="339"/>
      <c r="AG217" s="339"/>
      <c r="AH217" s="339"/>
      <c r="AI217" s="339"/>
      <c r="AJ217" s="339"/>
      <c r="AK217" s="339"/>
      <c r="AL217" s="339"/>
      <c r="AM217" s="340"/>
      <c r="AN217" s="1573" t="s">
        <v>319</v>
      </c>
      <c r="AO217" s="1574"/>
      <c r="AP217" s="1574"/>
      <c r="AQ217" s="1574"/>
      <c r="AR217" s="1574"/>
      <c r="AS217" s="1574"/>
      <c r="AT217" s="1574"/>
      <c r="AU217" s="1574"/>
      <c r="AV217" s="1574"/>
      <c r="AW217" s="1574"/>
      <c r="AX217" s="1574"/>
      <c r="AY217" s="1574"/>
      <c r="AZ217" s="1574"/>
      <c r="BA217" s="1574"/>
      <c r="BB217" s="1575"/>
      <c r="BC217" s="1570"/>
      <c r="BD217" s="1571"/>
      <c r="BE217" s="1571"/>
      <c r="BF217" s="1572"/>
    </row>
    <row r="218" spans="2:58" s="48" customFormat="1" ht="13.5" customHeight="1">
      <c r="B218" s="43"/>
      <c r="C218" s="44"/>
      <c r="D218" s="332"/>
      <c r="E218" s="333"/>
      <c r="F218" s="333"/>
      <c r="G218" s="333"/>
      <c r="H218" s="333"/>
      <c r="I218" s="333"/>
      <c r="J218" s="333"/>
      <c r="K218" s="334"/>
      <c r="L218" s="1558" t="s">
        <v>317</v>
      </c>
      <c r="M218" s="1559"/>
      <c r="N218" s="1559"/>
      <c r="O218" s="1559"/>
      <c r="P218" s="1559"/>
      <c r="Q218" s="1559"/>
      <c r="R218" s="1559"/>
      <c r="S218" s="1559"/>
      <c r="T218" s="1559"/>
      <c r="U218" s="1559"/>
      <c r="V218" s="1559"/>
      <c r="W218" s="1559"/>
      <c r="X218" s="1559"/>
      <c r="Y218" s="1559"/>
      <c r="Z218" s="1560"/>
      <c r="AA218" s="1564" t="s">
        <v>336</v>
      </c>
      <c r="AB218" s="1565"/>
      <c r="AC218" s="1565"/>
      <c r="AD218" s="1566"/>
      <c r="AE218" s="332"/>
      <c r="AF218" s="333"/>
      <c r="AG218" s="333"/>
      <c r="AH218" s="333"/>
      <c r="AI218" s="333"/>
      <c r="AJ218" s="333"/>
      <c r="AK218" s="333"/>
      <c r="AL218" s="333"/>
      <c r="AM218" s="334"/>
      <c r="AN218" s="1558" t="s">
        <v>317</v>
      </c>
      <c r="AO218" s="1559"/>
      <c r="AP218" s="1559"/>
      <c r="AQ218" s="1559"/>
      <c r="AR218" s="1559"/>
      <c r="AS218" s="1559"/>
      <c r="AT218" s="1559"/>
      <c r="AU218" s="1559"/>
      <c r="AV218" s="1559"/>
      <c r="AW218" s="1559"/>
      <c r="AX218" s="1559"/>
      <c r="AY218" s="1559"/>
      <c r="AZ218" s="1559"/>
      <c r="BA218" s="1559"/>
      <c r="BB218" s="1560"/>
      <c r="BC218" s="1564" t="s">
        <v>336</v>
      </c>
      <c r="BD218" s="1565"/>
      <c r="BE218" s="1565"/>
      <c r="BF218" s="1566"/>
    </row>
    <row r="219" spans="2:58" s="48" customFormat="1" ht="13.5" customHeight="1">
      <c r="B219" s="43"/>
      <c r="C219" s="44"/>
      <c r="D219" s="335"/>
      <c r="E219" s="336"/>
      <c r="F219" s="336"/>
      <c r="G219" s="336"/>
      <c r="H219" s="336"/>
      <c r="I219" s="336"/>
      <c r="J219" s="336"/>
      <c r="K219" s="337"/>
      <c r="L219" s="1561"/>
      <c r="M219" s="1562"/>
      <c r="N219" s="1562"/>
      <c r="O219" s="1562"/>
      <c r="P219" s="1562"/>
      <c r="Q219" s="1562"/>
      <c r="R219" s="1562"/>
      <c r="S219" s="1562"/>
      <c r="T219" s="1562"/>
      <c r="U219" s="1562"/>
      <c r="V219" s="1562"/>
      <c r="W219" s="1562"/>
      <c r="X219" s="1562"/>
      <c r="Y219" s="1562"/>
      <c r="Z219" s="1563"/>
      <c r="AA219" s="1567"/>
      <c r="AB219" s="1568"/>
      <c r="AC219" s="1568"/>
      <c r="AD219" s="1569"/>
      <c r="AE219" s="335"/>
      <c r="AF219" s="336"/>
      <c r="AG219" s="336"/>
      <c r="AH219" s="336"/>
      <c r="AI219" s="336"/>
      <c r="AJ219" s="336"/>
      <c r="AK219" s="336"/>
      <c r="AL219" s="336"/>
      <c r="AM219" s="337"/>
      <c r="AN219" s="1561"/>
      <c r="AO219" s="1562"/>
      <c r="AP219" s="1562"/>
      <c r="AQ219" s="1562"/>
      <c r="AR219" s="1562"/>
      <c r="AS219" s="1562"/>
      <c r="AT219" s="1562"/>
      <c r="AU219" s="1562"/>
      <c r="AV219" s="1562"/>
      <c r="AW219" s="1562"/>
      <c r="AX219" s="1562"/>
      <c r="AY219" s="1562"/>
      <c r="AZ219" s="1562"/>
      <c r="BA219" s="1562"/>
      <c r="BB219" s="1563"/>
      <c r="BC219" s="1567"/>
      <c r="BD219" s="1568"/>
      <c r="BE219" s="1568"/>
      <c r="BF219" s="1569"/>
    </row>
    <row r="220" spans="2:58" s="48" customFormat="1" ht="13.5" customHeight="1">
      <c r="B220" s="43"/>
      <c r="C220" s="44"/>
      <c r="D220" s="335"/>
      <c r="E220" s="336"/>
      <c r="F220" s="336"/>
      <c r="G220" s="336"/>
      <c r="H220" s="336"/>
      <c r="I220" s="336"/>
      <c r="J220" s="336"/>
      <c r="K220" s="337"/>
      <c r="L220" s="1555" t="s">
        <v>318</v>
      </c>
      <c r="M220" s="1556"/>
      <c r="N220" s="1556"/>
      <c r="O220" s="1556"/>
      <c r="P220" s="1556"/>
      <c r="Q220" s="1556"/>
      <c r="R220" s="1556"/>
      <c r="S220" s="1556"/>
      <c r="T220" s="1556"/>
      <c r="U220" s="1556"/>
      <c r="V220" s="1556"/>
      <c r="W220" s="1556"/>
      <c r="X220" s="1556"/>
      <c r="Y220" s="1556"/>
      <c r="Z220" s="1557"/>
      <c r="AA220" s="1567"/>
      <c r="AB220" s="1568"/>
      <c r="AC220" s="1568"/>
      <c r="AD220" s="1569"/>
      <c r="AE220" s="335"/>
      <c r="AF220" s="336"/>
      <c r="AG220" s="336"/>
      <c r="AH220" s="336"/>
      <c r="AI220" s="336"/>
      <c r="AJ220" s="336"/>
      <c r="AK220" s="336"/>
      <c r="AL220" s="336"/>
      <c r="AM220" s="337"/>
      <c r="AN220" s="1555" t="s">
        <v>318</v>
      </c>
      <c r="AO220" s="1556"/>
      <c r="AP220" s="1556"/>
      <c r="AQ220" s="1556"/>
      <c r="AR220" s="1556"/>
      <c r="AS220" s="1556"/>
      <c r="AT220" s="1556"/>
      <c r="AU220" s="1556"/>
      <c r="AV220" s="1556"/>
      <c r="AW220" s="1556"/>
      <c r="AX220" s="1556"/>
      <c r="AY220" s="1556"/>
      <c r="AZ220" s="1556"/>
      <c r="BA220" s="1556"/>
      <c r="BB220" s="1557"/>
      <c r="BC220" s="1567"/>
      <c r="BD220" s="1568"/>
      <c r="BE220" s="1568"/>
      <c r="BF220" s="1569"/>
    </row>
    <row r="221" spans="2:58" s="48" customFormat="1" ht="13.5" customHeight="1">
      <c r="B221" s="43"/>
      <c r="C221" s="44"/>
      <c r="D221" s="338" t="s">
        <v>147</v>
      </c>
      <c r="E221" s="339"/>
      <c r="F221" s="339"/>
      <c r="G221" s="339"/>
      <c r="H221" s="339"/>
      <c r="I221" s="339"/>
      <c r="J221" s="339"/>
      <c r="K221" s="340"/>
      <c r="L221" s="1573" t="s">
        <v>319</v>
      </c>
      <c r="M221" s="1574"/>
      <c r="N221" s="1574"/>
      <c r="O221" s="1574"/>
      <c r="P221" s="1574"/>
      <c r="Q221" s="1574"/>
      <c r="R221" s="1574"/>
      <c r="S221" s="1574"/>
      <c r="T221" s="1574"/>
      <c r="U221" s="1574"/>
      <c r="V221" s="1574"/>
      <c r="W221" s="1574"/>
      <c r="X221" s="1574"/>
      <c r="Y221" s="1574"/>
      <c r="Z221" s="1575"/>
      <c r="AA221" s="1570"/>
      <c r="AB221" s="1571"/>
      <c r="AC221" s="1571"/>
      <c r="AD221" s="1572"/>
      <c r="AE221" s="338" t="s">
        <v>147</v>
      </c>
      <c r="AF221" s="339"/>
      <c r="AG221" s="339"/>
      <c r="AH221" s="339"/>
      <c r="AI221" s="339"/>
      <c r="AJ221" s="339"/>
      <c r="AK221" s="339"/>
      <c r="AL221" s="339"/>
      <c r="AM221" s="340"/>
      <c r="AN221" s="1573" t="s">
        <v>319</v>
      </c>
      <c r="AO221" s="1574"/>
      <c r="AP221" s="1574"/>
      <c r="AQ221" s="1574"/>
      <c r="AR221" s="1574"/>
      <c r="AS221" s="1574"/>
      <c r="AT221" s="1574"/>
      <c r="AU221" s="1574"/>
      <c r="AV221" s="1574"/>
      <c r="AW221" s="1574"/>
      <c r="AX221" s="1574"/>
      <c r="AY221" s="1574"/>
      <c r="AZ221" s="1574"/>
      <c r="BA221" s="1574"/>
      <c r="BB221" s="1575"/>
      <c r="BC221" s="1570"/>
      <c r="BD221" s="1571"/>
      <c r="BE221" s="1571"/>
      <c r="BF221" s="1572"/>
    </row>
    <row r="222" spans="2:58" s="48" customFormat="1" ht="13.5" customHeight="1">
      <c r="B222" s="43"/>
      <c r="C222" s="44"/>
      <c r="D222" s="332"/>
      <c r="E222" s="333"/>
      <c r="F222" s="333"/>
      <c r="G222" s="333"/>
      <c r="H222" s="333"/>
      <c r="I222" s="333"/>
      <c r="J222" s="333"/>
      <c r="K222" s="334"/>
      <c r="L222" s="1558" t="s">
        <v>317</v>
      </c>
      <c r="M222" s="1559"/>
      <c r="N222" s="1559"/>
      <c r="O222" s="1559"/>
      <c r="P222" s="1559"/>
      <c r="Q222" s="1559"/>
      <c r="R222" s="1559"/>
      <c r="S222" s="1559"/>
      <c r="T222" s="1559"/>
      <c r="U222" s="1559"/>
      <c r="V222" s="1559"/>
      <c r="W222" s="1559"/>
      <c r="X222" s="1559"/>
      <c r="Y222" s="1559"/>
      <c r="Z222" s="1560"/>
      <c r="AA222" s="1564" t="s">
        <v>336</v>
      </c>
      <c r="AB222" s="1565"/>
      <c r="AC222" s="1565"/>
      <c r="AD222" s="1566"/>
      <c r="AE222" s="332"/>
      <c r="AF222" s="333"/>
      <c r="AG222" s="333"/>
      <c r="AH222" s="333"/>
      <c r="AI222" s="333"/>
      <c r="AJ222" s="333"/>
      <c r="AK222" s="333"/>
      <c r="AL222" s="333"/>
      <c r="AM222" s="334"/>
      <c r="AN222" s="1102"/>
      <c r="AO222" s="1103"/>
      <c r="AP222" s="1103"/>
      <c r="AQ222" s="1103"/>
      <c r="AR222" s="1103"/>
      <c r="AS222" s="1103"/>
      <c r="AT222" s="1103"/>
      <c r="AU222" s="1103"/>
      <c r="AV222" s="1103"/>
      <c r="AW222" s="1103"/>
      <c r="AX222" s="1103"/>
      <c r="AY222" s="1103"/>
      <c r="AZ222" s="1103"/>
      <c r="BA222" s="1103"/>
      <c r="BB222" s="1104"/>
      <c r="BC222" s="1087"/>
      <c r="BD222" s="1088"/>
      <c r="BE222" s="1088"/>
      <c r="BF222" s="1089"/>
    </row>
    <row r="223" spans="2:58" s="48" customFormat="1" ht="13.5" customHeight="1">
      <c r="B223" s="43"/>
      <c r="C223" s="44"/>
      <c r="D223" s="335"/>
      <c r="E223" s="336"/>
      <c r="F223" s="336"/>
      <c r="G223" s="336"/>
      <c r="H223" s="336"/>
      <c r="I223" s="336"/>
      <c r="J223" s="336"/>
      <c r="K223" s="337"/>
      <c r="L223" s="1561"/>
      <c r="M223" s="1562"/>
      <c r="N223" s="1562"/>
      <c r="O223" s="1562"/>
      <c r="P223" s="1562"/>
      <c r="Q223" s="1562"/>
      <c r="R223" s="1562"/>
      <c r="S223" s="1562"/>
      <c r="T223" s="1562"/>
      <c r="U223" s="1562"/>
      <c r="V223" s="1562"/>
      <c r="W223" s="1562"/>
      <c r="X223" s="1562"/>
      <c r="Y223" s="1562"/>
      <c r="Z223" s="1563"/>
      <c r="AA223" s="1567"/>
      <c r="AB223" s="1568"/>
      <c r="AC223" s="1568"/>
      <c r="AD223" s="1569"/>
      <c r="AE223" s="335"/>
      <c r="AF223" s="336"/>
      <c r="AG223" s="336"/>
      <c r="AH223" s="336"/>
      <c r="AI223" s="336"/>
      <c r="AJ223" s="336"/>
      <c r="AK223" s="336"/>
      <c r="AL223" s="336"/>
      <c r="AM223" s="337"/>
      <c r="AN223" s="1105"/>
      <c r="AO223" s="1106"/>
      <c r="AP223" s="1106"/>
      <c r="AQ223" s="1106"/>
      <c r="AR223" s="1106"/>
      <c r="AS223" s="1106"/>
      <c r="AT223" s="1106"/>
      <c r="AU223" s="1106"/>
      <c r="AV223" s="1106"/>
      <c r="AW223" s="1106"/>
      <c r="AX223" s="1106"/>
      <c r="AY223" s="1106"/>
      <c r="AZ223" s="1106"/>
      <c r="BA223" s="1106"/>
      <c r="BB223" s="1107"/>
      <c r="BC223" s="1090"/>
      <c r="BD223" s="1091"/>
      <c r="BE223" s="1091"/>
      <c r="BF223" s="1092"/>
    </row>
    <row r="224" spans="2:58" s="48" customFormat="1" ht="13.5" customHeight="1">
      <c r="B224" s="43"/>
      <c r="C224" s="44"/>
      <c r="D224" s="335"/>
      <c r="E224" s="336"/>
      <c r="F224" s="336"/>
      <c r="G224" s="336"/>
      <c r="H224" s="336"/>
      <c r="I224" s="336"/>
      <c r="J224" s="336"/>
      <c r="K224" s="337"/>
      <c r="L224" s="1555" t="s">
        <v>318</v>
      </c>
      <c r="M224" s="1556"/>
      <c r="N224" s="1556"/>
      <c r="O224" s="1556"/>
      <c r="P224" s="1556"/>
      <c r="Q224" s="1556"/>
      <c r="R224" s="1556"/>
      <c r="S224" s="1556"/>
      <c r="T224" s="1556"/>
      <c r="U224" s="1556"/>
      <c r="V224" s="1556"/>
      <c r="W224" s="1556"/>
      <c r="X224" s="1556"/>
      <c r="Y224" s="1556"/>
      <c r="Z224" s="1557"/>
      <c r="AA224" s="1567"/>
      <c r="AB224" s="1568"/>
      <c r="AC224" s="1568"/>
      <c r="AD224" s="1569"/>
      <c r="AE224" s="335"/>
      <c r="AF224" s="336"/>
      <c r="AG224" s="336"/>
      <c r="AH224" s="336"/>
      <c r="AI224" s="336"/>
      <c r="AJ224" s="336"/>
      <c r="AK224" s="336"/>
      <c r="AL224" s="336"/>
      <c r="AM224" s="337"/>
      <c r="AN224" s="1096"/>
      <c r="AO224" s="1097"/>
      <c r="AP224" s="1097"/>
      <c r="AQ224" s="1097"/>
      <c r="AR224" s="1097"/>
      <c r="AS224" s="1097"/>
      <c r="AT224" s="1097"/>
      <c r="AU224" s="1097"/>
      <c r="AV224" s="1097"/>
      <c r="AW224" s="1097"/>
      <c r="AX224" s="1097"/>
      <c r="AY224" s="1097"/>
      <c r="AZ224" s="1097"/>
      <c r="BA224" s="1097"/>
      <c r="BB224" s="1098"/>
      <c r="BC224" s="1090"/>
      <c r="BD224" s="1091"/>
      <c r="BE224" s="1091"/>
      <c r="BF224" s="1092"/>
    </row>
    <row r="225" spans="2:58" s="48" customFormat="1" ht="13.5" customHeight="1">
      <c r="B225" s="43"/>
      <c r="C225" s="44"/>
      <c r="D225" s="338" t="s">
        <v>147</v>
      </c>
      <c r="E225" s="339"/>
      <c r="F225" s="339"/>
      <c r="G225" s="339"/>
      <c r="H225" s="339"/>
      <c r="I225" s="339"/>
      <c r="J225" s="339"/>
      <c r="K225" s="340"/>
      <c r="L225" s="1573" t="s">
        <v>319</v>
      </c>
      <c r="M225" s="1574"/>
      <c r="N225" s="1574"/>
      <c r="O225" s="1574"/>
      <c r="P225" s="1574"/>
      <c r="Q225" s="1574"/>
      <c r="R225" s="1574"/>
      <c r="S225" s="1574"/>
      <c r="T225" s="1574"/>
      <c r="U225" s="1574"/>
      <c r="V225" s="1574"/>
      <c r="W225" s="1574"/>
      <c r="X225" s="1574"/>
      <c r="Y225" s="1574"/>
      <c r="Z225" s="1575"/>
      <c r="AA225" s="1570"/>
      <c r="AB225" s="1571"/>
      <c r="AC225" s="1571"/>
      <c r="AD225" s="1572"/>
      <c r="AE225" s="338" t="s">
        <v>147</v>
      </c>
      <c r="AF225" s="339"/>
      <c r="AG225" s="339"/>
      <c r="AH225" s="339"/>
      <c r="AI225" s="339"/>
      <c r="AJ225" s="339"/>
      <c r="AK225" s="339"/>
      <c r="AL225" s="339"/>
      <c r="AM225" s="340"/>
      <c r="AN225" s="1099"/>
      <c r="AO225" s="1100"/>
      <c r="AP225" s="1100"/>
      <c r="AQ225" s="1100"/>
      <c r="AR225" s="1100"/>
      <c r="AS225" s="1100"/>
      <c r="AT225" s="1100"/>
      <c r="AU225" s="1100"/>
      <c r="AV225" s="1100"/>
      <c r="AW225" s="1100"/>
      <c r="AX225" s="1100"/>
      <c r="AY225" s="1100"/>
      <c r="AZ225" s="1100"/>
      <c r="BA225" s="1100"/>
      <c r="BB225" s="1101"/>
      <c r="BC225" s="1093"/>
      <c r="BD225" s="1094"/>
      <c r="BE225" s="1094"/>
      <c r="BF225" s="1095"/>
    </row>
    <row r="226" spans="2:58" s="48" customFormat="1" ht="13.5" customHeight="1">
      <c r="B226" s="43"/>
      <c r="C226" s="44"/>
      <c r="D226" s="332"/>
      <c r="E226" s="333"/>
      <c r="F226" s="333"/>
      <c r="G226" s="333"/>
      <c r="H226" s="333"/>
      <c r="I226" s="333"/>
      <c r="J226" s="333"/>
      <c r="K226" s="334"/>
      <c r="L226" s="1558" t="s">
        <v>317</v>
      </c>
      <c r="M226" s="1559"/>
      <c r="N226" s="1559"/>
      <c r="O226" s="1559"/>
      <c r="P226" s="1559"/>
      <c r="Q226" s="1559"/>
      <c r="R226" s="1559"/>
      <c r="S226" s="1559"/>
      <c r="T226" s="1559"/>
      <c r="U226" s="1559"/>
      <c r="V226" s="1559"/>
      <c r="W226" s="1559"/>
      <c r="X226" s="1559"/>
      <c r="Y226" s="1559"/>
      <c r="Z226" s="1560"/>
      <c r="AA226" s="1564" t="s">
        <v>336</v>
      </c>
      <c r="AB226" s="1565"/>
      <c r="AC226" s="1565"/>
      <c r="AD226" s="1566"/>
      <c r="AE226" s="332"/>
      <c r="AF226" s="333"/>
      <c r="AG226" s="333"/>
      <c r="AH226" s="333"/>
      <c r="AI226" s="333"/>
      <c r="AJ226" s="333"/>
      <c r="AK226" s="333"/>
      <c r="AL226" s="333"/>
      <c r="AM226" s="334"/>
      <c r="AN226" s="1102"/>
      <c r="AO226" s="1103"/>
      <c r="AP226" s="1103"/>
      <c r="AQ226" s="1103"/>
      <c r="AR226" s="1103"/>
      <c r="AS226" s="1103"/>
      <c r="AT226" s="1103"/>
      <c r="AU226" s="1103"/>
      <c r="AV226" s="1103"/>
      <c r="AW226" s="1103"/>
      <c r="AX226" s="1103"/>
      <c r="AY226" s="1103"/>
      <c r="AZ226" s="1103"/>
      <c r="BA226" s="1103"/>
      <c r="BB226" s="1104"/>
      <c r="BC226" s="1087"/>
      <c r="BD226" s="1088"/>
      <c r="BE226" s="1088"/>
      <c r="BF226" s="1089"/>
    </row>
    <row r="227" spans="2:58" s="48" customFormat="1" ht="13.5" customHeight="1">
      <c r="B227" s="43"/>
      <c r="C227" s="44"/>
      <c r="D227" s="335"/>
      <c r="E227" s="336"/>
      <c r="F227" s="336"/>
      <c r="G227" s="336"/>
      <c r="H227" s="336"/>
      <c r="I227" s="336"/>
      <c r="J227" s="336"/>
      <c r="K227" s="337"/>
      <c r="L227" s="1561"/>
      <c r="M227" s="1562"/>
      <c r="N227" s="1562"/>
      <c r="O227" s="1562"/>
      <c r="P227" s="1562"/>
      <c r="Q227" s="1562"/>
      <c r="R227" s="1562"/>
      <c r="S227" s="1562"/>
      <c r="T227" s="1562"/>
      <c r="U227" s="1562"/>
      <c r="V227" s="1562"/>
      <c r="W227" s="1562"/>
      <c r="X227" s="1562"/>
      <c r="Y227" s="1562"/>
      <c r="Z227" s="1563"/>
      <c r="AA227" s="1567"/>
      <c r="AB227" s="1568"/>
      <c r="AC227" s="1568"/>
      <c r="AD227" s="1569"/>
      <c r="AE227" s="335"/>
      <c r="AF227" s="336"/>
      <c r="AG227" s="336"/>
      <c r="AH227" s="336"/>
      <c r="AI227" s="336"/>
      <c r="AJ227" s="336"/>
      <c r="AK227" s="336"/>
      <c r="AL227" s="336"/>
      <c r="AM227" s="337"/>
      <c r="AN227" s="1105"/>
      <c r="AO227" s="1106"/>
      <c r="AP227" s="1106"/>
      <c r="AQ227" s="1106"/>
      <c r="AR227" s="1106"/>
      <c r="AS227" s="1106"/>
      <c r="AT227" s="1106"/>
      <c r="AU227" s="1106"/>
      <c r="AV227" s="1106"/>
      <c r="AW227" s="1106"/>
      <c r="AX227" s="1106"/>
      <c r="AY227" s="1106"/>
      <c r="AZ227" s="1106"/>
      <c r="BA227" s="1106"/>
      <c r="BB227" s="1107"/>
      <c r="BC227" s="1090"/>
      <c r="BD227" s="1091"/>
      <c r="BE227" s="1091"/>
      <c r="BF227" s="1092"/>
    </row>
    <row r="228" spans="2:58" s="48" customFormat="1" ht="13.5" customHeight="1">
      <c r="B228" s="43"/>
      <c r="C228" s="44"/>
      <c r="D228" s="335"/>
      <c r="E228" s="336"/>
      <c r="F228" s="336"/>
      <c r="G228" s="336"/>
      <c r="H228" s="336"/>
      <c r="I228" s="336"/>
      <c r="J228" s="336"/>
      <c r="K228" s="337"/>
      <c r="L228" s="1555" t="s">
        <v>318</v>
      </c>
      <c r="M228" s="1556"/>
      <c r="N228" s="1556"/>
      <c r="O228" s="1556"/>
      <c r="P228" s="1556"/>
      <c r="Q228" s="1556"/>
      <c r="R228" s="1556"/>
      <c r="S228" s="1556"/>
      <c r="T228" s="1556"/>
      <c r="U228" s="1556"/>
      <c r="V228" s="1556"/>
      <c r="W228" s="1556"/>
      <c r="X228" s="1556"/>
      <c r="Y228" s="1556"/>
      <c r="Z228" s="1557"/>
      <c r="AA228" s="1567"/>
      <c r="AB228" s="1568"/>
      <c r="AC228" s="1568"/>
      <c r="AD228" s="1569"/>
      <c r="AE228" s="335"/>
      <c r="AF228" s="336"/>
      <c r="AG228" s="336"/>
      <c r="AH228" s="336"/>
      <c r="AI228" s="336"/>
      <c r="AJ228" s="336"/>
      <c r="AK228" s="336"/>
      <c r="AL228" s="336"/>
      <c r="AM228" s="337"/>
      <c r="AN228" s="1096"/>
      <c r="AO228" s="1097"/>
      <c r="AP228" s="1097"/>
      <c r="AQ228" s="1097"/>
      <c r="AR228" s="1097"/>
      <c r="AS228" s="1097"/>
      <c r="AT228" s="1097"/>
      <c r="AU228" s="1097"/>
      <c r="AV228" s="1097"/>
      <c r="AW228" s="1097"/>
      <c r="AX228" s="1097"/>
      <c r="AY228" s="1097"/>
      <c r="AZ228" s="1097"/>
      <c r="BA228" s="1097"/>
      <c r="BB228" s="1098"/>
      <c r="BC228" s="1090"/>
      <c r="BD228" s="1091"/>
      <c r="BE228" s="1091"/>
      <c r="BF228" s="1092"/>
    </row>
    <row r="229" spans="2:58" s="48" customFormat="1" ht="13.5" customHeight="1">
      <c r="B229" s="43"/>
      <c r="C229" s="44"/>
      <c r="D229" s="338" t="s">
        <v>147</v>
      </c>
      <c r="E229" s="339"/>
      <c r="F229" s="339"/>
      <c r="G229" s="339"/>
      <c r="H229" s="339"/>
      <c r="I229" s="339"/>
      <c r="J229" s="339"/>
      <c r="K229" s="340"/>
      <c r="L229" s="1573" t="s">
        <v>319</v>
      </c>
      <c r="M229" s="1574"/>
      <c r="N229" s="1574"/>
      <c r="O229" s="1574"/>
      <c r="P229" s="1574"/>
      <c r="Q229" s="1574"/>
      <c r="R229" s="1574"/>
      <c r="S229" s="1574"/>
      <c r="T229" s="1574"/>
      <c r="U229" s="1574"/>
      <c r="V229" s="1574"/>
      <c r="W229" s="1574"/>
      <c r="X229" s="1574"/>
      <c r="Y229" s="1574"/>
      <c r="Z229" s="1575"/>
      <c r="AA229" s="1570"/>
      <c r="AB229" s="1571"/>
      <c r="AC229" s="1571"/>
      <c r="AD229" s="1572"/>
      <c r="AE229" s="338" t="s">
        <v>147</v>
      </c>
      <c r="AF229" s="339"/>
      <c r="AG229" s="339"/>
      <c r="AH229" s="339"/>
      <c r="AI229" s="339"/>
      <c r="AJ229" s="339"/>
      <c r="AK229" s="339"/>
      <c r="AL229" s="339"/>
      <c r="AM229" s="340"/>
      <c r="AN229" s="1099"/>
      <c r="AO229" s="1100"/>
      <c r="AP229" s="1100"/>
      <c r="AQ229" s="1100"/>
      <c r="AR229" s="1100"/>
      <c r="AS229" s="1100"/>
      <c r="AT229" s="1100"/>
      <c r="AU229" s="1100"/>
      <c r="AV229" s="1100"/>
      <c r="AW229" s="1100"/>
      <c r="AX229" s="1100"/>
      <c r="AY229" s="1100"/>
      <c r="AZ229" s="1100"/>
      <c r="BA229" s="1100"/>
      <c r="BB229" s="1101"/>
      <c r="BC229" s="1093"/>
      <c r="BD229" s="1094"/>
      <c r="BE229" s="1094"/>
      <c r="BF229" s="1095"/>
    </row>
    <row r="230" spans="2:58" s="48" customFormat="1" ht="13.5" customHeight="1">
      <c r="B230" s="43"/>
      <c r="C230" s="44"/>
      <c r="D230" s="332"/>
      <c r="E230" s="333"/>
      <c r="F230" s="333"/>
      <c r="G230" s="333"/>
      <c r="H230" s="333"/>
      <c r="I230" s="333"/>
      <c r="J230" s="333"/>
      <c r="K230" s="334"/>
      <c r="L230" s="1558" t="s">
        <v>317</v>
      </c>
      <c r="M230" s="1559"/>
      <c r="N230" s="1559"/>
      <c r="O230" s="1559"/>
      <c r="P230" s="1559"/>
      <c r="Q230" s="1559"/>
      <c r="R230" s="1559"/>
      <c r="S230" s="1559"/>
      <c r="T230" s="1559"/>
      <c r="U230" s="1559"/>
      <c r="V230" s="1559"/>
      <c r="W230" s="1559"/>
      <c r="X230" s="1559"/>
      <c r="Y230" s="1559"/>
      <c r="Z230" s="1560"/>
      <c r="AA230" s="1564" t="s">
        <v>336</v>
      </c>
      <c r="AB230" s="1565"/>
      <c r="AC230" s="1565"/>
      <c r="AD230" s="1566"/>
      <c r="AE230" s="332"/>
      <c r="AF230" s="333"/>
      <c r="AG230" s="333"/>
      <c r="AH230" s="333"/>
      <c r="AI230" s="333"/>
      <c r="AJ230" s="333"/>
      <c r="AK230" s="333"/>
      <c r="AL230" s="333"/>
      <c r="AM230" s="334"/>
      <c r="AN230" s="1102"/>
      <c r="AO230" s="1103"/>
      <c r="AP230" s="1103"/>
      <c r="AQ230" s="1103"/>
      <c r="AR230" s="1103"/>
      <c r="AS230" s="1103"/>
      <c r="AT230" s="1103"/>
      <c r="AU230" s="1103"/>
      <c r="AV230" s="1103"/>
      <c r="AW230" s="1103"/>
      <c r="AX230" s="1103"/>
      <c r="AY230" s="1103"/>
      <c r="AZ230" s="1103"/>
      <c r="BA230" s="1103"/>
      <c r="BB230" s="1104"/>
      <c r="BC230" s="1087"/>
      <c r="BD230" s="1088"/>
      <c r="BE230" s="1088"/>
      <c r="BF230" s="1089"/>
    </row>
    <row r="231" spans="2:58" s="48" customFormat="1" ht="13.5" customHeight="1">
      <c r="B231" s="43"/>
      <c r="C231" s="44"/>
      <c r="D231" s="335"/>
      <c r="E231" s="336"/>
      <c r="F231" s="336"/>
      <c r="G231" s="336"/>
      <c r="H231" s="336"/>
      <c r="I231" s="336"/>
      <c r="J231" s="336"/>
      <c r="K231" s="337"/>
      <c r="L231" s="1561"/>
      <c r="M231" s="1562"/>
      <c r="N231" s="1562"/>
      <c r="O231" s="1562"/>
      <c r="P231" s="1562"/>
      <c r="Q231" s="1562"/>
      <c r="R231" s="1562"/>
      <c r="S231" s="1562"/>
      <c r="T231" s="1562"/>
      <c r="U231" s="1562"/>
      <c r="V231" s="1562"/>
      <c r="W231" s="1562"/>
      <c r="X231" s="1562"/>
      <c r="Y231" s="1562"/>
      <c r="Z231" s="1563"/>
      <c r="AA231" s="1567"/>
      <c r="AB231" s="1568"/>
      <c r="AC231" s="1568"/>
      <c r="AD231" s="1569"/>
      <c r="AE231" s="335"/>
      <c r="AF231" s="336"/>
      <c r="AG231" s="336"/>
      <c r="AH231" s="336"/>
      <c r="AI231" s="336"/>
      <c r="AJ231" s="336"/>
      <c r="AK231" s="336"/>
      <c r="AL231" s="336"/>
      <c r="AM231" s="337"/>
      <c r="AN231" s="1105"/>
      <c r="AO231" s="1106"/>
      <c r="AP231" s="1106"/>
      <c r="AQ231" s="1106"/>
      <c r="AR231" s="1106"/>
      <c r="AS231" s="1106"/>
      <c r="AT231" s="1106"/>
      <c r="AU231" s="1106"/>
      <c r="AV231" s="1106"/>
      <c r="AW231" s="1106"/>
      <c r="AX231" s="1106"/>
      <c r="AY231" s="1106"/>
      <c r="AZ231" s="1106"/>
      <c r="BA231" s="1106"/>
      <c r="BB231" s="1107"/>
      <c r="BC231" s="1090"/>
      <c r="BD231" s="1091"/>
      <c r="BE231" s="1091"/>
      <c r="BF231" s="1092"/>
    </row>
    <row r="232" spans="2:58" s="48" customFormat="1" ht="13.5" customHeight="1">
      <c r="B232" s="43"/>
      <c r="C232" s="44"/>
      <c r="D232" s="335"/>
      <c r="E232" s="336"/>
      <c r="F232" s="336"/>
      <c r="G232" s="336"/>
      <c r="H232" s="336"/>
      <c r="I232" s="336"/>
      <c r="J232" s="336"/>
      <c r="K232" s="337"/>
      <c r="L232" s="1555" t="s">
        <v>318</v>
      </c>
      <c r="M232" s="1556"/>
      <c r="N232" s="1556"/>
      <c r="O232" s="1556"/>
      <c r="P232" s="1556"/>
      <c r="Q232" s="1556"/>
      <c r="R232" s="1556"/>
      <c r="S232" s="1556"/>
      <c r="T232" s="1556"/>
      <c r="U232" s="1556"/>
      <c r="V232" s="1556"/>
      <c r="W232" s="1556"/>
      <c r="X232" s="1556"/>
      <c r="Y232" s="1556"/>
      <c r="Z232" s="1557"/>
      <c r="AA232" s="1567"/>
      <c r="AB232" s="1568"/>
      <c r="AC232" s="1568"/>
      <c r="AD232" s="1569"/>
      <c r="AE232" s="335"/>
      <c r="AF232" s="336"/>
      <c r="AG232" s="336"/>
      <c r="AH232" s="336"/>
      <c r="AI232" s="336"/>
      <c r="AJ232" s="336"/>
      <c r="AK232" s="336"/>
      <c r="AL232" s="336"/>
      <c r="AM232" s="337"/>
      <c r="AN232" s="1096"/>
      <c r="AO232" s="1097"/>
      <c r="AP232" s="1097"/>
      <c r="AQ232" s="1097"/>
      <c r="AR232" s="1097"/>
      <c r="AS232" s="1097"/>
      <c r="AT232" s="1097"/>
      <c r="AU232" s="1097"/>
      <c r="AV232" s="1097"/>
      <c r="AW232" s="1097"/>
      <c r="AX232" s="1097"/>
      <c r="AY232" s="1097"/>
      <c r="AZ232" s="1097"/>
      <c r="BA232" s="1097"/>
      <c r="BB232" s="1098"/>
      <c r="BC232" s="1090"/>
      <c r="BD232" s="1091"/>
      <c r="BE232" s="1091"/>
      <c r="BF232" s="1092"/>
    </row>
    <row r="233" spans="2:58" s="48" customFormat="1" ht="13.5" customHeight="1">
      <c r="B233" s="43"/>
      <c r="C233" s="44"/>
      <c r="D233" s="338" t="s">
        <v>147</v>
      </c>
      <c r="E233" s="339"/>
      <c r="F233" s="339"/>
      <c r="G233" s="339"/>
      <c r="H233" s="339"/>
      <c r="I233" s="339"/>
      <c r="J233" s="339"/>
      <c r="K233" s="340"/>
      <c r="L233" s="1573" t="s">
        <v>319</v>
      </c>
      <c r="M233" s="1574"/>
      <c r="N233" s="1574"/>
      <c r="O233" s="1574"/>
      <c r="P233" s="1574"/>
      <c r="Q233" s="1574"/>
      <c r="R233" s="1574"/>
      <c r="S233" s="1574"/>
      <c r="T233" s="1574"/>
      <c r="U233" s="1574"/>
      <c r="V233" s="1574"/>
      <c r="W233" s="1574"/>
      <c r="X233" s="1574"/>
      <c r="Y233" s="1574"/>
      <c r="Z233" s="1575"/>
      <c r="AA233" s="1570"/>
      <c r="AB233" s="1571"/>
      <c r="AC233" s="1571"/>
      <c r="AD233" s="1572"/>
      <c r="AE233" s="338" t="s">
        <v>147</v>
      </c>
      <c r="AF233" s="339"/>
      <c r="AG233" s="339"/>
      <c r="AH233" s="339"/>
      <c r="AI233" s="339"/>
      <c r="AJ233" s="339"/>
      <c r="AK233" s="339"/>
      <c r="AL233" s="339"/>
      <c r="AM233" s="340"/>
      <c r="AN233" s="1099"/>
      <c r="AO233" s="1100"/>
      <c r="AP233" s="1100"/>
      <c r="AQ233" s="1100"/>
      <c r="AR233" s="1100"/>
      <c r="AS233" s="1100"/>
      <c r="AT233" s="1100"/>
      <c r="AU233" s="1100"/>
      <c r="AV233" s="1100"/>
      <c r="AW233" s="1100"/>
      <c r="AX233" s="1100"/>
      <c r="AY233" s="1100"/>
      <c r="AZ233" s="1100"/>
      <c r="BA233" s="1100"/>
      <c r="BB233" s="1101"/>
      <c r="BC233" s="1093"/>
      <c r="BD233" s="1094"/>
      <c r="BE233" s="1094"/>
      <c r="BF233" s="1095"/>
    </row>
    <row r="234" spans="2:58" s="48" customFormat="1" ht="13.5" customHeight="1">
      <c r="B234" s="43"/>
      <c r="C234" s="44"/>
      <c r="D234" s="332"/>
      <c r="E234" s="333"/>
      <c r="F234" s="333"/>
      <c r="G234" s="333"/>
      <c r="H234" s="333"/>
      <c r="I234" s="333"/>
      <c r="J234" s="333"/>
      <c r="K234" s="334"/>
      <c r="L234" s="1558" t="s">
        <v>317</v>
      </c>
      <c r="M234" s="1559"/>
      <c r="N234" s="1559"/>
      <c r="O234" s="1559"/>
      <c r="P234" s="1559"/>
      <c r="Q234" s="1559"/>
      <c r="R234" s="1559"/>
      <c r="S234" s="1559"/>
      <c r="T234" s="1559"/>
      <c r="U234" s="1559"/>
      <c r="V234" s="1559"/>
      <c r="W234" s="1559"/>
      <c r="X234" s="1559"/>
      <c r="Y234" s="1559"/>
      <c r="Z234" s="1560"/>
      <c r="AA234" s="1564" t="s">
        <v>336</v>
      </c>
      <c r="AB234" s="1565"/>
      <c r="AC234" s="1565"/>
      <c r="AD234" s="1566"/>
      <c r="AE234" s="332"/>
      <c r="AF234" s="333"/>
      <c r="AG234" s="333"/>
      <c r="AH234" s="333"/>
      <c r="AI234" s="333"/>
      <c r="AJ234" s="333"/>
      <c r="AK234" s="333"/>
      <c r="AL234" s="333"/>
      <c r="AM234" s="334"/>
      <c r="AN234" s="1102"/>
      <c r="AO234" s="1103"/>
      <c r="AP234" s="1103"/>
      <c r="AQ234" s="1103"/>
      <c r="AR234" s="1103"/>
      <c r="AS234" s="1103"/>
      <c r="AT234" s="1103"/>
      <c r="AU234" s="1103"/>
      <c r="AV234" s="1103"/>
      <c r="AW234" s="1103"/>
      <c r="AX234" s="1103"/>
      <c r="AY234" s="1103"/>
      <c r="AZ234" s="1103"/>
      <c r="BA234" s="1103"/>
      <c r="BB234" s="1104"/>
      <c r="BC234" s="1087"/>
      <c r="BD234" s="1088"/>
      <c r="BE234" s="1088"/>
      <c r="BF234" s="1089"/>
    </row>
    <row r="235" spans="2:58" s="48" customFormat="1" ht="13.5" customHeight="1">
      <c r="B235" s="43"/>
      <c r="C235" s="44"/>
      <c r="D235" s="335"/>
      <c r="E235" s="336"/>
      <c r="F235" s="336"/>
      <c r="G235" s="336"/>
      <c r="H235" s="336"/>
      <c r="I235" s="336"/>
      <c r="J235" s="336"/>
      <c r="K235" s="337"/>
      <c r="L235" s="1561"/>
      <c r="M235" s="1562"/>
      <c r="N235" s="1562"/>
      <c r="O235" s="1562"/>
      <c r="P235" s="1562"/>
      <c r="Q235" s="1562"/>
      <c r="R235" s="1562"/>
      <c r="S235" s="1562"/>
      <c r="T235" s="1562"/>
      <c r="U235" s="1562"/>
      <c r="V235" s="1562"/>
      <c r="W235" s="1562"/>
      <c r="X235" s="1562"/>
      <c r="Y235" s="1562"/>
      <c r="Z235" s="1563"/>
      <c r="AA235" s="1567"/>
      <c r="AB235" s="1568"/>
      <c r="AC235" s="1568"/>
      <c r="AD235" s="1569"/>
      <c r="AE235" s="335"/>
      <c r="AF235" s="336"/>
      <c r="AG235" s="336"/>
      <c r="AH235" s="336"/>
      <c r="AI235" s="336"/>
      <c r="AJ235" s="336"/>
      <c r="AK235" s="336"/>
      <c r="AL235" s="336"/>
      <c r="AM235" s="337"/>
      <c r="AN235" s="1105"/>
      <c r="AO235" s="1106"/>
      <c r="AP235" s="1106"/>
      <c r="AQ235" s="1106"/>
      <c r="AR235" s="1106"/>
      <c r="AS235" s="1106"/>
      <c r="AT235" s="1106"/>
      <c r="AU235" s="1106"/>
      <c r="AV235" s="1106"/>
      <c r="AW235" s="1106"/>
      <c r="AX235" s="1106"/>
      <c r="AY235" s="1106"/>
      <c r="AZ235" s="1106"/>
      <c r="BA235" s="1106"/>
      <c r="BB235" s="1107"/>
      <c r="BC235" s="1090"/>
      <c r="BD235" s="1091"/>
      <c r="BE235" s="1091"/>
      <c r="BF235" s="1092"/>
    </row>
    <row r="236" spans="2:58" s="48" customFormat="1" ht="13.5" customHeight="1">
      <c r="B236" s="43"/>
      <c r="C236" s="44"/>
      <c r="D236" s="335"/>
      <c r="E236" s="336"/>
      <c r="F236" s="336"/>
      <c r="G236" s="336"/>
      <c r="H236" s="336"/>
      <c r="I236" s="336"/>
      <c r="J236" s="336"/>
      <c r="K236" s="337"/>
      <c r="L236" s="1555" t="s">
        <v>318</v>
      </c>
      <c r="M236" s="1556"/>
      <c r="N236" s="1556"/>
      <c r="O236" s="1556"/>
      <c r="P236" s="1556"/>
      <c r="Q236" s="1556"/>
      <c r="R236" s="1556"/>
      <c r="S236" s="1556"/>
      <c r="T236" s="1556"/>
      <c r="U236" s="1556"/>
      <c r="V236" s="1556"/>
      <c r="W236" s="1556"/>
      <c r="X236" s="1556"/>
      <c r="Y236" s="1556"/>
      <c r="Z236" s="1557"/>
      <c r="AA236" s="1567"/>
      <c r="AB236" s="1568"/>
      <c r="AC236" s="1568"/>
      <c r="AD236" s="1569"/>
      <c r="AE236" s="335"/>
      <c r="AF236" s="336"/>
      <c r="AG236" s="336"/>
      <c r="AH236" s="336"/>
      <c r="AI236" s="336"/>
      <c r="AJ236" s="336"/>
      <c r="AK236" s="336"/>
      <c r="AL236" s="336"/>
      <c r="AM236" s="337"/>
      <c r="AN236" s="1096"/>
      <c r="AO236" s="1097"/>
      <c r="AP236" s="1097"/>
      <c r="AQ236" s="1097"/>
      <c r="AR236" s="1097"/>
      <c r="AS236" s="1097"/>
      <c r="AT236" s="1097"/>
      <c r="AU236" s="1097"/>
      <c r="AV236" s="1097"/>
      <c r="AW236" s="1097"/>
      <c r="AX236" s="1097"/>
      <c r="AY236" s="1097"/>
      <c r="AZ236" s="1097"/>
      <c r="BA236" s="1097"/>
      <c r="BB236" s="1098"/>
      <c r="BC236" s="1090"/>
      <c r="BD236" s="1091"/>
      <c r="BE236" s="1091"/>
      <c r="BF236" s="1092"/>
    </row>
    <row r="237" spans="2:58" s="48" customFormat="1" ht="13.5" customHeight="1">
      <c r="B237" s="43"/>
      <c r="C237" s="44"/>
      <c r="D237" s="338" t="s">
        <v>147</v>
      </c>
      <c r="E237" s="339"/>
      <c r="F237" s="339"/>
      <c r="G237" s="339"/>
      <c r="H237" s="339"/>
      <c r="I237" s="339"/>
      <c r="J237" s="339"/>
      <c r="K237" s="340"/>
      <c r="L237" s="1573" t="s">
        <v>319</v>
      </c>
      <c r="M237" s="1574"/>
      <c r="N237" s="1574"/>
      <c r="O237" s="1574"/>
      <c r="P237" s="1574"/>
      <c r="Q237" s="1574"/>
      <c r="R237" s="1574"/>
      <c r="S237" s="1574"/>
      <c r="T237" s="1574"/>
      <c r="U237" s="1574"/>
      <c r="V237" s="1574"/>
      <c r="W237" s="1574"/>
      <c r="X237" s="1574"/>
      <c r="Y237" s="1574"/>
      <c r="Z237" s="1575"/>
      <c r="AA237" s="1570"/>
      <c r="AB237" s="1571"/>
      <c r="AC237" s="1571"/>
      <c r="AD237" s="1572"/>
      <c r="AE237" s="338" t="s">
        <v>147</v>
      </c>
      <c r="AF237" s="339"/>
      <c r="AG237" s="339"/>
      <c r="AH237" s="339"/>
      <c r="AI237" s="339"/>
      <c r="AJ237" s="339"/>
      <c r="AK237" s="339"/>
      <c r="AL237" s="339"/>
      <c r="AM237" s="340"/>
      <c r="AN237" s="1099"/>
      <c r="AO237" s="1100"/>
      <c r="AP237" s="1100"/>
      <c r="AQ237" s="1100"/>
      <c r="AR237" s="1100"/>
      <c r="AS237" s="1100"/>
      <c r="AT237" s="1100"/>
      <c r="AU237" s="1100"/>
      <c r="AV237" s="1100"/>
      <c r="AW237" s="1100"/>
      <c r="AX237" s="1100"/>
      <c r="AY237" s="1100"/>
      <c r="AZ237" s="1100"/>
      <c r="BA237" s="1100"/>
      <c r="BB237" s="1101"/>
      <c r="BC237" s="1093"/>
      <c r="BD237" s="1094"/>
      <c r="BE237" s="1094"/>
      <c r="BF237" s="1095"/>
    </row>
    <row r="238" spans="2:58" s="48" customFormat="1" ht="13.5" customHeight="1">
      <c r="B238" s="43"/>
      <c r="C238" s="44"/>
      <c r="D238" s="332"/>
      <c r="E238" s="333"/>
      <c r="F238" s="333"/>
      <c r="G238" s="333"/>
      <c r="H238" s="333"/>
      <c r="I238" s="333"/>
      <c r="J238" s="333"/>
      <c r="K238" s="334"/>
      <c r="L238" s="1558" t="s">
        <v>317</v>
      </c>
      <c r="M238" s="1559"/>
      <c r="N238" s="1559"/>
      <c r="O238" s="1559"/>
      <c r="P238" s="1559"/>
      <c r="Q238" s="1559"/>
      <c r="R238" s="1559"/>
      <c r="S238" s="1559"/>
      <c r="T238" s="1559"/>
      <c r="U238" s="1559"/>
      <c r="V238" s="1559"/>
      <c r="W238" s="1559"/>
      <c r="X238" s="1559"/>
      <c r="Y238" s="1559"/>
      <c r="Z238" s="1560"/>
      <c r="AA238" s="1564" t="s">
        <v>336</v>
      </c>
      <c r="AB238" s="1565"/>
      <c r="AC238" s="1565"/>
      <c r="AD238" s="1566"/>
      <c r="AE238" s="332"/>
      <c r="AF238" s="333"/>
      <c r="AG238" s="333"/>
      <c r="AH238" s="333"/>
      <c r="AI238" s="333"/>
      <c r="AJ238" s="333"/>
      <c r="AK238" s="333"/>
      <c r="AL238" s="333"/>
      <c r="AM238" s="334"/>
      <c r="AN238" s="1102"/>
      <c r="AO238" s="1103"/>
      <c r="AP238" s="1103"/>
      <c r="AQ238" s="1103"/>
      <c r="AR238" s="1103"/>
      <c r="AS238" s="1103"/>
      <c r="AT238" s="1103"/>
      <c r="AU238" s="1103"/>
      <c r="AV238" s="1103"/>
      <c r="AW238" s="1103"/>
      <c r="AX238" s="1103"/>
      <c r="AY238" s="1103"/>
      <c r="AZ238" s="1103"/>
      <c r="BA238" s="1103"/>
      <c r="BB238" s="1104"/>
      <c r="BC238" s="1087"/>
      <c r="BD238" s="1088"/>
      <c r="BE238" s="1088"/>
      <c r="BF238" s="1089"/>
    </row>
    <row r="239" spans="2:58" s="48" customFormat="1" ht="13.5" customHeight="1">
      <c r="B239" s="43"/>
      <c r="C239" s="44"/>
      <c r="D239" s="335"/>
      <c r="E239" s="336"/>
      <c r="F239" s="336"/>
      <c r="G239" s="336"/>
      <c r="H239" s="336"/>
      <c r="I239" s="336"/>
      <c r="J239" s="336"/>
      <c r="K239" s="337"/>
      <c r="L239" s="1561"/>
      <c r="M239" s="1562"/>
      <c r="N239" s="1562"/>
      <c r="O239" s="1562"/>
      <c r="P239" s="1562"/>
      <c r="Q239" s="1562"/>
      <c r="R239" s="1562"/>
      <c r="S239" s="1562"/>
      <c r="T239" s="1562"/>
      <c r="U239" s="1562"/>
      <c r="V239" s="1562"/>
      <c r="W239" s="1562"/>
      <c r="X239" s="1562"/>
      <c r="Y239" s="1562"/>
      <c r="Z239" s="1563"/>
      <c r="AA239" s="1567"/>
      <c r="AB239" s="1568"/>
      <c r="AC239" s="1568"/>
      <c r="AD239" s="1569"/>
      <c r="AE239" s="335"/>
      <c r="AF239" s="336"/>
      <c r="AG239" s="336"/>
      <c r="AH239" s="336"/>
      <c r="AI239" s="336"/>
      <c r="AJ239" s="336"/>
      <c r="AK239" s="336"/>
      <c r="AL239" s="336"/>
      <c r="AM239" s="337"/>
      <c r="AN239" s="1105"/>
      <c r="AO239" s="1106"/>
      <c r="AP239" s="1106"/>
      <c r="AQ239" s="1106"/>
      <c r="AR239" s="1106"/>
      <c r="AS239" s="1106"/>
      <c r="AT239" s="1106"/>
      <c r="AU239" s="1106"/>
      <c r="AV239" s="1106"/>
      <c r="AW239" s="1106"/>
      <c r="AX239" s="1106"/>
      <c r="AY239" s="1106"/>
      <c r="AZ239" s="1106"/>
      <c r="BA239" s="1106"/>
      <c r="BB239" s="1107"/>
      <c r="BC239" s="1090"/>
      <c r="BD239" s="1091"/>
      <c r="BE239" s="1091"/>
      <c r="BF239" s="1092"/>
    </row>
    <row r="240" spans="2:58" s="48" customFormat="1" ht="13.5" customHeight="1">
      <c r="B240" s="43"/>
      <c r="C240" s="44"/>
      <c r="D240" s="335"/>
      <c r="E240" s="336"/>
      <c r="F240" s="336"/>
      <c r="G240" s="336"/>
      <c r="H240" s="336"/>
      <c r="I240" s="336"/>
      <c r="J240" s="336"/>
      <c r="K240" s="337"/>
      <c r="L240" s="1555" t="s">
        <v>318</v>
      </c>
      <c r="M240" s="1556"/>
      <c r="N240" s="1556"/>
      <c r="O240" s="1556"/>
      <c r="P240" s="1556"/>
      <c r="Q240" s="1556"/>
      <c r="R240" s="1556"/>
      <c r="S240" s="1556"/>
      <c r="T240" s="1556"/>
      <c r="U240" s="1556"/>
      <c r="V240" s="1556"/>
      <c r="W240" s="1556"/>
      <c r="X240" s="1556"/>
      <c r="Y240" s="1556"/>
      <c r="Z240" s="1557"/>
      <c r="AA240" s="1567"/>
      <c r="AB240" s="1568"/>
      <c r="AC240" s="1568"/>
      <c r="AD240" s="1569"/>
      <c r="AE240" s="335"/>
      <c r="AF240" s="336"/>
      <c r="AG240" s="336"/>
      <c r="AH240" s="336"/>
      <c r="AI240" s="336"/>
      <c r="AJ240" s="336"/>
      <c r="AK240" s="336"/>
      <c r="AL240" s="336"/>
      <c r="AM240" s="337"/>
      <c r="AN240" s="1096"/>
      <c r="AO240" s="1097"/>
      <c r="AP240" s="1097"/>
      <c r="AQ240" s="1097"/>
      <c r="AR240" s="1097"/>
      <c r="AS240" s="1097"/>
      <c r="AT240" s="1097"/>
      <c r="AU240" s="1097"/>
      <c r="AV240" s="1097"/>
      <c r="AW240" s="1097"/>
      <c r="AX240" s="1097"/>
      <c r="AY240" s="1097"/>
      <c r="AZ240" s="1097"/>
      <c r="BA240" s="1097"/>
      <c r="BB240" s="1098"/>
      <c r="BC240" s="1090"/>
      <c r="BD240" s="1091"/>
      <c r="BE240" s="1091"/>
      <c r="BF240" s="1092"/>
    </row>
    <row r="241" spans="2:58" s="48" customFormat="1" ht="13.5" customHeight="1">
      <c r="B241" s="43"/>
      <c r="C241" s="44"/>
      <c r="D241" s="338" t="s">
        <v>147</v>
      </c>
      <c r="E241" s="339"/>
      <c r="F241" s="339"/>
      <c r="G241" s="339"/>
      <c r="H241" s="339"/>
      <c r="I241" s="339"/>
      <c r="J241" s="339"/>
      <c r="K241" s="340"/>
      <c r="L241" s="1573" t="s">
        <v>319</v>
      </c>
      <c r="M241" s="1574"/>
      <c r="N241" s="1574"/>
      <c r="O241" s="1574"/>
      <c r="P241" s="1574"/>
      <c r="Q241" s="1574"/>
      <c r="R241" s="1574"/>
      <c r="S241" s="1574"/>
      <c r="T241" s="1574"/>
      <c r="U241" s="1574"/>
      <c r="V241" s="1574"/>
      <c r="W241" s="1574"/>
      <c r="X241" s="1574"/>
      <c r="Y241" s="1574"/>
      <c r="Z241" s="1575"/>
      <c r="AA241" s="1570"/>
      <c r="AB241" s="1571"/>
      <c r="AC241" s="1571"/>
      <c r="AD241" s="1572"/>
      <c r="AE241" s="338" t="s">
        <v>147</v>
      </c>
      <c r="AF241" s="339"/>
      <c r="AG241" s="339"/>
      <c r="AH241" s="339"/>
      <c r="AI241" s="339"/>
      <c r="AJ241" s="339"/>
      <c r="AK241" s="339"/>
      <c r="AL241" s="339"/>
      <c r="AM241" s="340"/>
      <c r="AN241" s="1099"/>
      <c r="AO241" s="1100"/>
      <c r="AP241" s="1100"/>
      <c r="AQ241" s="1100"/>
      <c r="AR241" s="1100"/>
      <c r="AS241" s="1100"/>
      <c r="AT241" s="1100"/>
      <c r="AU241" s="1100"/>
      <c r="AV241" s="1100"/>
      <c r="AW241" s="1100"/>
      <c r="AX241" s="1100"/>
      <c r="AY241" s="1100"/>
      <c r="AZ241" s="1100"/>
      <c r="BA241" s="1100"/>
      <c r="BB241" s="1101"/>
      <c r="BC241" s="1093"/>
      <c r="BD241" s="1094"/>
      <c r="BE241" s="1094"/>
      <c r="BF241" s="1095"/>
    </row>
    <row r="242" spans="2:58" s="48" customFormat="1" ht="13.5" customHeight="1">
      <c r="B242" s="43"/>
      <c r="C242" s="44"/>
      <c r="D242" s="332"/>
      <c r="E242" s="333"/>
      <c r="F242" s="333"/>
      <c r="G242" s="333"/>
      <c r="H242" s="333"/>
      <c r="I242" s="333"/>
      <c r="J242" s="333"/>
      <c r="K242" s="334"/>
      <c r="L242" s="1558" t="s">
        <v>317</v>
      </c>
      <c r="M242" s="1559"/>
      <c r="N242" s="1559"/>
      <c r="O242" s="1559"/>
      <c r="P242" s="1559"/>
      <c r="Q242" s="1559"/>
      <c r="R242" s="1559"/>
      <c r="S242" s="1559"/>
      <c r="T242" s="1559"/>
      <c r="U242" s="1559"/>
      <c r="V242" s="1559"/>
      <c r="W242" s="1559"/>
      <c r="X242" s="1559"/>
      <c r="Y242" s="1559"/>
      <c r="Z242" s="1560"/>
      <c r="AA242" s="1564" t="s">
        <v>336</v>
      </c>
      <c r="AB242" s="1565"/>
      <c r="AC242" s="1565"/>
      <c r="AD242" s="1566"/>
      <c r="AE242" s="332"/>
      <c r="AF242" s="333"/>
      <c r="AG242" s="333"/>
      <c r="AH242" s="333"/>
      <c r="AI242" s="333"/>
      <c r="AJ242" s="333"/>
      <c r="AK242" s="333"/>
      <c r="AL242" s="333"/>
      <c r="AM242" s="334"/>
      <c r="AN242" s="1102"/>
      <c r="AO242" s="1103"/>
      <c r="AP242" s="1103"/>
      <c r="AQ242" s="1103"/>
      <c r="AR242" s="1103"/>
      <c r="AS242" s="1103"/>
      <c r="AT242" s="1103"/>
      <c r="AU242" s="1103"/>
      <c r="AV242" s="1103"/>
      <c r="AW242" s="1103"/>
      <c r="AX242" s="1103"/>
      <c r="AY242" s="1103"/>
      <c r="AZ242" s="1103"/>
      <c r="BA242" s="1103"/>
      <c r="BB242" s="1104"/>
      <c r="BC242" s="1087"/>
      <c r="BD242" s="1088"/>
      <c r="BE242" s="1088"/>
      <c r="BF242" s="1089"/>
    </row>
    <row r="243" spans="2:58" s="48" customFormat="1" ht="13.5" customHeight="1">
      <c r="B243" s="43"/>
      <c r="C243" s="44"/>
      <c r="D243" s="335"/>
      <c r="E243" s="336"/>
      <c r="F243" s="336"/>
      <c r="G243" s="336"/>
      <c r="H243" s="336"/>
      <c r="I243" s="336"/>
      <c r="J243" s="336"/>
      <c r="K243" s="337"/>
      <c r="L243" s="1561"/>
      <c r="M243" s="1562"/>
      <c r="N243" s="1562"/>
      <c r="O243" s="1562"/>
      <c r="P243" s="1562"/>
      <c r="Q243" s="1562"/>
      <c r="R243" s="1562"/>
      <c r="S243" s="1562"/>
      <c r="T243" s="1562"/>
      <c r="U243" s="1562"/>
      <c r="V243" s="1562"/>
      <c r="W243" s="1562"/>
      <c r="X243" s="1562"/>
      <c r="Y243" s="1562"/>
      <c r="Z243" s="1563"/>
      <c r="AA243" s="1567"/>
      <c r="AB243" s="1568"/>
      <c r="AC243" s="1568"/>
      <c r="AD243" s="1569"/>
      <c r="AE243" s="335"/>
      <c r="AF243" s="336"/>
      <c r="AG243" s="336"/>
      <c r="AH243" s="336"/>
      <c r="AI243" s="336"/>
      <c r="AJ243" s="336"/>
      <c r="AK243" s="336"/>
      <c r="AL243" s="336"/>
      <c r="AM243" s="337"/>
      <c r="AN243" s="1105"/>
      <c r="AO243" s="1106"/>
      <c r="AP243" s="1106"/>
      <c r="AQ243" s="1106"/>
      <c r="AR243" s="1106"/>
      <c r="AS243" s="1106"/>
      <c r="AT243" s="1106"/>
      <c r="AU243" s="1106"/>
      <c r="AV243" s="1106"/>
      <c r="AW243" s="1106"/>
      <c r="AX243" s="1106"/>
      <c r="AY243" s="1106"/>
      <c r="AZ243" s="1106"/>
      <c r="BA243" s="1106"/>
      <c r="BB243" s="1107"/>
      <c r="BC243" s="1090"/>
      <c r="BD243" s="1091"/>
      <c r="BE243" s="1091"/>
      <c r="BF243" s="1092"/>
    </row>
    <row r="244" spans="2:58" s="48" customFormat="1" ht="13.5" customHeight="1">
      <c r="B244" s="43"/>
      <c r="C244" s="44"/>
      <c r="D244" s="335"/>
      <c r="E244" s="336"/>
      <c r="F244" s="336"/>
      <c r="G244" s="336"/>
      <c r="H244" s="336"/>
      <c r="I244" s="336"/>
      <c r="J244" s="336"/>
      <c r="K244" s="337"/>
      <c r="L244" s="1555" t="s">
        <v>318</v>
      </c>
      <c r="M244" s="1556"/>
      <c r="N244" s="1556"/>
      <c r="O244" s="1556"/>
      <c r="P244" s="1556"/>
      <c r="Q244" s="1556"/>
      <c r="R244" s="1556"/>
      <c r="S244" s="1556"/>
      <c r="T244" s="1556"/>
      <c r="U244" s="1556"/>
      <c r="V244" s="1556"/>
      <c r="W244" s="1556"/>
      <c r="X244" s="1556"/>
      <c r="Y244" s="1556"/>
      <c r="Z244" s="1557"/>
      <c r="AA244" s="1567"/>
      <c r="AB244" s="1568"/>
      <c r="AC244" s="1568"/>
      <c r="AD244" s="1569"/>
      <c r="AE244" s="335"/>
      <c r="AF244" s="336"/>
      <c r="AG244" s="336"/>
      <c r="AH244" s="336"/>
      <c r="AI244" s="336"/>
      <c r="AJ244" s="336"/>
      <c r="AK244" s="336"/>
      <c r="AL244" s="336"/>
      <c r="AM244" s="337"/>
      <c r="AN244" s="1096"/>
      <c r="AO244" s="1097"/>
      <c r="AP244" s="1097"/>
      <c r="AQ244" s="1097"/>
      <c r="AR244" s="1097"/>
      <c r="AS244" s="1097"/>
      <c r="AT244" s="1097"/>
      <c r="AU244" s="1097"/>
      <c r="AV244" s="1097"/>
      <c r="AW244" s="1097"/>
      <c r="AX244" s="1097"/>
      <c r="AY244" s="1097"/>
      <c r="AZ244" s="1097"/>
      <c r="BA244" s="1097"/>
      <c r="BB244" s="1098"/>
      <c r="BC244" s="1090"/>
      <c r="BD244" s="1091"/>
      <c r="BE244" s="1091"/>
      <c r="BF244" s="1092"/>
    </row>
    <row r="245" spans="2:58" s="48" customFormat="1" ht="13.5" customHeight="1">
      <c r="B245" s="43"/>
      <c r="C245" s="44"/>
      <c r="D245" s="338" t="s">
        <v>147</v>
      </c>
      <c r="E245" s="339"/>
      <c r="F245" s="339"/>
      <c r="G245" s="339"/>
      <c r="H245" s="339"/>
      <c r="I245" s="339"/>
      <c r="J245" s="339"/>
      <c r="K245" s="340"/>
      <c r="L245" s="1573" t="s">
        <v>319</v>
      </c>
      <c r="M245" s="1574"/>
      <c r="N245" s="1574"/>
      <c r="O245" s="1574"/>
      <c r="P245" s="1574"/>
      <c r="Q245" s="1574"/>
      <c r="R245" s="1574"/>
      <c r="S245" s="1574"/>
      <c r="T245" s="1574"/>
      <c r="U245" s="1574"/>
      <c r="V245" s="1574"/>
      <c r="W245" s="1574"/>
      <c r="X245" s="1574"/>
      <c r="Y245" s="1574"/>
      <c r="Z245" s="1575"/>
      <c r="AA245" s="1570"/>
      <c r="AB245" s="1571"/>
      <c r="AC245" s="1571"/>
      <c r="AD245" s="1572"/>
      <c r="AE245" s="338" t="s">
        <v>147</v>
      </c>
      <c r="AF245" s="339"/>
      <c r="AG245" s="339"/>
      <c r="AH245" s="339"/>
      <c r="AI245" s="339"/>
      <c r="AJ245" s="339"/>
      <c r="AK245" s="339"/>
      <c r="AL245" s="339"/>
      <c r="AM245" s="340"/>
      <c r="AN245" s="1099"/>
      <c r="AO245" s="1100"/>
      <c r="AP245" s="1100"/>
      <c r="AQ245" s="1100"/>
      <c r="AR245" s="1100"/>
      <c r="AS245" s="1100"/>
      <c r="AT245" s="1100"/>
      <c r="AU245" s="1100"/>
      <c r="AV245" s="1100"/>
      <c r="AW245" s="1100"/>
      <c r="AX245" s="1100"/>
      <c r="AY245" s="1100"/>
      <c r="AZ245" s="1100"/>
      <c r="BA245" s="1100"/>
      <c r="BB245" s="1101"/>
      <c r="BC245" s="1093"/>
      <c r="BD245" s="1094"/>
      <c r="BE245" s="1094"/>
      <c r="BF245" s="1095"/>
    </row>
    <row r="246" spans="2:58" s="48" customFormat="1" ht="13.5" customHeight="1">
      <c r="B246" s="43"/>
      <c r="C246" s="44"/>
      <c r="D246" s="332"/>
      <c r="E246" s="333"/>
      <c r="F246" s="333"/>
      <c r="G246" s="333"/>
      <c r="H246" s="333"/>
      <c r="I246" s="333"/>
      <c r="J246" s="333"/>
      <c r="K246" s="334"/>
      <c r="L246" s="1558" t="s">
        <v>317</v>
      </c>
      <c r="M246" s="1559"/>
      <c r="N246" s="1559"/>
      <c r="O246" s="1559"/>
      <c r="P246" s="1559"/>
      <c r="Q246" s="1559"/>
      <c r="R246" s="1559"/>
      <c r="S246" s="1559"/>
      <c r="T246" s="1559"/>
      <c r="U246" s="1559"/>
      <c r="V246" s="1559"/>
      <c r="W246" s="1559"/>
      <c r="X246" s="1559"/>
      <c r="Y246" s="1559"/>
      <c r="Z246" s="1560"/>
      <c r="AA246" s="1564" t="s">
        <v>336</v>
      </c>
      <c r="AB246" s="1565"/>
      <c r="AC246" s="1565"/>
      <c r="AD246" s="1566"/>
      <c r="AE246" s="332"/>
      <c r="AF246" s="333"/>
      <c r="AG246" s="333"/>
      <c r="AH246" s="333"/>
      <c r="AI246" s="333"/>
      <c r="AJ246" s="333"/>
      <c r="AK246" s="333"/>
      <c r="AL246" s="333"/>
      <c r="AM246" s="334"/>
      <c r="AN246" s="1102"/>
      <c r="AO246" s="1103"/>
      <c r="AP246" s="1103"/>
      <c r="AQ246" s="1103"/>
      <c r="AR246" s="1103"/>
      <c r="AS246" s="1103"/>
      <c r="AT246" s="1103"/>
      <c r="AU246" s="1103"/>
      <c r="AV246" s="1103"/>
      <c r="AW246" s="1103"/>
      <c r="AX246" s="1103"/>
      <c r="AY246" s="1103"/>
      <c r="AZ246" s="1103"/>
      <c r="BA246" s="1103"/>
      <c r="BB246" s="1104"/>
      <c r="BC246" s="1087"/>
      <c r="BD246" s="1088"/>
      <c r="BE246" s="1088"/>
      <c r="BF246" s="1089"/>
    </row>
    <row r="247" spans="2:58" s="48" customFormat="1" ht="13.5" customHeight="1">
      <c r="B247" s="43"/>
      <c r="C247" s="44"/>
      <c r="D247" s="335"/>
      <c r="E247" s="336"/>
      <c r="F247" s="336"/>
      <c r="G247" s="336"/>
      <c r="H247" s="336"/>
      <c r="I247" s="336"/>
      <c r="J247" s="336"/>
      <c r="K247" s="337"/>
      <c r="L247" s="1561"/>
      <c r="M247" s="1562"/>
      <c r="N247" s="1562"/>
      <c r="O247" s="1562"/>
      <c r="P247" s="1562"/>
      <c r="Q247" s="1562"/>
      <c r="R247" s="1562"/>
      <c r="S247" s="1562"/>
      <c r="T247" s="1562"/>
      <c r="U247" s="1562"/>
      <c r="V247" s="1562"/>
      <c r="W247" s="1562"/>
      <c r="X247" s="1562"/>
      <c r="Y247" s="1562"/>
      <c r="Z247" s="1563"/>
      <c r="AA247" s="1567"/>
      <c r="AB247" s="1568"/>
      <c r="AC247" s="1568"/>
      <c r="AD247" s="1569"/>
      <c r="AE247" s="335"/>
      <c r="AF247" s="336"/>
      <c r="AG247" s="336"/>
      <c r="AH247" s="336"/>
      <c r="AI247" s="336"/>
      <c r="AJ247" s="336"/>
      <c r="AK247" s="336"/>
      <c r="AL247" s="336"/>
      <c r="AM247" s="337"/>
      <c r="AN247" s="1105"/>
      <c r="AO247" s="1106"/>
      <c r="AP247" s="1106"/>
      <c r="AQ247" s="1106"/>
      <c r="AR247" s="1106"/>
      <c r="AS247" s="1106"/>
      <c r="AT247" s="1106"/>
      <c r="AU247" s="1106"/>
      <c r="AV247" s="1106"/>
      <c r="AW247" s="1106"/>
      <c r="AX247" s="1106"/>
      <c r="AY247" s="1106"/>
      <c r="AZ247" s="1106"/>
      <c r="BA247" s="1106"/>
      <c r="BB247" s="1107"/>
      <c r="BC247" s="1090"/>
      <c r="BD247" s="1091"/>
      <c r="BE247" s="1091"/>
      <c r="BF247" s="1092"/>
    </row>
    <row r="248" spans="2:58" s="48" customFormat="1" ht="13.5" customHeight="1">
      <c r="B248" s="43"/>
      <c r="C248" s="44"/>
      <c r="D248" s="335"/>
      <c r="E248" s="336"/>
      <c r="F248" s="336"/>
      <c r="G248" s="336"/>
      <c r="H248" s="336"/>
      <c r="I248" s="336"/>
      <c r="J248" s="336"/>
      <c r="K248" s="337"/>
      <c r="L248" s="1555" t="s">
        <v>318</v>
      </c>
      <c r="M248" s="1556"/>
      <c r="N248" s="1556"/>
      <c r="O248" s="1556"/>
      <c r="P248" s="1556"/>
      <c r="Q248" s="1556"/>
      <c r="R248" s="1556"/>
      <c r="S248" s="1556"/>
      <c r="T248" s="1556"/>
      <c r="U248" s="1556"/>
      <c r="V248" s="1556"/>
      <c r="W248" s="1556"/>
      <c r="X248" s="1556"/>
      <c r="Y248" s="1556"/>
      <c r="Z248" s="1557"/>
      <c r="AA248" s="1567"/>
      <c r="AB248" s="1568"/>
      <c r="AC248" s="1568"/>
      <c r="AD248" s="1569"/>
      <c r="AE248" s="335"/>
      <c r="AF248" s="336"/>
      <c r="AG248" s="336"/>
      <c r="AH248" s="336"/>
      <c r="AI248" s="336"/>
      <c r="AJ248" s="336"/>
      <c r="AK248" s="336"/>
      <c r="AL248" s="336"/>
      <c r="AM248" s="337"/>
      <c r="AN248" s="1096"/>
      <c r="AO248" s="1097"/>
      <c r="AP248" s="1097"/>
      <c r="AQ248" s="1097"/>
      <c r="AR248" s="1097"/>
      <c r="AS248" s="1097"/>
      <c r="AT248" s="1097"/>
      <c r="AU248" s="1097"/>
      <c r="AV248" s="1097"/>
      <c r="AW248" s="1097"/>
      <c r="AX248" s="1097"/>
      <c r="AY248" s="1097"/>
      <c r="AZ248" s="1097"/>
      <c r="BA248" s="1097"/>
      <c r="BB248" s="1098"/>
      <c r="BC248" s="1090"/>
      <c r="BD248" s="1091"/>
      <c r="BE248" s="1091"/>
      <c r="BF248" s="1092"/>
    </row>
    <row r="249" spans="2:58" s="48" customFormat="1" ht="13.5" customHeight="1">
      <c r="B249" s="43"/>
      <c r="C249" s="44"/>
      <c r="D249" s="338" t="s">
        <v>147</v>
      </c>
      <c r="E249" s="339"/>
      <c r="F249" s="339"/>
      <c r="G249" s="339"/>
      <c r="H249" s="339"/>
      <c r="I249" s="339"/>
      <c r="J249" s="339"/>
      <c r="K249" s="340"/>
      <c r="L249" s="1573" t="s">
        <v>319</v>
      </c>
      <c r="M249" s="1574"/>
      <c r="N249" s="1574"/>
      <c r="O249" s="1574"/>
      <c r="P249" s="1574"/>
      <c r="Q249" s="1574"/>
      <c r="R249" s="1574"/>
      <c r="S249" s="1574"/>
      <c r="T249" s="1574"/>
      <c r="U249" s="1574"/>
      <c r="V249" s="1574"/>
      <c r="W249" s="1574"/>
      <c r="X249" s="1574"/>
      <c r="Y249" s="1574"/>
      <c r="Z249" s="1575"/>
      <c r="AA249" s="1570"/>
      <c r="AB249" s="1571"/>
      <c r="AC249" s="1571"/>
      <c r="AD249" s="1572"/>
      <c r="AE249" s="338" t="s">
        <v>147</v>
      </c>
      <c r="AF249" s="339"/>
      <c r="AG249" s="339"/>
      <c r="AH249" s="339"/>
      <c r="AI249" s="339"/>
      <c r="AJ249" s="339"/>
      <c r="AK249" s="339"/>
      <c r="AL249" s="339"/>
      <c r="AM249" s="340"/>
      <c r="AN249" s="1099"/>
      <c r="AO249" s="1100"/>
      <c r="AP249" s="1100"/>
      <c r="AQ249" s="1100"/>
      <c r="AR249" s="1100"/>
      <c r="AS249" s="1100"/>
      <c r="AT249" s="1100"/>
      <c r="AU249" s="1100"/>
      <c r="AV249" s="1100"/>
      <c r="AW249" s="1100"/>
      <c r="AX249" s="1100"/>
      <c r="AY249" s="1100"/>
      <c r="AZ249" s="1100"/>
      <c r="BA249" s="1100"/>
      <c r="BB249" s="1101"/>
      <c r="BC249" s="1093"/>
      <c r="BD249" s="1094"/>
      <c r="BE249" s="1094"/>
      <c r="BF249" s="1095"/>
    </row>
    <row r="250" spans="2:58" s="48" customFormat="1" ht="13.5" customHeight="1">
      <c r="B250" s="43"/>
      <c r="C250" s="44"/>
      <c r="D250" s="332"/>
      <c r="E250" s="333"/>
      <c r="F250" s="333"/>
      <c r="G250" s="333"/>
      <c r="H250" s="333"/>
      <c r="I250" s="333"/>
      <c r="J250" s="333"/>
      <c r="K250" s="334"/>
      <c r="L250" s="1558" t="s">
        <v>317</v>
      </c>
      <c r="M250" s="1559"/>
      <c r="N250" s="1559"/>
      <c r="O250" s="1559"/>
      <c r="P250" s="1559"/>
      <c r="Q250" s="1559"/>
      <c r="R250" s="1559"/>
      <c r="S250" s="1559"/>
      <c r="T250" s="1559"/>
      <c r="U250" s="1559"/>
      <c r="V250" s="1559"/>
      <c r="W250" s="1559"/>
      <c r="X250" s="1559"/>
      <c r="Y250" s="1559"/>
      <c r="Z250" s="1560"/>
      <c r="AA250" s="1564" t="s">
        <v>336</v>
      </c>
      <c r="AB250" s="1565"/>
      <c r="AC250" s="1565"/>
      <c r="AD250" s="1566"/>
      <c r="AE250" s="332"/>
      <c r="AF250" s="333"/>
      <c r="AG250" s="333"/>
      <c r="AH250" s="333"/>
      <c r="AI250" s="333"/>
      <c r="AJ250" s="333"/>
      <c r="AK250" s="333"/>
      <c r="AL250" s="333"/>
      <c r="AM250" s="334"/>
      <c r="AN250" s="1102"/>
      <c r="AO250" s="1103"/>
      <c r="AP250" s="1103"/>
      <c r="AQ250" s="1103"/>
      <c r="AR250" s="1103"/>
      <c r="AS250" s="1103"/>
      <c r="AT250" s="1103"/>
      <c r="AU250" s="1103"/>
      <c r="AV250" s="1103"/>
      <c r="AW250" s="1103"/>
      <c r="AX250" s="1103"/>
      <c r="AY250" s="1103"/>
      <c r="AZ250" s="1103"/>
      <c r="BA250" s="1103"/>
      <c r="BB250" s="1104"/>
      <c r="BC250" s="1087"/>
      <c r="BD250" s="1088"/>
      <c r="BE250" s="1088"/>
      <c r="BF250" s="1089"/>
    </row>
    <row r="251" spans="2:58" s="48" customFormat="1" ht="13.5" customHeight="1">
      <c r="B251" s="43"/>
      <c r="C251" s="44"/>
      <c r="D251" s="335"/>
      <c r="E251" s="336"/>
      <c r="F251" s="336"/>
      <c r="G251" s="336"/>
      <c r="H251" s="336"/>
      <c r="I251" s="336"/>
      <c r="J251" s="336"/>
      <c r="K251" s="337"/>
      <c r="L251" s="1561"/>
      <c r="M251" s="1562"/>
      <c r="N251" s="1562"/>
      <c r="O251" s="1562"/>
      <c r="P251" s="1562"/>
      <c r="Q251" s="1562"/>
      <c r="R251" s="1562"/>
      <c r="S251" s="1562"/>
      <c r="T251" s="1562"/>
      <c r="U251" s="1562"/>
      <c r="V251" s="1562"/>
      <c r="W251" s="1562"/>
      <c r="X251" s="1562"/>
      <c r="Y251" s="1562"/>
      <c r="Z251" s="1563"/>
      <c r="AA251" s="1567"/>
      <c r="AB251" s="1568"/>
      <c r="AC251" s="1568"/>
      <c r="AD251" s="1569"/>
      <c r="AE251" s="335"/>
      <c r="AF251" s="336"/>
      <c r="AG251" s="336"/>
      <c r="AH251" s="336"/>
      <c r="AI251" s="336"/>
      <c r="AJ251" s="336"/>
      <c r="AK251" s="336"/>
      <c r="AL251" s="336"/>
      <c r="AM251" s="337"/>
      <c r="AN251" s="1105"/>
      <c r="AO251" s="1106"/>
      <c r="AP251" s="1106"/>
      <c r="AQ251" s="1106"/>
      <c r="AR251" s="1106"/>
      <c r="AS251" s="1106"/>
      <c r="AT251" s="1106"/>
      <c r="AU251" s="1106"/>
      <c r="AV251" s="1106"/>
      <c r="AW251" s="1106"/>
      <c r="AX251" s="1106"/>
      <c r="AY251" s="1106"/>
      <c r="AZ251" s="1106"/>
      <c r="BA251" s="1106"/>
      <c r="BB251" s="1107"/>
      <c r="BC251" s="1090"/>
      <c r="BD251" s="1091"/>
      <c r="BE251" s="1091"/>
      <c r="BF251" s="1092"/>
    </row>
    <row r="252" spans="2:58" s="48" customFormat="1" ht="13.5" customHeight="1">
      <c r="B252" s="43"/>
      <c r="C252" s="44"/>
      <c r="D252" s="335"/>
      <c r="E252" s="336"/>
      <c r="F252" s="336"/>
      <c r="G252" s="336"/>
      <c r="H252" s="336"/>
      <c r="I252" s="336"/>
      <c r="J252" s="336"/>
      <c r="K252" s="337"/>
      <c r="L252" s="1555" t="s">
        <v>318</v>
      </c>
      <c r="M252" s="1556"/>
      <c r="N252" s="1556"/>
      <c r="O252" s="1556"/>
      <c r="P252" s="1556"/>
      <c r="Q252" s="1556"/>
      <c r="R252" s="1556"/>
      <c r="S252" s="1556"/>
      <c r="T252" s="1556"/>
      <c r="U252" s="1556"/>
      <c r="V252" s="1556"/>
      <c r="W252" s="1556"/>
      <c r="X252" s="1556"/>
      <c r="Y252" s="1556"/>
      <c r="Z252" s="1557"/>
      <c r="AA252" s="1567"/>
      <c r="AB252" s="1568"/>
      <c r="AC252" s="1568"/>
      <c r="AD252" s="1569"/>
      <c r="AE252" s="335"/>
      <c r="AF252" s="336"/>
      <c r="AG252" s="336"/>
      <c r="AH252" s="336"/>
      <c r="AI252" s="336"/>
      <c r="AJ252" s="336"/>
      <c r="AK252" s="336"/>
      <c r="AL252" s="336"/>
      <c r="AM252" s="337"/>
      <c r="AN252" s="1096"/>
      <c r="AO252" s="1097"/>
      <c r="AP252" s="1097"/>
      <c r="AQ252" s="1097"/>
      <c r="AR252" s="1097"/>
      <c r="AS252" s="1097"/>
      <c r="AT252" s="1097"/>
      <c r="AU252" s="1097"/>
      <c r="AV252" s="1097"/>
      <c r="AW252" s="1097"/>
      <c r="AX252" s="1097"/>
      <c r="AY252" s="1097"/>
      <c r="AZ252" s="1097"/>
      <c r="BA252" s="1097"/>
      <c r="BB252" s="1098"/>
      <c r="BC252" s="1090"/>
      <c r="BD252" s="1091"/>
      <c r="BE252" s="1091"/>
      <c r="BF252" s="1092"/>
    </row>
    <row r="253" spans="2:58" s="48" customFormat="1" ht="13.5" customHeight="1">
      <c r="B253" s="43"/>
      <c r="C253" s="44"/>
      <c r="D253" s="338" t="s">
        <v>147</v>
      </c>
      <c r="E253" s="339"/>
      <c r="F253" s="339"/>
      <c r="G253" s="339"/>
      <c r="H253" s="339"/>
      <c r="I253" s="339"/>
      <c r="J253" s="339"/>
      <c r="K253" s="340"/>
      <c r="L253" s="1573" t="s">
        <v>319</v>
      </c>
      <c r="M253" s="1574"/>
      <c r="N253" s="1574"/>
      <c r="O253" s="1574"/>
      <c r="P253" s="1574"/>
      <c r="Q253" s="1574"/>
      <c r="R253" s="1574"/>
      <c r="S253" s="1574"/>
      <c r="T253" s="1574"/>
      <c r="U253" s="1574"/>
      <c r="V253" s="1574"/>
      <c r="W253" s="1574"/>
      <c r="X253" s="1574"/>
      <c r="Y253" s="1574"/>
      <c r="Z253" s="1575"/>
      <c r="AA253" s="1570"/>
      <c r="AB253" s="1571"/>
      <c r="AC253" s="1571"/>
      <c r="AD253" s="1572"/>
      <c r="AE253" s="338" t="s">
        <v>147</v>
      </c>
      <c r="AF253" s="339"/>
      <c r="AG253" s="339"/>
      <c r="AH253" s="339"/>
      <c r="AI253" s="339"/>
      <c r="AJ253" s="339"/>
      <c r="AK253" s="339"/>
      <c r="AL253" s="339"/>
      <c r="AM253" s="340"/>
      <c r="AN253" s="1099"/>
      <c r="AO253" s="1100"/>
      <c r="AP253" s="1100"/>
      <c r="AQ253" s="1100"/>
      <c r="AR253" s="1100"/>
      <c r="AS253" s="1100"/>
      <c r="AT253" s="1100"/>
      <c r="AU253" s="1100"/>
      <c r="AV253" s="1100"/>
      <c r="AW253" s="1100"/>
      <c r="AX253" s="1100"/>
      <c r="AY253" s="1100"/>
      <c r="AZ253" s="1100"/>
      <c r="BA253" s="1100"/>
      <c r="BB253" s="1101"/>
      <c r="BC253" s="1093"/>
      <c r="BD253" s="1094"/>
      <c r="BE253" s="1094"/>
      <c r="BF253" s="1095"/>
    </row>
    <row r="254" spans="2:58" s="48" customFormat="1" ht="13.5" customHeight="1">
      <c r="B254" s="43"/>
      <c r="C254" s="44"/>
      <c r="D254" s="332"/>
      <c r="E254" s="333"/>
      <c r="F254" s="333"/>
      <c r="G254" s="333"/>
      <c r="H254" s="333"/>
      <c r="I254" s="333"/>
      <c r="J254" s="333"/>
      <c r="K254" s="334"/>
      <c r="L254" s="1558" t="s">
        <v>317</v>
      </c>
      <c r="M254" s="1559"/>
      <c r="N254" s="1559"/>
      <c r="O254" s="1559"/>
      <c r="P254" s="1559"/>
      <c r="Q254" s="1559"/>
      <c r="R254" s="1559"/>
      <c r="S254" s="1559"/>
      <c r="T254" s="1559"/>
      <c r="U254" s="1559"/>
      <c r="V254" s="1559"/>
      <c r="W254" s="1559"/>
      <c r="X254" s="1559"/>
      <c r="Y254" s="1559"/>
      <c r="Z254" s="1560"/>
      <c r="AA254" s="1564" t="s">
        <v>336</v>
      </c>
      <c r="AB254" s="1565"/>
      <c r="AC254" s="1565"/>
      <c r="AD254" s="1566"/>
      <c r="AE254" s="332"/>
      <c r="AF254" s="333"/>
      <c r="AG254" s="333"/>
      <c r="AH254" s="333"/>
      <c r="AI254" s="333"/>
      <c r="AJ254" s="333"/>
      <c r="AK254" s="333"/>
      <c r="AL254" s="333"/>
      <c r="AM254" s="334"/>
      <c r="AN254" s="1102"/>
      <c r="AO254" s="1103"/>
      <c r="AP254" s="1103"/>
      <c r="AQ254" s="1103"/>
      <c r="AR254" s="1103"/>
      <c r="AS254" s="1103"/>
      <c r="AT254" s="1103"/>
      <c r="AU254" s="1103"/>
      <c r="AV254" s="1103"/>
      <c r="AW254" s="1103"/>
      <c r="AX254" s="1103"/>
      <c r="AY254" s="1103"/>
      <c r="AZ254" s="1103"/>
      <c r="BA254" s="1103"/>
      <c r="BB254" s="1104"/>
      <c r="BC254" s="1087"/>
      <c r="BD254" s="1088"/>
      <c r="BE254" s="1088"/>
      <c r="BF254" s="1089"/>
    </row>
    <row r="255" spans="2:58" s="48" customFormat="1" ht="13.5" customHeight="1">
      <c r="B255" s="43"/>
      <c r="C255" s="44"/>
      <c r="D255" s="335"/>
      <c r="E255" s="336"/>
      <c r="F255" s="336"/>
      <c r="G255" s="336"/>
      <c r="H255" s="336"/>
      <c r="I255" s="336"/>
      <c r="J255" s="336"/>
      <c r="K255" s="337"/>
      <c r="L255" s="1561"/>
      <c r="M255" s="1562"/>
      <c r="N255" s="1562"/>
      <c r="O255" s="1562"/>
      <c r="P255" s="1562"/>
      <c r="Q255" s="1562"/>
      <c r="R255" s="1562"/>
      <c r="S255" s="1562"/>
      <c r="T255" s="1562"/>
      <c r="U255" s="1562"/>
      <c r="V255" s="1562"/>
      <c r="W255" s="1562"/>
      <c r="X255" s="1562"/>
      <c r="Y255" s="1562"/>
      <c r="Z255" s="1563"/>
      <c r="AA255" s="1567"/>
      <c r="AB255" s="1568"/>
      <c r="AC255" s="1568"/>
      <c r="AD255" s="1569"/>
      <c r="AE255" s="335"/>
      <c r="AF255" s="336"/>
      <c r="AG255" s="336"/>
      <c r="AH255" s="336"/>
      <c r="AI255" s="336"/>
      <c r="AJ255" s="336"/>
      <c r="AK255" s="336"/>
      <c r="AL255" s="336"/>
      <c r="AM255" s="337"/>
      <c r="AN255" s="1105"/>
      <c r="AO255" s="1106"/>
      <c r="AP255" s="1106"/>
      <c r="AQ255" s="1106"/>
      <c r="AR255" s="1106"/>
      <c r="AS255" s="1106"/>
      <c r="AT255" s="1106"/>
      <c r="AU255" s="1106"/>
      <c r="AV255" s="1106"/>
      <c r="AW255" s="1106"/>
      <c r="AX255" s="1106"/>
      <c r="AY255" s="1106"/>
      <c r="AZ255" s="1106"/>
      <c r="BA255" s="1106"/>
      <c r="BB255" s="1107"/>
      <c r="BC255" s="1090"/>
      <c r="BD255" s="1091"/>
      <c r="BE255" s="1091"/>
      <c r="BF255" s="1092"/>
    </row>
    <row r="256" spans="2:58" s="48" customFormat="1" ht="13.5" customHeight="1">
      <c r="B256" s="43"/>
      <c r="C256" s="44"/>
      <c r="D256" s="335"/>
      <c r="E256" s="336"/>
      <c r="F256" s="336"/>
      <c r="G256" s="336"/>
      <c r="H256" s="336"/>
      <c r="I256" s="336"/>
      <c r="J256" s="336"/>
      <c r="K256" s="337"/>
      <c r="L256" s="1555" t="s">
        <v>318</v>
      </c>
      <c r="M256" s="1556"/>
      <c r="N256" s="1556"/>
      <c r="O256" s="1556"/>
      <c r="P256" s="1556"/>
      <c r="Q256" s="1556"/>
      <c r="R256" s="1556"/>
      <c r="S256" s="1556"/>
      <c r="T256" s="1556"/>
      <c r="U256" s="1556"/>
      <c r="V256" s="1556"/>
      <c r="W256" s="1556"/>
      <c r="X256" s="1556"/>
      <c r="Y256" s="1556"/>
      <c r="Z256" s="1557"/>
      <c r="AA256" s="1567"/>
      <c r="AB256" s="1568"/>
      <c r="AC256" s="1568"/>
      <c r="AD256" s="1569"/>
      <c r="AE256" s="335"/>
      <c r="AF256" s="336"/>
      <c r="AG256" s="336"/>
      <c r="AH256" s="336"/>
      <c r="AI256" s="336"/>
      <c r="AJ256" s="336"/>
      <c r="AK256" s="336"/>
      <c r="AL256" s="336"/>
      <c r="AM256" s="337"/>
      <c r="AN256" s="1096"/>
      <c r="AO256" s="1097"/>
      <c r="AP256" s="1097"/>
      <c r="AQ256" s="1097"/>
      <c r="AR256" s="1097"/>
      <c r="AS256" s="1097"/>
      <c r="AT256" s="1097"/>
      <c r="AU256" s="1097"/>
      <c r="AV256" s="1097"/>
      <c r="AW256" s="1097"/>
      <c r="AX256" s="1097"/>
      <c r="AY256" s="1097"/>
      <c r="AZ256" s="1097"/>
      <c r="BA256" s="1097"/>
      <c r="BB256" s="1098"/>
      <c r="BC256" s="1090"/>
      <c r="BD256" s="1091"/>
      <c r="BE256" s="1091"/>
      <c r="BF256" s="1092"/>
    </row>
    <row r="257" spans="1:63" s="48" customFormat="1" ht="13.5" customHeight="1">
      <c r="B257" s="43"/>
      <c r="C257" s="44"/>
      <c r="D257" s="338" t="s">
        <v>147</v>
      </c>
      <c r="E257" s="339"/>
      <c r="F257" s="339"/>
      <c r="G257" s="339"/>
      <c r="H257" s="339"/>
      <c r="I257" s="339"/>
      <c r="J257" s="339"/>
      <c r="K257" s="340"/>
      <c r="L257" s="1573" t="s">
        <v>319</v>
      </c>
      <c r="M257" s="1574"/>
      <c r="N257" s="1574"/>
      <c r="O257" s="1574"/>
      <c r="P257" s="1574"/>
      <c r="Q257" s="1574"/>
      <c r="R257" s="1574"/>
      <c r="S257" s="1574"/>
      <c r="T257" s="1574"/>
      <c r="U257" s="1574"/>
      <c r="V257" s="1574"/>
      <c r="W257" s="1574"/>
      <c r="X257" s="1574"/>
      <c r="Y257" s="1574"/>
      <c r="Z257" s="1575"/>
      <c r="AA257" s="1570"/>
      <c r="AB257" s="1571"/>
      <c r="AC257" s="1571"/>
      <c r="AD257" s="1572"/>
      <c r="AE257" s="338" t="s">
        <v>147</v>
      </c>
      <c r="AF257" s="339"/>
      <c r="AG257" s="339"/>
      <c r="AH257" s="339"/>
      <c r="AI257" s="339"/>
      <c r="AJ257" s="339"/>
      <c r="AK257" s="339"/>
      <c r="AL257" s="339"/>
      <c r="AM257" s="340"/>
      <c r="AN257" s="1099"/>
      <c r="AO257" s="1100"/>
      <c r="AP257" s="1100"/>
      <c r="AQ257" s="1100"/>
      <c r="AR257" s="1100"/>
      <c r="AS257" s="1100"/>
      <c r="AT257" s="1100"/>
      <c r="AU257" s="1100"/>
      <c r="AV257" s="1100"/>
      <c r="AW257" s="1100"/>
      <c r="AX257" s="1100"/>
      <c r="AY257" s="1100"/>
      <c r="AZ257" s="1100"/>
      <c r="BA257" s="1100"/>
      <c r="BB257" s="1101"/>
      <c r="BC257" s="1093"/>
      <c r="BD257" s="1094"/>
      <c r="BE257" s="1094"/>
      <c r="BF257" s="1095"/>
    </row>
    <row r="258" spans="1:63" ht="13.5" customHeight="1">
      <c r="D258" s="1139"/>
      <c r="E258" s="1139"/>
      <c r="F258" s="1139"/>
      <c r="G258" s="1139"/>
      <c r="H258" s="1139"/>
      <c r="I258" s="1139"/>
      <c r="J258" s="1139"/>
      <c r="K258" s="1139"/>
      <c r="L258" s="1139"/>
      <c r="M258" s="1139"/>
      <c r="N258" s="1139"/>
      <c r="O258" s="1139"/>
      <c r="P258" s="1139"/>
      <c r="Q258" s="1139"/>
      <c r="R258" s="1139"/>
      <c r="S258" s="1139"/>
      <c r="T258" s="1139"/>
      <c r="U258" s="1139"/>
      <c r="V258" s="1139"/>
      <c r="W258" s="1139"/>
      <c r="X258" s="1139"/>
      <c r="Y258" s="1139"/>
      <c r="Z258" s="1139"/>
      <c r="AA258" s="1139"/>
      <c r="AB258" s="1139"/>
      <c r="AC258" s="1139"/>
      <c r="AD258" s="1139"/>
      <c r="AE258" s="1139"/>
      <c r="AF258" s="1139"/>
      <c r="AG258" s="1139"/>
      <c r="AH258" s="1139"/>
      <c r="AI258" s="1139"/>
      <c r="AJ258" s="1139"/>
      <c r="AK258" s="1139"/>
      <c r="AL258" s="1139"/>
      <c r="AM258" s="1139"/>
      <c r="AN258" s="1139"/>
      <c r="AO258" s="1139"/>
      <c r="AP258" s="1139"/>
      <c r="AQ258" s="1139"/>
      <c r="AR258" s="1139"/>
      <c r="AS258" s="1140"/>
      <c r="AT258" s="1068" t="s">
        <v>43</v>
      </c>
      <c r="AU258" s="634"/>
      <c r="AV258" s="634"/>
      <c r="AW258" s="634"/>
      <c r="AX258" s="634"/>
      <c r="AY258" s="629"/>
      <c r="AZ258" s="1070">
        <v>25</v>
      </c>
      <c r="BA258" s="1071"/>
      <c r="BB258" s="1071"/>
      <c r="BC258" s="1071"/>
      <c r="BD258" s="1072"/>
      <c r="BE258" s="709" t="s">
        <v>19</v>
      </c>
      <c r="BF258" s="283"/>
    </row>
    <row r="259" spans="1:63" ht="13.5" customHeight="1">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6"/>
      <c r="AL259" s="576"/>
      <c r="AM259" s="576"/>
      <c r="AN259" s="576"/>
      <c r="AO259" s="576"/>
      <c r="AP259" s="576"/>
      <c r="AQ259" s="576"/>
      <c r="AR259" s="576"/>
      <c r="AS259" s="501"/>
      <c r="AT259" s="630"/>
      <c r="AU259" s="635"/>
      <c r="AV259" s="635"/>
      <c r="AW259" s="635"/>
      <c r="AX259" s="635"/>
      <c r="AY259" s="631"/>
      <c r="AZ259" s="1073"/>
      <c r="BA259" s="1074"/>
      <c r="BB259" s="1074"/>
      <c r="BC259" s="1074"/>
      <c r="BD259" s="1075"/>
      <c r="BE259" s="613"/>
      <c r="BF259" s="286"/>
    </row>
    <row r="260" spans="1:63" ht="13.5" customHeight="1">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6"/>
      <c r="AL260" s="576"/>
      <c r="AM260" s="576"/>
      <c r="AN260" s="576"/>
      <c r="AO260" s="576"/>
      <c r="AP260" s="576"/>
      <c r="AQ260" s="576"/>
      <c r="AR260" s="576"/>
      <c r="AS260" s="501"/>
      <c r="AT260" s="848"/>
      <c r="AU260" s="1069"/>
      <c r="AV260" s="1069"/>
      <c r="AW260" s="1069"/>
      <c r="AX260" s="1069"/>
      <c r="AY260" s="649"/>
      <c r="AZ260" s="1076"/>
      <c r="BA260" s="1077"/>
      <c r="BB260" s="1077"/>
      <c r="BC260" s="1077"/>
      <c r="BD260" s="1078"/>
      <c r="BE260" s="1079"/>
      <c r="BF260" s="289"/>
    </row>
    <row r="261" spans="1:63" ht="15" customHeight="1">
      <c r="B261" s="2" t="s">
        <v>148</v>
      </c>
      <c r="D261" s="16"/>
      <c r="E261" s="16"/>
      <c r="F261" s="16"/>
      <c r="G261" s="16"/>
      <c r="H261" s="16"/>
      <c r="I261" s="16"/>
      <c r="J261" s="16"/>
      <c r="K261" s="16"/>
      <c r="L261" s="16"/>
    </row>
    <row r="262" spans="1:63" ht="15" customHeight="1">
      <c r="B262" s="5"/>
      <c r="C262" s="38"/>
      <c r="D262" s="293" t="s">
        <v>123</v>
      </c>
      <c r="E262" s="282"/>
      <c r="F262" s="282"/>
      <c r="G262" s="282"/>
      <c r="H262" s="282"/>
      <c r="I262" s="282"/>
      <c r="J262" s="283"/>
      <c r="K262" s="281" t="s">
        <v>124</v>
      </c>
      <c r="L262" s="282"/>
      <c r="M262" s="282"/>
      <c r="N262" s="282"/>
      <c r="O262" s="282"/>
      <c r="P262" s="282"/>
      <c r="Q262" s="282"/>
      <c r="R262" s="282"/>
      <c r="S262" s="282"/>
      <c r="T262" s="282"/>
      <c r="U262" s="282"/>
      <c r="V262" s="282"/>
      <c r="W262" s="282"/>
      <c r="X262" s="282"/>
      <c r="Y262" s="282"/>
      <c r="Z262" s="283"/>
      <c r="AA262" s="975" t="s">
        <v>131</v>
      </c>
      <c r="AB262" s="976"/>
      <c r="AC262" s="976"/>
      <c r="AD262" s="976"/>
      <c r="AE262" s="976"/>
      <c r="AF262" s="977"/>
      <c r="AG262" s="486" t="s">
        <v>132</v>
      </c>
      <c r="AH262" s="487"/>
      <c r="AI262" s="487"/>
      <c r="AJ262" s="487"/>
      <c r="AK262" s="487"/>
      <c r="AL262" s="488"/>
      <c r="AM262" s="1122" t="s">
        <v>133</v>
      </c>
      <c r="AN262" s="1123"/>
      <c r="AO262" s="1123"/>
      <c r="AP262" s="1123"/>
      <c r="AQ262" s="1123"/>
      <c r="AR262" s="1124"/>
      <c r="AS262" s="486" t="s">
        <v>134</v>
      </c>
      <c r="AT262" s="1131"/>
      <c r="AU262" s="1131"/>
      <c r="AV262" s="1131"/>
      <c r="AW262" s="1131"/>
      <c r="AX262" s="1132"/>
    </row>
    <row r="263" spans="1:63" ht="15" customHeight="1">
      <c r="B263" s="5"/>
      <c r="C263" s="38"/>
      <c r="D263" s="284"/>
      <c r="E263" s="285"/>
      <c r="F263" s="285"/>
      <c r="G263" s="285"/>
      <c r="H263" s="285"/>
      <c r="I263" s="285"/>
      <c r="J263" s="286"/>
      <c r="K263" s="284"/>
      <c r="L263" s="285"/>
      <c r="M263" s="285"/>
      <c r="N263" s="285"/>
      <c r="O263" s="285"/>
      <c r="P263" s="285"/>
      <c r="Q263" s="285"/>
      <c r="R263" s="285"/>
      <c r="S263" s="285"/>
      <c r="T263" s="285"/>
      <c r="U263" s="285"/>
      <c r="V263" s="285"/>
      <c r="W263" s="285"/>
      <c r="X263" s="285"/>
      <c r="Y263" s="285"/>
      <c r="Z263" s="286"/>
      <c r="AA263" s="978"/>
      <c r="AB263" s="979"/>
      <c r="AC263" s="979"/>
      <c r="AD263" s="979"/>
      <c r="AE263" s="979"/>
      <c r="AF263" s="980"/>
      <c r="AG263" s="489"/>
      <c r="AH263" s="490"/>
      <c r="AI263" s="490"/>
      <c r="AJ263" s="490"/>
      <c r="AK263" s="490"/>
      <c r="AL263" s="491"/>
      <c r="AM263" s="1125"/>
      <c r="AN263" s="1126"/>
      <c r="AO263" s="1126"/>
      <c r="AP263" s="1126"/>
      <c r="AQ263" s="1126"/>
      <c r="AR263" s="1127"/>
      <c r="AS263" s="1133"/>
      <c r="AT263" s="1134"/>
      <c r="AU263" s="1134"/>
      <c r="AV263" s="1134"/>
      <c r="AW263" s="1134"/>
      <c r="AX263" s="1135"/>
    </row>
    <row r="264" spans="1:63" ht="6" customHeight="1">
      <c r="B264" s="5"/>
      <c r="C264" s="38"/>
      <c r="D264" s="287"/>
      <c r="E264" s="288"/>
      <c r="F264" s="288"/>
      <c r="G264" s="288"/>
      <c r="H264" s="288"/>
      <c r="I264" s="288"/>
      <c r="J264" s="289"/>
      <c r="K264" s="287"/>
      <c r="L264" s="288"/>
      <c r="M264" s="288"/>
      <c r="N264" s="288"/>
      <c r="O264" s="288"/>
      <c r="P264" s="288"/>
      <c r="Q264" s="288"/>
      <c r="R264" s="288"/>
      <c r="S264" s="288"/>
      <c r="T264" s="288"/>
      <c r="U264" s="288"/>
      <c r="V264" s="288"/>
      <c r="W264" s="288"/>
      <c r="X264" s="288"/>
      <c r="Y264" s="288"/>
      <c r="Z264" s="289"/>
      <c r="AA264" s="981"/>
      <c r="AB264" s="982"/>
      <c r="AC264" s="982"/>
      <c r="AD264" s="982"/>
      <c r="AE264" s="982"/>
      <c r="AF264" s="983"/>
      <c r="AG264" s="1044"/>
      <c r="AH264" s="1045"/>
      <c r="AI264" s="1045"/>
      <c r="AJ264" s="1045"/>
      <c r="AK264" s="1045"/>
      <c r="AL264" s="1046"/>
      <c r="AM264" s="1128"/>
      <c r="AN264" s="1129"/>
      <c r="AO264" s="1129"/>
      <c r="AP264" s="1129"/>
      <c r="AQ264" s="1129"/>
      <c r="AR264" s="1130"/>
      <c r="AS264" s="1136"/>
      <c r="AT264" s="1137"/>
      <c r="AU264" s="1137"/>
      <c r="AV264" s="1137"/>
      <c r="AW264" s="1137"/>
      <c r="AX264" s="1138"/>
    </row>
    <row r="265" spans="1:63" ht="12" customHeight="1">
      <c r="A265" s="48"/>
      <c r="B265" s="43"/>
      <c r="C265" s="44"/>
      <c r="D265" s="344"/>
      <c r="E265" s="345"/>
      <c r="F265" s="345"/>
      <c r="G265" s="345"/>
      <c r="H265" s="345"/>
      <c r="I265" s="345"/>
      <c r="J265" s="346"/>
      <c r="K265" s="1467" t="s">
        <v>320</v>
      </c>
      <c r="L265" s="1468"/>
      <c r="M265" s="1468"/>
      <c r="N265" s="1468"/>
      <c r="O265" s="1468"/>
      <c r="P265" s="1468"/>
      <c r="Q265" s="1468"/>
      <c r="R265" s="1468"/>
      <c r="S265" s="1468"/>
      <c r="T265" s="1468"/>
      <c r="U265" s="1468"/>
      <c r="V265" s="1468"/>
      <c r="W265" s="1468"/>
      <c r="X265" s="1468"/>
      <c r="Y265" s="1468"/>
      <c r="Z265" s="1469"/>
      <c r="AA265" s="1473" t="s">
        <v>336</v>
      </c>
      <c r="AB265" s="1498"/>
      <c r="AC265" s="1498"/>
      <c r="AD265" s="1498"/>
      <c r="AE265" s="1498"/>
      <c r="AF265" s="1499"/>
      <c r="AG265" s="1479">
        <v>5</v>
      </c>
      <c r="AH265" s="1480"/>
      <c r="AI265" s="1480"/>
      <c r="AJ265" s="1480"/>
      <c r="AK265" s="1480"/>
      <c r="AL265" s="1481"/>
      <c r="AM265" s="1485">
        <v>16</v>
      </c>
      <c r="AN265" s="1486"/>
      <c r="AO265" s="1486"/>
      <c r="AP265" s="1486"/>
      <c r="AQ265" s="1486"/>
      <c r="AR265" s="1487"/>
      <c r="AS265" s="298">
        <f>AM265*AG265</f>
        <v>80</v>
      </c>
      <c r="AT265" s="299"/>
      <c r="AU265" s="299"/>
      <c r="AV265" s="299"/>
      <c r="AW265" s="299"/>
      <c r="AX265" s="300"/>
      <c r="AY265" s="48"/>
      <c r="AZ265" s="48"/>
      <c r="BA265" s="48"/>
      <c r="BB265" s="48"/>
      <c r="BC265" s="48"/>
      <c r="BD265" s="48"/>
      <c r="BE265" s="48"/>
      <c r="BF265" s="48"/>
      <c r="BG265" s="48"/>
    </row>
    <row r="266" spans="1:63" ht="12" customHeight="1">
      <c r="A266" s="48"/>
      <c r="B266" s="43"/>
      <c r="C266" s="44"/>
      <c r="D266" s="347"/>
      <c r="E266" s="348"/>
      <c r="F266" s="348"/>
      <c r="G266" s="348"/>
      <c r="H266" s="348"/>
      <c r="I266" s="348"/>
      <c r="J266" s="349"/>
      <c r="K266" s="1676"/>
      <c r="L266" s="1677"/>
      <c r="M266" s="1677"/>
      <c r="N266" s="1677"/>
      <c r="O266" s="1677"/>
      <c r="P266" s="1677"/>
      <c r="Q266" s="1677"/>
      <c r="R266" s="1677"/>
      <c r="S266" s="1677"/>
      <c r="T266" s="1677"/>
      <c r="U266" s="1677"/>
      <c r="V266" s="1677"/>
      <c r="W266" s="1677"/>
      <c r="X266" s="1677"/>
      <c r="Y266" s="1677"/>
      <c r="Z266" s="1678"/>
      <c r="AA266" s="1500"/>
      <c r="AB266" s="1501"/>
      <c r="AC266" s="1501"/>
      <c r="AD266" s="1501"/>
      <c r="AE266" s="1501"/>
      <c r="AF266" s="1502"/>
      <c r="AG266" s="1506"/>
      <c r="AH266" s="1507"/>
      <c r="AI266" s="1507"/>
      <c r="AJ266" s="1507"/>
      <c r="AK266" s="1507"/>
      <c r="AL266" s="1508"/>
      <c r="AM266" s="1536"/>
      <c r="AN266" s="1537"/>
      <c r="AO266" s="1537"/>
      <c r="AP266" s="1537"/>
      <c r="AQ266" s="1537"/>
      <c r="AR266" s="1538"/>
      <c r="AS266" s="301"/>
      <c r="AT266" s="302"/>
      <c r="AU266" s="302"/>
      <c r="AV266" s="302"/>
      <c r="AW266" s="302"/>
      <c r="AX266" s="303"/>
      <c r="AY266" s="48"/>
      <c r="AZ266" s="48"/>
      <c r="BA266" s="48"/>
      <c r="BB266" s="48"/>
      <c r="BC266" s="48"/>
      <c r="BD266" s="48"/>
      <c r="BE266" s="48"/>
      <c r="BF266" s="48"/>
      <c r="BG266" s="48"/>
    </row>
    <row r="267" spans="1:63" ht="12" customHeight="1">
      <c r="A267" s="48"/>
      <c r="B267" s="43"/>
      <c r="C267" s="44"/>
      <c r="D267" s="350"/>
      <c r="E267" s="351"/>
      <c r="F267" s="351"/>
      <c r="G267" s="351"/>
      <c r="H267" s="351"/>
      <c r="I267" s="351"/>
      <c r="J267" s="352"/>
      <c r="K267" s="1573" t="s">
        <v>322</v>
      </c>
      <c r="L267" s="1574"/>
      <c r="M267" s="1574"/>
      <c r="N267" s="1574"/>
      <c r="O267" s="1574"/>
      <c r="P267" s="1574"/>
      <c r="Q267" s="1574"/>
      <c r="R267" s="1574"/>
      <c r="S267" s="1574"/>
      <c r="T267" s="1574"/>
      <c r="U267" s="1574"/>
      <c r="V267" s="1574"/>
      <c r="W267" s="1574"/>
      <c r="X267" s="1574"/>
      <c r="Y267" s="1574"/>
      <c r="Z267" s="1575"/>
      <c r="AA267" s="1503"/>
      <c r="AB267" s="1504"/>
      <c r="AC267" s="1504"/>
      <c r="AD267" s="1504"/>
      <c r="AE267" s="1504"/>
      <c r="AF267" s="1505"/>
      <c r="AG267" s="1482"/>
      <c r="AH267" s="1483"/>
      <c r="AI267" s="1483"/>
      <c r="AJ267" s="1483"/>
      <c r="AK267" s="1483"/>
      <c r="AL267" s="1484"/>
      <c r="AM267" s="1488"/>
      <c r="AN267" s="1489"/>
      <c r="AO267" s="1489"/>
      <c r="AP267" s="1489"/>
      <c r="AQ267" s="1489"/>
      <c r="AR267" s="1490"/>
      <c r="AS267" s="304"/>
      <c r="AT267" s="305"/>
      <c r="AU267" s="305"/>
      <c r="AV267" s="305"/>
      <c r="AW267" s="305"/>
      <c r="AX267" s="306"/>
      <c r="AY267" s="48"/>
      <c r="AZ267" s="48"/>
      <c r="BA267" s="48"/>
      <c r="BB267" s="48"/>
      <c r="BC267" s="48"/>
      <c r="BD267" s="48"/>
      <c r="BE267" s="48"/>
      <c r="BF267" s="48"/>
      <c r="BG267" s="48"/>
    </row>
    <row r="268" spans="1:63" ht="19.5" customHeight="1">
      <c r="W268" s="235"/>
      <c r="X268" s="235"/>
      <c r="Y268" s="235"/>
      <c r="Z268" s="235"/>
      <c r="AA268" s="235"/>
      <c r="AB268" s="1157" t="s">
        <v>150</v>
      </c>
      <c r="AC268" s="1157"/>
      <c r="AD268" s="1157"/>
      <c r="AE268" s="1157"/>
      <c r="AF268" s="1157"/>
      <c r="AG268" s="1157"/>
      <c r="AH268" s="1157"/>
      <c r="AI268" s="1157"/>
      <c r="AJ268" s="1157"/>
      <c r="AK268" s="1157"/>
      <c r="AL268" s="1157"/>
      <c r="AM268" s="1157"/>
      <c r="AN268" s="1157"/>
      <c r="AO268" s="1157"/>
      <c r="AP268" s="1157"/>
      <c r="AQ268" s="1157"/>
      <c r="AR268" s="1158"/>
      <c r="AS268" s="1159">
        <f>ROUNDDOWN(AS265/160,1)</f>
        <v>0.5</v>
      </c>
      <c r="AT268" s="1160"/>
      <c r="AU268" s="1160"/>
      <c r="AV268" s="1160"/>
      <c r="AW268" s="1160"/>
      <c r="AX268" s="1160"/>
      <c r="AY268" s="1161" t="s">
        <v>19</v>
      </c>
      <c r="AZ268" s="891"/>
      <c r="BA268" s="684"/>
    </row>
    <row r="269" spans="1:63" ht="14.25" customHeight="1">
      <c r="A269" s="2" t="s">
        <v>151</v>
      </c>
    </row>
    <row r="270" spans="1:63" s="16" customFormat="1">
      <c r="A270" s="2"/>
      <c r="B270" s="167" t="s">
        <v>152</v>
      </c>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I270" s="2"/>
      <c r="BJ270" s="2"/>
      <c r="BK270" s="2"/>
    </row>
    <row r="271" spans="1:63" ht="15.75" customHeight="1">
      <c r="B271" s="5"/>
      <c r="C271" s="38"/>
      <c r="D271" s="293" t="s">
        <v>123</v>
      </c>
      <c r="E271" s="449"/>
      <c r="F271" s="449"/>
      <c r="G271" s="449"/>
      <c r="H271" s="449"/>
      <c r="I271" s="450"/>
      <c r="J271" s="1162" t="s">
        <v>144</v>
      </c>
      <c r="K271" s="1162"/>
      <c r="L271" s="1162"/>
      <c r="M271" s="1162"/>
      <c r="N271" s="1162"/>
      <c r="O271" s="1162"/>
      <c r="P271" s="1162"/>
      <c r="Q271" s="1162"/>
      <c r="R271" s="1162"/>
      <c r="S271" s="1162"/>
      <c r="T271" s="1162"/>
      <c r="U271" s="1162"/>
      <c r="V271" s="1162"/>
      <c r="W271" s="1162"/>
      <c r="X271" s="1162" t="s">
        <v>125</v>
      </c>
      <c r="Y271" s="1162"/>
      <c r="Z271" s="1162"/>
      <c r="AA271" s="1162"/>
      <c r="AB271" s="1162"/>
      <c r="AC271" s="1048" t="s">
        <v>153</v>
      </c>
      <c r="AD271" s="1048"/>
      <c r="AE271" s="1048"/>
      <c r="AF271" s="1048"/>
      <c r="AG271" s="1048"/>
      <c r="AH271" s="1048"/>
      <c r="AI271" s="1048"/>
      <c r="AJ271" s="1048"/>
      <c r="AK271" s="1048"/>
      <c r="AL271" s="1048" t="s">
        <v>132</v>
      </c>
      <c r="AM271" s="1048"/>
      <c r="AN271" s="1048"/>
      <c r="AO271" s="1048"/>
      <c r="AP271" s="1048"/>
      <c r="AQ271" s="1122" t="s">
        <v>133</v>
      </c>
      <c r="AR271" s="1164"/>
      <c r="AS271" s="1164"/>
      <c r="AT271" s="1164"/>
      <c r="AU271" s="1164"/>
      <c r="AV271" s="1048" t="s">
        <v>134</v>
      </c>
      <c r="AW271" s="1048"/>
      <c r="AX271" s="1048"/>
      <c r="AY271" s="1048"/>
      <c r="AZ271" s="1048"/>
      <c r="BA271" s="481" t="s">
        <v>154</v>
      </c>
      <c r="BB271" s="481"/>
      <c r="BC271" s="481"/>
      <c r="BD271" s="481"/>
      <c r="BE271" s="481"/>
      <c r="BF271" s="481"/>
    </row>
    <row r="272" spans="1:63" ht="15.75" customHeight="1">
      <c r="B272" s="5"/>
      <c r="C272" s="38"/>
      <c r="D272" s="451"/>
      <c r="E272" s="452"/>
      <c r="F272" s="452"/>
      <c r="G272" s="452"/>
      <c r="H272" s="452"/>
      <c r="I272" s="453"/>
      <c r="J272" s="1163"/>
      <c r="K272" s="1163"/>
      <c r="L272" s="1163"/>
      <c r="M272" s="1163"/>
      <c r="N272" s="1163"/>
      <c r="O272" s="1163"/>
      <c r="P272" s="1163"/>
      <c r="Q272" s="1163"/>
      <c r="R272" s="1163"/>
      <c r="S272" s="1163"/>
      <c r="T272" s="1163"/>
      <c r="U272" s="1163"/>
      <c r="V272" s="1163"/>
      <c r="W272" s="1163"/>
      <c r="X272" s="1162"/>
      <c r="Y272" s="1162"/>
      <c r="Z272" s="1162"/>
      <c r="AA272" s="1162"/>
      <c r="AB272" s="1162"/>
      <c r="AC272" s="1048"/>
      <c r="AD272" s="1048"/>
      <c r="AE272" s="1048"/>
      <c r="AF272" s="1048"/>
      <c r="AG272" s="1048"/>
      <c r="AH272" s="1048"/>
      <c r="AI272" s="1048"/>
      <c r="AJ272" s="1048"/>
      <c r="AK272" s="1048"/>
      <c r="AL272" s="1048"/>
      <c r="AM272" s="1048"/>
      <c r="AN272" s="1048"/>
      <c r="AO272" s="1048"/>
      <c r="AP272" s="1048"/>
      <c r="AQ272" s="502"/>
      <c r="AR272" s="503"/>
      <c r="AS272" s="503"/>
      <c r="AT272" s="503"/>
      <c r="AU272" s="503"/>
      <c r="AV272" s="1048"/>
      <c r="AW272" s="1048"/>
      <c r="AX272" s="1048"/>
      <c r="AY272" s="1048"/>
      <c r="AZ272" s="1048"/>
      <c r="BA272" s="481"/>
      <c r="BB272" s="481"/>
      <c r="BC272" s="481"/>
      <c r="BD272" s="481"/>
      <c r="BE272" s="481"/>
      <c r="BF272" s="481"/>
    </row>
    <row r="273" spans="1:63" ht="15.75" customHeight="1">
      <c r="B273" s="5"/>
      <c r="C273" s="38"/>
      <c r="D273" s="454"/>
      <c r="E273" s="455"/>
      <c r="F273" s="455"/>
      <c r="G273" s="455"/>
      <c r="H273" s="455"/>
      <c r="I273" s="456"/>
      <c r="J273" s="1055" t="s">
        <v>155</v>
      </c>
      <c r="K273" s="1056"/>
      <c r="L273" s="1056"/>
      <c r="M273" s="1056"/>
      <c r="N273" s="1056"/>
      <c r="O273" s="1056"/>
      <c r="P273" s="1056"/>
      <c r="Q273" s="1056"/>
      <c r="R273" s="1056"/>
      <c r="S273" s="1056"/>
      <c r="T273" s="1056"/>
      <c r="U273" s="1056"/>
      <c r="V273" s="1056"/>
      <c r="W273" s="1057"/>
      <c r="X273" s="1162"/>
      <c r="Y273" s="1162"/>
      <c r="Z273" s="1162"/>
      <c r="AA273" s="1162"/>
      <c r="AB273" s="1162"/>
      <c r="AC273" s="1048"/>
      <c r="AD273" s="1048"/>
      <c r="AE273" s="1048"/>
      <c r="AF273" s="1048"/>
      <c r="AG273" s="1048"/>
      <c r="AH273" s="1048"/>
      <c r="AI273" s="1048"/>
      <c r="AJ273" s="1048"/>
      <c r="AK273" s="1048"/>
      <c r="AL273" s="1048"/>
      <c r="AM273" s="1048"/>
      <c r="AN273" s="1048"/>
      <c r="AO273" s="1048"/>
      <c r="AP273" s="1048"/>
      <c r="AQ273" s="1165"/>
      <c r="AR273" s="1166"/>
      <c r="AS273" s="1166"/>
      <c r="AT273" s="1166"/>
      <c r="AU273" s="1166"/>
      <c r="AV273" s="1048"/>
      <c r="AW273" s="1048"/>
      <c r="AX273" s="1048"/>
      <c r="AY273" s="1048"/>
      <c r="AZ273" s="1048"/>
      <c r="BA273" s="481"/>
      <c r="BB273" s="481"/>
      <c r="BC273" s="481"/>
      <c r="BD273" s="481"/>
      <c r="BE273" s="481"/>
      <c r="BF273" s="481"/>
    </row>
    <row r="274" spans="1:63" ht="15.75" customHeight="1">
      <c r="A274" s="48"/>
      <c r="B274" s="43"/>
      <c r="C274" s="44"/>
      <c r="D274" s="332"/>
      <c r="E274" s="333"/>
      <c r="F274" s="333"/>
      <c r="G274" s="333"/>
      <c r="H274" s="333"/>
      <c r="I274" s="334"/>
      <c r="J274" s="1679" t="s">
        <v>323</v>
      </c>
      <c r="K274" s="1679"/>
      <c r="L274" s="1679"/>
      <c r="M274" s="1679"/>
      <c r="N274" s="1679"/>
      <c r="O274" s="1679"/>
      <c r="P274" s="1679"/>
      <c r="Q274" s="1679"/>
      <c r="R274" s="1679"/>
      <c r="S274" s="1679"/>
      <c r="T274" s="1679"/>
      <c r="U274" s="1679"/>
      <c r="V274" s="1679"/>
      <c r="W274" s="1679"/>
      <c r="X274" s="1681" t="s">
        <v>336</v>
      </c>
      <c r="Y274" s="1682"/>
      <c r="Z274" s="1682"/>
      <c r="AA274" s="1682"/>
      <c r="AB274" s="1683"/>
      <c r="AC274" s="1690" t="s">
        <v>347</v>
      </c>
      <c r="AD274" s="1691"/>
      <c r="AE274" s="1691"/>
      <c r="AF274" s="1691"/>
      <c r="AG274" s="1692"/>
      <c r="AH274" s="1693">
        <v>100</v>
      </c>
      <c r="AI274" s="1694"/>
      <c r="AJ274" s="1695"/>
      <c r="AK274" s="1155" t="s">
        <v>20</v>
      </c>
      <c r="AL274" s="1585">
        <v>8</v>
      </c>
      <c r="AM274" s="1586"/>
      <c r="AN274" s="1586"/>
      <c r="AO274" s="1586"/>
      <c r="AP274" s="1587"/>
      <c r="AQ274" s="1594">
        <v>20</v>
      </c>
      <c r="AR274" s="1595"/>
      <c r="AS274" s="1595"/>
      <c r="AT274" s="1595"/>
      <c r="AU274" s="1596"/>
      <c r="AV274" s="1167">
        <f>AL274*AQ274</f>
        <v>160</v>
      </c>
      <c r="AW274" s="1168"/>
      <c r="AX274" s="1168"/>
      <c r="AY274" s="1168"/>
      <c r="AZ274" s="1169"/>
      <c r="BA274" s="1176" t="s">
        <v>353</v>
      </c>
      <c r="BB274" s="1035"/>
      <c r="BC274" s="1035"/>
      <c r="BD274" s="1035"/>
      <c r="BE274" s="1035"/>
      <c r="BF274" s="1036"/>
      <c r="BG274" s="48"/>
    </row>
    <row r="275" spans="1:63" ht="15.75" customHeight="1">
      <c r="A275" s="48"/>
      <c r="B275" s="43"/>
      <c r="C275" s="44"/>
      <c r="D275" s="335"/>
      <c r="E275" s="336"/>
      <c r="F275" s="336"/>
      <c r="G275" s="336"/>
      <c r="H275" s="336"/>
      <c r="I275" s="337"/>
      <c r="J275" s="1680"/>
      <c r="K275" s="1680"/>
      <c r="L275" s="1680"/>
      <c r="M275" s="1680"/>
      <c r="N275" s="1680"/>
      <c r="O275" s="1680"/>
      <c r="P275" s="1680"/>
      <c r="Q275" s="1680"/>
      <c r="R275" s="1680"/>
      <c r="S275" s="1680"/>
      <c r="T275" s="1680"/>
      <c r="U275" s="1680"/>
      <c r="V275" s="1680"/>
      <c r="W275" s="1680"/>
      <c r="X275" s="1684"/>
      <c r="Y275" s="1685"/>
      <c r="Z275" s="1685"/>
      <c r="AA275" s="1685"/>
      <c r="AB275" s="1686"/>
      <c r="AC275" s="1542" t="s">
        <v>348</v>
      </c>
      <c r="AD275" s="1543"/>
      <c r="AE275" s="1543"/>
      <c r="AF275" s="1543"/>
      <c r="AG275" s="1544"/>
      <c r="AH275" s="1545">
        <v>120</v>
      </c>
      <c r="AI275" s="1546"/>
      <c r="AJ275" s="1547"/>
      <c r="AK275" s="1156"/>
      <c r="AL275" s="1588"/>
      <c r="AM275" s="1589"/>
      <c r="AN275" s="1589"/>
      <c r="AO275" s="1589"/>
      <c r="AP275" s="1590"/>
      <c r="AQ275" s="1597"/>
      <c r="AR275" s="1598"/>
      <c r="AS275" s="1598"/>
      <c r="AT275" s="1598"/>
      <c r="AU275" s="1599"/>
      <c r="AV275" s="1170"/>
      <c r="AW275" s="1171"/>
      <c r="AX275" s="1171"/>
      <c r="AY275" s="1171"/>
      <c r="AZ275" s="1172"/>
      <c r="BA275" s="1177"/>
      <c r="BB275" s="1037"/>
      <c r="BC275" s="1037"/>
      <c r="BD275" s="1037"/>
      <c r="BE275" s="1037"/>
      <c r="BF275" s="1038"/>
      <c r="BG275" s="48"/>
    </row>
    <row r="276" spans="1:63" ht="15.75" customHeight="1">
      <c r="A276" s="48"/>
      <c r="B276" s="43"/>
      <c r="C276" s="44"/>
      <c r="D276" s="338"/>
      <c r="E276" s="339"/>
      <c r="F276" s="339"/>
      <c r="G276" s="339"/>
      <c r="H276" s="339"/>
      <c r="I276" s="340"/>
      <c r="J276" s="1548" t="s">
        <v>346</v>
      </c>
      <c r="K276" s="1548"/>
      <c r="L276" s="1548"/>
      <c r="M276" s="1548"/>
      <c r="N276" s="1548"/>
      <c r="O276" s="1548"/>
      <c r="P276" s="1548"/>
      <c r="Q276" s="1548"/>
      <c r="R276" s="1548"/>
      <c r="S276" s="1548"/>
      <c r="T276" s="1548"/>
      <c r="U276" s="1548"/>
      <c r="V276" s="1548"/>
      <c r="W276" s="1548"/>
      <c r="X276" s="1687"/>
      <c r="Y276" s="1688"/>
      <c r="Z276" s="1688"/>
      <c r="AA276" s="1688"/>
      <c r="AB276" s="1689"/>
      <c r="AC276" s="1549" t="s">
        <v>349</v>
      </c>
      <c r="AD276" s="1550"/>
      <c r="AE276" s="1550"/>
      <c r="AF276" s="1550"/>
      <c r="AG276" s="1551"/>
      <c r="AH276" s="1552">
        <v>120</v>
      </c>
      <c r="AI276" s="1553"/>
      <c r="AJ276" s="1554"/>
      <c r="AK276" s="1156"/>
      <c r="AL276" s="1591"/>
      <c r="AM276" s="1592"/>
      <c r="AN276" s="1592"/>
      <c r="AO276" s="1592"/>
      <c r="AP276" s="1593"/>
      <c r="AQ276" s="1600"/>
      <c r="AR276" s="1601"/>
      <c r="AS276" s="1601"/>
      <c r="AT276" s="1601"/>
      <c r="AU276" s="1602"/>
      <c r="AV276" s="1173"/>
      <c r="AW276" s="1174"/>
      <c r="AX276" s="1174"/>
      <c r="AY276" s="1174"/>
      <c r="AZ276" s="1175"/>
      <c r="BA276" s="287" t="s">
        <v>157</v>
      </c>
      <c r="BB276" s="288"/>
      <c r="BC276" s="288"/>
      <c r="BD276" s="288"/>
      <c r="BE276" s="288"/>
      <c r="BF276" s="289"/>
      <c r="BG276" s="48"/>
    </row>
    <row r="277" spans="1:63" ht="15.75" customHeight="1">
      <c r="A277" s="48"/>
      <c r="B277" s="43"/>
      <c r="C277" s="44"/>
      <c r="D277" s="332"/>
      <c r="E277" s="333"/>
      <c r="F277" s="333"/>
      <c r="G277" s="333"/>
      <c r="H277" s="333"/>
      <c r="I277" s="334"/>
      <c r="J277" s="1679" t="s">
        <v>323</v>
      </c>
      <c r="K277" s="1679"/>
      <c r="L277" s="1679"/>
      <c r="M277" s="1679"/>
      <c r="N277" s="1679"/>
      <c r="O277" s="1679"/>
      <c r="P277" s="1679"/>
      <c r="Q277" s="1679"/>
      <c r="R277" s="1679"/>
      <c r="S277" s="1679"/>
      <c r="T277" s="1679"/>
      <c r="U277" s="1679"/>
      <c r="V277" s="1679"/>
      <c r="W277" s="1679"/>
      <c r="X277" s="1681" t="s">
        <v>336</v>
      </c>
      <c r="Y277" s="1682"/>
      <c r="Z277" s="1682"/>
      <c r="AA277" s="1682"/>
      <c r="AB277" s="1683"/>
      <c r="AC277" s="1690" t="s">
        <v>350</v>
      </c>
      <c r="AD277" s="1691"/>
      <c r="AE277" s="1691"/>
      <c r="AF277" s="1691"/>
      <c r="AG277" s="1692"/>
      <c r="AH277" s="1693">
        <v>75</v>
      </c>
      <c r="AI277" s="1694"/>
      <c r="AJ277" s="1695"/>
      <c r="AK277" s="1187" t="s">
        <v>20</v>
      </c>
      <c r="AL277" s="1585">
        <v>5</v>
      </c>
      <c r="AM277" s="1586"/>
      <c r="AN277" s="1586"/>
      <c r="AO277" s="1586"/>
      <c r="AP277" s="1587"/>
      <c r="AQ277" s="1594">
        <v>16</v>
      </c>
      <c r="AR277" s="1595"/>
      <c r="AS277" s="1595"/>
      <c r="AT277" s="1595"/>
      <c r="AU277" s="1596"/>
      <c r="AV277" s="1167">
        <f>AL277*AQ277</f>
        <v>80</v>
      </c>
      <c r="AW277" s="1168"/>
      <c r="AX277" s="1168"/>
      <c r="AY277" s="1168"/>
      <c r="AZ277" s="1169"/>
      <c r="BA277" s="1176" t="s">
        <v>354</v>
      </c>
      <c r="BB277" s="1035"/>
      <c r="BC277" s="1035"/>
      <c r="BD277" s="1035"/>
      <c r="BE277" s="1035"/>
      <c r="BF277" s="1036"/>
      <c r="BG277" s="58"/>
      <c r="BH277" s="14"/>
    </row>
    <row r="278" spans="1:63" ht="15.75" customHeight="1">
      <c r="A278" s="48"/>
      <c r="B278" s="43"/>
      <c r="C278" s="44"/>
      <c r="D278" s="335"/>
      <c r="E278" s="336"/>
      <c r="F278" s="336"/>
      <c r="G278" s="336"/>
      <c r="H278" s="336"/>
      <c r="I278" s="337"/>
      <c r="J278" s="1680"/>
      <c r="K278" s="1680"/>
      <c r="L278" s="1680"/>
      <c r="M278" s="1680"/>
      <c r="N278" s="1680"/>
      <c r="O278" s="1680"/>
      <c r="P278" s="1680"/>
      <c r="Q278" s="1680"/>
      <c r="R278" s="1680"/>
      <c r="S278" s="1680"/>
      <c r="T278" s="1680"/>
      <c r="U278" s="1680"/>
      <c r="V278" s="1680"/>
      <c r="W278" s="1680"/>
      <c r="X278" s="1684"/>
      <c r="Y278" s="1685"/>
      <c r="Z278" s="1685"/>
      <c r="AA278" s="1685"/>
      <c r="AB278" s="1686"/>
      <c r="AC278" s="1542" t="s">
        <v>351</v>
      </c>
      <c r="AD278" s="1543"/>
      <c r="AE278" s="1543"/>
      <c r="AF278" s="1543"/>
      <c r="AG278" s="1544"/>
      <c r="AH278" s="1545">
        <v>80</v>
      </c>
      <c r="AI278" s="1546"/>
      <c r="AJ278" s="1547"/>
      <c r="AK278" s="1188"/>
      <c r="AL278" s="1588"/>
      <c r="AM278" s="1589"/>
      <c r="AN278" s="1589"/>
      <c r="AO278" s="1589"/>
      <c r="AP278" s="1590"/>
      <c r="AQ278" s="1597"/>
      <c r="AR278" s="1598"/>
      <c r="AS278" s="1598"/>
      <c r="AT278" s="1598"/>
      <c r="AU278" s="1599"/>
      <c r="AV278" s="1170"/>
      <c r="AW278" s="1171"/>
      <c r="AX278" s="1171"/>
      <c r="AY278" s="1171"/>
      <c r="AZ278" s="1172"/>
      <c r="BA278" s="1177"/>
      <c r="BB278" s="1037"/>
      <c r="BC278" s="1037"/>
      <c r="BD278" s="1037"/>
      <c r="BE278" s="1037"/>
      <c r="BF278" s="1038"/>
      <c r="BG278" s="58"/>
      <c r="BH278" s="14"/>
    </row>
    <row r="279" spans="1:63" ht="15.75" customHeight="1">
      <c r="A279" s="48"/>
      <c r="B279" s="43"/>
      <c r="C279" s="44"/>
      <c r="D279" s="338"/>
      <c r="E279" s="339"/>
      <c r="F279" s="339"/>
      <c r="G279" s="339"/>
      <c r="H279" s="339"/>
      <c r="I279" s="340"/>
      <c r="J279" s="1548" t="s">
        <v>346</v>
      </c>
      <c r="K279" s="1548"/>
      <c r="L279" s="1548"/>
      <c r="M279" s="1548"/>
      <c r="N279" s="1548"/>
      <c r="O279" s="1548"/>
      <c r="P279" s="1548"/>
      <c r="Q279" s="1548"/>
      <c r="R279" s="1548"/>
      <c r="S279" s="1548"/>
      <c r="T279" s="1548"/>
      <c r="U279" s="1548"/>
      <c r="V279" s="1548"/>
      <c r="W279" s="1548"/>
      <c r="X279" s="1687"/>
      <c r="Y279" s="1688"/>
      <c r="Z279" s="1688"/>
      <c r="AA279" s="1688"/>
      <c r="AB279" s="1689"/>
      <c r="AC279" s="1549" t="s">
        <v>352</v>
      </c>
      <c r="AD279" s="1550"/>
      <c r="AE279" s="1550"/>
      <c r="AF279" s="1550"/>
      <c r="AG279" s="1551"/>
      <c r="AH279" s="1552">
        <v>80</v>
      </c>
      <c r="AI279" s="1553"/>
      <c r="AJ279" s="1554"/>
      <c r="AK279" s="1189"/>
      <c r="AL279" s="1591"/>
      <c r="AM279" s="1592"/>
      <c r="AN279" s="1592"/>
      <c r="AO279" s="1592"/>
      <c r="AP279" s="1593"/>
      <c r="AQ279" s="1600"/>
      <c r="AR279" s="1601"/>
      <c r="AS279" s="1601"/>
      <c r="AT279" s="1601"/>
      <c r="AU279" s="1602"/>
      <c r="AV279" s="1173"/>
      <c r="AW279" s="1174"/>
      <c r="AX279" s="1174"/>
      <c r="AY279" s="1174"/>
      <c r="AZ279" s="1175"/>
      <c r="BA279" s="287" t="s">
        <v>157</v>
      </c>
      <c r="BB279" s="288"/>
      <c r="BC279" s="288"/>
      <c r="BD279" s="288"/>
      <c r="BE279" s="288"/>
      <c r="BF279" s="289"/>
      <c r="BG279" s="59"/>
      <c r="BH279" s="5"/>
    </row>
    <row r="280" spans="1:63" ht="15.75" customHeight="1">
      <c r="A280" s="48"/>
      <c r="B280" s="43"/>
      <c r="C280" s="44"/>
      <c r="D280" s="332"/>
      <c r="E280" s="333"/>
      <c r="F280" s="333"/>
      <c r="G280" s="333"/>
      <c r="H280" s="333"/>
      <c r="I280" s="334"/>
      <c r="J280" s="312"/>
      <c r="K280" s="313"/>
      <c r="L280" s="313"/>
      <c r="M280" s="313"/>
      <c r="N280" s="313"/>
      <c r="O280" s="313"/>
      <c r="P280" s="313"/>
      <c r="Q280" s="313"/>
      <c r="R280" s="313"/>
      <c r="S280" s="313"/>
      <c r="T280" s="313"/>
      <c r="U280" s="313"/>
      <c r="V280" s="313"/>
      <c r="W280" s="314"/>
      <c r="X280" s="1201"/>
      <c r="Y280" s="1144"/>
      <c r="Z280" s="1144"/>
      <c r="AA280" s="1144"/>
      <c r="AB280" s="1145"/>
      <c r="AC280" s="1152" t="s">
        <v>156</v>
      </c>
      <c r="AD280" s="1153"/>
      <c r="AE280" s="1153"/>
      <c r="AF280" s="1153"/>
      <c r="AG280" s="1153"/>
      <c r="AH280" s="1154"/>
      <c r="AI280" s="1154"/>
      <c r="AJ280" s="1154"/>
      <c r="AK280" s="1187" t="s">
        <v>20</v>
      </c>
      <c r="AL280" s="1008"/>
      <c r="AM280" s="1009"/>
      <c r="AN280" s="1009"/>
      <c r="AO280" s="1009"/>
      <c r="AP280" s="1010"/>
      <c r="AQ280" s="1017"/>
      <c r="AR280" s="1018"/>
      <c r="AS280" s="1018"/>
      <c r="AT280" s="1018"/>
      <c r="AU280" s="1019"/>
      <c r="AV280" s="1167">
        <f>AL280*AQ280</f>
        <v>0</v>
      </c>
      <c r="AW280" s="1168"/>
      <c r="AX280" s="1168"/>
      <c r="AY280" s="1168"/>
      <c r="AZ280" s="1169"/>
      <c r="BA280" s="1176"/>
      <c r="BB280" s="1035"/>
      <c r="BC280" s="1035"/>
      <c r="BD280" s="1035"/>
      <c r="BE280" s="1035"/>
      <c r="BF280" s="1036"/>
      <c r="BG280" s="60"/>
      <c r="BH280" s="160"/>
    </row>
    <row r="281" spans="1:63" ht="15.75" customHeight="1">
      <c r="A281" s="48"/>
      <c r="B281" s="43"/>
      <c r="C281" s="44"/>
      <c r="D281" s="335"/>
      <c r="E281" s="336"/>
      <c r="F281" s="336"/>
      <c r="G281" s="336"/>
      <c r="H281" s="336"/>
      <c r="I281" s="337"/>
      <c r="J281" s="409"/>
      <c r="K281" s="410"/>
      <c r="L281" s="410"/>
      <c r="M281" s="410"/>
      <c r="N281" s="410"/>
      <c r="O281" s="410"/>
      <c r="P281" s="410"/>
      <c r="Q281" s="410"/>
      <c r="R281" s="410"/>
      <c r="S281" s="410"/>
      <c r="T281" s="410"/>
      <c r="U281" s="410"/>
      <c r="V281" s="410"/>
      <c r="W281" s="411"/>
      <c r="X281" s="1146"/>
      <c r="Y281" s="1147"/>
      <c r="Z281" s="1147"/>
      <c r="AA281" s="1147"/>
      <c r="AB281" s="1148"/>
      <c r="AC281" s="1178" t="s">
        <v>156</v>
      </c>
      <c r="AD281" s="1179"/>
      <c r="AE281" s="1179"/>
      <c r="AF281" s="1179"/>
      <c r="AG281" s="1179"/>
      <c r="AH281" s="1180"/>
      <c r="AI281" s="1180"/>
      <c r="AJ281" s="1180"/>
      <c r="AK281" s="1188"/>
      <c r="AL281" s="1011"/>
      <c r="AM281" s="1012"/>
      <c r="AN281" s="1012"/>
      <c r="AO281" s="1012"/>
      <c r="AP281" s="1013"/>
      <c r="AQ281" s="1020"/>
      <c r="AR281" s="1021"/>
      <c r="AS281" s="1021"/>
      <c r="AT281" s="1021"/>
      <c r="AU281" s="1022"/>
      <c r="AV281" s="1170"/>
      <c r="AW281" s="1171"/>
      <c r="AX281" s="1171"/>
      <c r="AY281" s="1171"/>
      <c r="AZ281" s="1172"/>
      <c r="BA281" s="1177"/>
      <c r="BB281" s="1037"/>
      <c r="BC281" s="1037"/>
      <c r="BD281" s="1037"/>
      <c r="BE281" s="1037"/>
      <c r="BF281" s="1038"/>
      <c r="BG281" s="60"/>
      <c r="BH281" s="160"/>
    </row>
    <row r="282" spans="1:63" ht="15.75" customHeight="1">
      <c r="A282" s="48"/>
      <c r="B282" s="43"/>
      <c r="C282" s="44"/>
      <c r="D282" s="338"/>
      <c r="E282" s="339"/>
      <c r="F282" s="339"/>
      <c r="G282" s="339"/>
      <c r="H282" s="339"/>
      <c r="I282" s="340"/>
      <c r="J282" s="1202"/>
      <c r="K282" s="1203"/>
      <c r="L282" s="1203"/>
      <c r="M282" s="1203"/>
      <c r="N282" s="1203"/>
      <c r="O282" s="1203"/>
      <c r="P282" s="1203"/>
      <c r="Q282" s="1203"/>
      <c r="R282" s="1203"/>
      <c r="S282" s="1203"/>
      <c r="T282" s="1203"/>
      <c r="U282" s="1203"/>
      <c r="V282" s="1203"/>
      <c r="W282" s="1204"/>
      <c r="X282" s="1149"/>
      <c r="Y282" s="1150"/>
      <c r="Z282" s="1150"/>
      <c r="AA282" s="1150"/>
      <c r="AB282" s="1151"/>
      <c r="AC282" s="1181" t="s">
        <v>156</v>
      </c>
      <c r="AD282" s="1182"/>
      <c r="AE282" s="1182"/>
      <c r="AF282" s="1182"/>
      <c r="AG282" s="1182"/>
      <c r="AH282" s="1183"/>
      <c r="AI282" s="1183"/>
      <c r="AJ282" s="1183"/>
      <c r="AK282" s="1189"/>
      <c r="AL282" s="1014"/>
      <c r="AM282" s="1015"/>
      <c r="AN282" s="1015"/>
      <c r="AO282" s="1015"/>
      <c r="AP282" s="1016"/>
      <c r="AQ282" s="1023"/>
      <c r="AR282" s="1024"/>
      <c r="AS282" s="1024"/>
      <c r="AT282" s="1024"/>
      <c r="AU282" s="1025"/>
      <c r="AV282" s="1173"/>
      <c r="AW282" s="1174"/>
      <c r="AX282" s="1174"/>
      <c r="AY282" s="1174"/>
      <c r="AZ282" s="1175"/>
      <c r="BA282" s="1184" t="s">
        <v>157</v>
      </c>
      <c r="BB282" s="1185"/>
      <c r="BC282" s="1185"/>
      <c r="BD282" s="1185"/>
      <c r="BE282" s="1185"/>
      <c r="BF282" s="1186"/>
      <c r="BG282" s="48"/>
    </row>
    <row r="283" spans="1:63" ht="15.75" customHeight="1">
      <c r="B283" s="5"/>
      <c r="C283" s="5"/>
      <c r="D283" s="9"/>
      <c r="E283" s="39"/>
      <c r="F283" s="39"/>
      <c r="G283" s="39"/>
      <c r="H283" s="39"/>
      <c r="I283" s="39"/>
      <c r="J283" s="244"/>
      <c r="K283" s="244"/>
      <c r="L283" s="244"/>
      <c r="M283" s="244"/>
      <c r="N283" s="244"/>
      <c r="O283" s="244"/>
      <c r="P283" s="244"/>
      <c r="Q283" s="244"/>
      <c r="R283" s="244"/>
      <c r="S283" s="244"/>
      <c r="T283" s="244"/>
      <c r="U283" s="244"/>
      <c r="V283" s="244"/>
      <c r="W283" s="244"/>
      <c r="X283" s="6"/>
      <c r="Y283" s="6"/>
      <c r="Z283" s="6"/>
      <c r="AA283" s="6"/>
      <c r="AB283" s="6"/>
      <c r="AC283" s="6"/>
      <c r="AD283" s="6"/>
      <c r="AE283" s="6"/>
      <c r="AF283" s="6"/>
      <c r="AG283" s="233"/>
      <c r="AH283" s="233"/>
      <c r="AI283" s="233"/>
      <c r="AJ283" s="233"/>
      <c r="AK283" s="233"/>
      <c r="AL283" s="233"/>
      <c r="AM283" s="233"/>
      <c r="AN283" s="41"/>
      <c r="AO283" s="235"/>
      <c r="AP283" s="61"/>
      <c r="AQ283" s="293" t="s">
        <v>158</v>
      </c>
      <c r="AR283" s="449"/>
      <c r="AS283" s="449"/>
      <c r="AT283" s="449"/>
      <c r="AU283" s="450"/>
      <c r="AV283" s="1194">
        <f>SUM(AV274:AZ282)</f>
        <v>240</v>
      </c>
      <c r="AW283" s="1195"/>
      <c r="AX283" s="1195"/>
      <c r="AY283" s="1195"/>
      <c r="AZ283" s="1195"/>
      <c r="BA283" s="1195"/>
      <c r="BB283" s="1195"/>
      <c r="BC283" s="1195"/>
      <c r="BD283" s="1195"/>
      <c r="BE283" s="1195"/>
      <c r="BF283" s="1196"/>
    </row>
    <row r="284" spans="1:63" ht="15.75" customHeight="1">
      <c r="B284" s="5"/>
      <c r="C284" s="5"/>
      <c r="D284" s="5"/>
      <c r="E284" s="39"/>
      <c r="F284" s="39"/>
      <c r="G284" s="39"/>
      <c r="H284" s="39"/>
      <c r="I284" s="39"/>
      <c r="J284" s="244"/>
      <c r="K284" s="244"/>
      <c r="L284" s="244"/>
      <c r="M284" s="244"/>
      <c r="N284" s="244"/>
      <c r="O284" s="244"/>
      <c r="P284" s="244"/>
      <c r="Q284" s="244"/>
      <c r="R284" s="244"/>
      <c r="S284" s="244"/>
      <c r="T284" s="244"/>
      <c r="U284" s="244"/>
      <c r="V284" s="244"/>
      <c r="W284" s="244"/>
      <c r="X284" s="6"/>
      <c r="Y284" s="6"/>
      <c r="Z284" s="6"/>
      <c r="AA284" s="6"/>
      <c r="AB284" s="6"/>
      <c r="AC284" s="6"/>
      <c r="AD284" s="6"/>
      <c r="AE284" s="6"/>
      <c r="AF284" s="6"/>
      <c r="AG284" s="233"/>
      <c r="AH284" s="233"/>
      <c r="AI284" s="233"/>
      <c r="AJ284" s="233"/>
      <c r="AK284" s="233"/>
      <c r="AL284" s="233"/>
      <c r="AM284" s="233"/>
      <c r="AN284" s="41"/>
      <c r="AO284" s="14"/>
      <c r="AP284" s="62"/>
      <c r="AQ284" s="454"/>
      <c r="AR284" s="455"/>
      <c r="AS284" s="455"/>
      <c r="AT284" s="455"/>
      <c r="AU284" s="456"/>
      <c r="AV284" s="1197"/>
      <c r="AW284" s="1198"/>
      <c r="AX284" s="1198"/>
      <c r="AY284" s="1198"/>
      <c r="AZ284" s="1198"/>
      <c r="BA284" s="1198"/>
      <c r="BB284" s="1198"/>
      <c r="BC284" s="1198"/>
      <c r="BD284" s="1198"/>
      <c r="BE284" s="1198"/>
      <c r="BF284" s="1199"/>
    </row>
    <row r="285" spans="1:63" ht="15" customHeight="1">
      <c r="B285" s="5"/>
      <c r="C285" s="5"/>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row>
    <row r="286" spans="1:63" ht="15" customHeight="1">
      <c r="B286" s="5"/>
      <c r="C286" s="5"/>
      <c r="D286" s="1200"/>
      <c r="E286" s="1200"/>
      <c r="F286" s="1200"/>
      <c r="G286" s="1200"/>
      <c r="H286" s="1200"/>
      <c r="I286" s="1200"/>
      <c r="J286" s="1200"/>
      <c r="K286" s="1200"/>
      <c r="L286" s="1200"/>
      <c r="M286" s="1200"/>
      <c r="N286" s="1200"/>
      <c r="O286" s="1200"/>
      <c r="P286" s="1200"/>
      <c r="Q286" s="1200"/>
      <c r="R286" s="1200"/>
      <c r="S286" s="1200"/>
      <c r="T286" s="1200"/>
      <c r="U286" s="1200"/>
      <c r="V286" s="1200"/>
      <c r="W286" s="1200"/>
      <c r="X286" s="1200"/>
      <c r="Y286" s="1200"/>
      <c r="Z286" s="1200"/>
      <c r="AA286" s="1200"/>
      <c r="AB286" s="1200"/>
      <c r="AC286" s="1200"/>
      <c r="AD286" s="1200"/>
      <c r="AE286" s="1200"/>
      <c r="AF286" s="1200"/>
      <c r="AG286" s="1200"/>
      <c r="AH286" s="1200"/>
      <c r="AI286" s="1200"/>
      <c r="AJ286" s="1200"/>
      <c r="AK286" s="1200"/>
      <c r="AL286" s="1200"/>
      <c r="AM286" s="1200"/>
      <c r="AN286" s="1200"/>
      <c r="AO286" s="1200"/>
      <c r="AP286" s="1200"/>
      <c r="AQ286" s="1200"/>
      <c r="AR286" s="1200"/>
      <c r="AS286" s="1200"/>
      <c r="AT286" s="1200"/>
      <c r="AU286" s="1200"/>
      <c r="AV286" s="1200"/>
      <c r="AW286" s="1200"/>
      <c r="AX286" s="1200"/>
      <c r="AY286" s="1200"/>
      <c r="AZ286" s="1200"/>
      <c r="BA286" s="1200"/>
      <c r="BB286" s="1200"/>
      <c r="BC286" s="1200"/>
      <c r="BD286" s="1200"/>
      <c r="BE286" s="1200"/>
      <c r="BF286" s="1200"/>
      <c r="BG286" s="1200"/>
      <c r="BH286" s="1200"/>
      <c r="BI286" s="1200"/>
      <c r="BJ286" s="1200"/>
      <c r="BK286" s="1200"/>
    </row>
    <row r="287" spans="1:63" s="48" customFormat="1" ht="15" customHeight="1">
      <c r="A287" s="2"/>
      <c r="B287" s="5"/>
      <c r="C287" s="5"/>
      <c r="D287" s="311"/>
      <c r="E287" s="311"/>
      <c r="F287" s="311"/>
      <c r="G287" s="311"/>
      <c r="H287" s="311"/>
      <c r="I287" s="311"/>
      <c r="J287" s="311"/>
      <c r="K287" s="311"/>
      <c r="L287" s="311"/>
      <c r="M287" s="311"/>
      <c r="N287" s="311"/>
      <c r="O287" s="311"/>
      <c r="P287" s="311"/>
      <c r="Q287" s="311"/>
      <c r="R287" s="311"/>
      <c r="S287" s="311"/>
      <c r="T287" s="311"/>
      <c r="U287" s="311"/>
      <c r="V287" s="311"/>
      <c r="W287" s="311"/>
      <c r="X287" s="311"/>
      <c r="Y287" s="311"/>
      <c r="Z287" s="311"/>
      <c r="AA287" s="311"/>
      <c r="AB287" s="311"/>
      <c r="AC287" s="311"/>
      <c r="AD287" s="311"/>
      <c r="AE287" s="311"/>
      <c r="AF287" s="311"/>
      <c r="AG287" s="311"/>
      <c r="AH287" s="311"/>
      <c r="AI287" s="311"/>
      <c r="AJ287" s="311"/>
      <c r="AK287" s="311"/>
      <c r="AL287" s="311"/>
      <c r="AM287" s="311"/>
      <c r="AN287" s="311"/>
      <c r="AO287" s="311"/>
      <c r="AP287" s="311"/>
      <c r="AQ287" s="311"/>
      <c r="AR287" s="311"/>
      <c r="AS287" s="311"/>
      <c r="AT287" s="311"/>
      <c r="AU287" s="311"/>
      <c r="AV287" s="311"/>
      <c r="AW287" s="311"/>
      <c r="AX287" s="311"/>
      <c r="AY287" s="311"/>
      <c r="AZ287" s="311"/>
      <c r="BA287" s="311"/>
      <c r="BB287" s="311"/>
      <c r="BC287" s="311"/>
      <c r="BD287" s="311"/>
      <c r="BE287" s="311"/>
      <c r="BF287" s="311"/>
      <c r="BG287" s="90"/>
      <c r="BH287" s="90"/>
      <c r="BI287" s="90"/>
      <c r="BJ287" s="90"/>
      <c r="BK287" s="90"/>
    </row>
    <row r="288" spans="1:63" s="48" customFormat="1" ht="15" customHeight="1">
      <c r="A288" s="2"/>
      <c r="B288" s="5"/>
      <c r="C288" s="5"/>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1"/>
      <c r="AA288" s="231"/>
      <c r="AB288" s="231"/>
      <c r="AC288" s="231"/>
      <c r="AD288" s="231"/>
      <c r="AE288" s="231"/>
      <c r="AF288" s="231"/>
      <c r="AG288" s="231"/>
      <c r="AH288" s="231"/>
      <c r="AI288" s="231"/>
      <c r="AJ288" s="231"/>
      <c r="AK288" s="231"/>
      <c r="AL288" s="231"/>
      <c r="AM288" s="231"/>
      <c r="AN288" s="231"/>
      <c r="AO288" s="231"/>
      <c r="AP288" s="231"/>
      <c r="AQ288" s="231"/>
      <c r="AR288" s="231"/>
      <c r="AS288" s="231"/>
      <c r="AT288" s="231"/>
      <c r="AU288" s="231"/>
      <c r="AV288" s="231"/>
      <c r="AW288" s="231"/>
      <c r="AX288" s="231"/>
      <c r="AY288" s="231"/>
      <c r="AZ288" s="231"/>
      <c r="BA288" s="231"/>
      <c r="BB288" s="231"/>
      <c r="BC288" s="231"/>
      <c r="BD288" s="231"/>
      <c r="BE288" s="231"/>
      <c r="BF288" s="231"/>
      <c r="BG288" s="231"/>
      <c r="BH288" s="231"/>
      <c r="BI288" s="231"/>
      <c r="BJ288" s="231"/>
      <c r="BK288" s="231"/>
    </row>
    <row r="289" spans="1:63" ht="15" customHeight="1">
      <c r="A289" s="2" t="s">
        <v>159</v>
      </c>
    </row>
    <row r="290" spans="1:63" ht="15" customHeight="1">
      <c r="B290" s="2" t="s">
        <v>160</v>
      </c>
    </row>
    <row r="291" spans="1:63" ht="15" customHeight="1">
      <c r="B291" s="5"/>
      <c r="C291" s="38"/>
      <c r="D291" s="281" t="s">
        <v>124</v>
      </c>
      <c r="E291" s="282"/>
      <c r="F291" s="282"/>
      <c r="G291" s="282"/>
      <c r="H291" s="282"/>
      <c r="I291" s="282"/>
      <c r="J291" s="282"/>
      <c r="K291" s="282"/>
      <c r="L291" s="282"/>
      <c r="M291" s="282"/>
      <c r="N291" s="282"/>
      <c r="O291" s="282"/>
      <c r="P291" s="282"/>
      <c r="Q291" s="282"/>
      <c r="R291" s="282"/>
      <c r="S291" s="283"/>
      <c r="T291" s="975" t="s">
        <v>131</v>
      </c>
      <c r="U291" s="976"/>
      <c r="V291" s="976"/>
      <c r="W291" s="976"/>
      <c r="X291" s="976"/>
      <c r="Y291" s="977"/>
      <c r="Z291" s="486" t="s">
        <v>132</v>
      </c>
      <c r="AA291" s="487"/>
      <c r="AB291" s="487"/>
      <c r="AC291" s="487"/>
      <c r="AD291" s="487"/>
      <c r="AE291" s="488"/>
      <c r="AF291" s="1122" t="s">
        <v>133</v>
      </c>
      <c r="AG291" s="1123"/>
      <c r="AH291" s="1123"/>
      <c r="AI291" s="1123"/>
      <c r="AJ291" s="1123"/>
      <c r="AK291" s="1124"/>
      <c r="AL291" s="486" t="s">
        <v>134</v>
      </c>
      <c r="AM291" s="1131"/>
      <c r="AN291" s="1131"/>
      <c r="AO291" s="1131"/>
      <c r="AP291" s="1131"/>
      <c r="AQ291" s="1132"/>
    </row>
    <row r="292" spans="1:63" ht="15" customHeight="1">
      <c r="B292" s="5"/>
      <c r="C292" s="38"/>
      <c r="D292" s="284"/>
      <c r="E292" s="285"/>
      <c r="F292" s="285"/>
      <c r="G292" s="285"/>
      <c r="H292" s="285"/>
      <c r="I292" s="285"/>
      <c r="J292" s="285"/>
      <c r="K292" s="285"/>
      <c r="L292" s="285"/>
      <c r="M292" s="285"/>
      <c r="N292" s="285"/>
      <c r="O292" s="285"/>
      <c r="P292" s="285"/>
      <c r="Q292" s="285"/>
      <c r="R292" s="285"/>
      <c r="S292" s="286"/>
      <c r="T292" s="978"/>
      <c r="U292" s="979"/>
      <c r="V292" s="979"/>
      <c r="W292" s="979"/>
      <c r="X292" s="979"/>
      <c r="Y292" s="980"/>
      <c r="Z292" s="489"/>
      <c r="AA292" s="490"/>
      <c r="AB292" s="490"/>
      <c r="AC292" s="490"/>
      <c r="AD292" s="490"/>
      <c r="AE292" s="491"/>
      <c r="AF292" s="1125"/>
      <c r="AG292" s="1126"/>
      <c r="AH292" s="1126"/>
      <c r="AI292" s="1126"/>
      <c r="AJ292" s="1126"/>
      <c r="AK292" s="1127"/>
      <c r="AL292" s="1133"/>
      <c r="AM292" s="1134"/>
      <c r="AN292" s="1134"/>
      <c r="AO292" s="1134"/>
      <c r="AP292" s="1134"/>
      <c r="AQ292" s="1135"/>
    </row>
    <row r="293" spans="1:63" ht="15" customHeight="1">
      <c r="B293" s="5"/>
      <c r="C293" s="38"/>
      <c r="D293" s="287"/>
      <c r="E293" s="288"/>
      <c r="F293" s="288"/>
      <c r="G293" s="288"/>
      <c r="H293" s="288"/>
      <c r="I293" s="288"/>
      <c r="J293" s="288"/>
      <c r="K293" s="288"/>
      <c r="L293" s="288"/>
      <c r="M293" s="288"/>
      <c r="N293" s="288"/>
      <c r="O293" s="288"/>
      <c r="P293" s="288"/>
      <c r="Q293" s="288"/>
      <c r="R293" s="288"/>
      <c r="S293" s="289"/>
      <c r="T293" s="981"/>
      <c r="U293" s="982"/>
      <c r="V293" s="982"/>
      <c r="W293" s="982"/>
      <c r="X293" s="982"/>
      <c r="Y293" s="983"/>
      <c r="Z293" s="1044"/>
      <c r="AA293" s="1045"/>
      <c r="AB293" s="1045"/>
      <c r="AC293" s="1045"/>
      <c r="AD293" s="1045"/>
      <c r="AE293" s="1046"/>
      <c r="AF293" s="1128"/>
      <c r="AG293" s="1129"/>
      <c r="AH293" s="1129"/>
      <c r="AI293" s="1129"/>
      <c r="AJ293" s="1129"/>
      <c r="AK293" s="1130"/>
      <c r="AL293" s="1136"/>
      <c r="AM293" s="1137"/>
      <c r="AN293" s="1137"/>
      <c r="AO293" s="1137"/>
      <c r="AP293" s="1137"/>
      <c r="AQ293" s="1138"/>
    </row>
    <row r="294" spans="1:63" ht="15" customHeight="1">
      <c r="B294" s="5"/>
      <c r="C294" s="38"/>
      <c r="D294" s="1467" t="s">
        <v>316</v>
      </c>
      <c r="E294" s="1468"/>
      <c r="F294" s="1468"/>
      <c r="G294" s="1468"/>
      <c r="H294" s="1468"/>
      <c r="I294" s="1468"/>
      <c r="J294" s="1468"/>
      <c r="K294" s="1468"/>
      <c r="L294" s="1468"/>
      <c r="M294" s="1468"/>
      <c r="N294" s="1468"/>
      <c r="O294" s="1468"/>
      <c r="P294" s="1468"/>
      <c r="Q294" s="1468"/>
      <c r="R294" s="1468"/>
      <c r="S294" s="1469"/>
      <c r="T294" s="1473" t="s">
        <v>321</v>
      </c>
      <c r="U294" s="1474"/>
      <c r="V294" s="1474"/>
      <c r="W294" s="1474"/>
      <c r="X294" s="1474"/>
      <c r="Y294" s="1475"/>
      <c r="Z294" s="1479">
        <v>8</v>
      </c>
      <c r="AA294" s="1480"/>
      <c r="AB294" s="1480"/>
      <c r="AC294" s="1480"/>
      <c r="AD294" s="1480"/>
      <c r="AE294" s="1481"/>
      <c r="AF294" s="1485">
        <v>20</v>
      </c>
      <c r="AG294" s="1486"/>
      <c r="AH294" s="1486"/>
      <c r="AI294" s="1486"/>
      <c r="AJ294" s="1486"/>
      <c r="AK294" s="1487"/>
      <c r="AL294" s="298">
        <f>Z294*AF294</f>
        <v>160</v>
      </c>
      <c r="AM294" s="299"/>
      <c r="AN294" s="299"/>
      <c r="AO294" s="299"/>
      <c r="AP294" s="299"/>
      <c r="AQ294" s="300"/>
    </row>
    <row r="295" spans="1:63" ht="15" customHeight="1">
      <c r="B295" s="5"/>
      <c r="C295" s="38"/>
      <c r="D295" s="1676"/>
      <c r="E295" s="1677"/>
      <c r="F295" s="1677"/>
      <c r="G295" s="1677"/>
      <c r="H295" s="1677"/>
      <c r="I295" s="1677"/>
      <c r="J295" s="1677"/>
      <c r="K295" s="1677"/>
      <c r="L295" s="1677"/>
      <c r="M295" s="1677"/>
      <c r="N295" s="1677"/>
      <c r="O295" s="1677"/>
      <c r="P295" s="1677"/>
      <c r="Q295" s="1677"/>
      <c r="R295" s="1677"/>
      <c r="S295" s="1678"/>
      <c r="T295" s="1656"/>
      <c r="U295" s="1657"/>
      <c r="V295" s="1657"/>
      <c r="W295" s="1657"/>
      <c r="X295" s="1657"/>
      <c r="Y295" s="1658"/>
      <c r="Z295" s="1506"/>
      <c r="AA295" s="1507"/>
      <c r="AB295" s="1507"/>
      <c r="AC295" s="1507"/>
      <c r="AD295" s="1507"/>
      <c r="AE295" s="1508"/>
      <c r="AF295" s="1536"/>
      <c r="AG295" s="1537"/>
      <c r="AH295" s="1537"/>
      <c r="AI295" s="1537"/>
      <c r="AJ295" s="1537"/>
      <c r="AK295" s="1538"/>
      <c r="AL295" s="301"/>
      <c r="AM295" s="302"/>
      <c r="AN295" s="302"/>
      <c r="AO295" s="302"/>
      <c r="AP295" s="302"/>
      <c r="AQ295" s="303"/>
    </row>
    <row r="296" spans="1:63" ht="24" customHeight="1">
      <c r="B296" s="5"/>
      <c r="C296" s="38"/>
      <c r="D296" s="1696" t="s">
        <v>324</v>
      </c>
      <c r="E296" s="1697"/>
      <c r="F296" s="1697"/>
      <c r="G296" s="1697"/>
      <c r="H296" s="1697"/>
      <c r="I296" s="1697"/>
      <c r="J296" s="1697"/>
      <c r="K296" s="1697"/>
      <c r="L296" s="1697"/>
      <c r="M296" s="1697"/>
      <c r="N296" s="1697"/>
      <c r="O296" s="1697"/>
      <c r="P296" s="1697"/>
      <c r="Q296" s="1697"/>
      <c r="R296" s="1697"/>
      <c r="S296" s="1698"/>
      <c r="T296" s="1476"/>
      <c r="U296" s="1477"/>
      <c r="V296" s="1477"/>
      <c r="W296" s="1477"/>
      <c r="X296" s="1477"/>
      <c r="Y296" s="1478"/>
      <c r="Z296" s="1482"/>
      <c r="AA296" s="1483"/>
      <c r="AB296" s="1483"/>
      <c r="AC296" s="1483"/>
      <c r="AD296" s="1483"/>
      <c r="AE296" s="1484"/>
      <c r="AF296" s="1488"/>
      <c r="AG296" s="1489"/>
      <c r="AH296" s="1489"/>
      <c r="AI296" s="1489"/>
      <c r="AJ296" s="1489"/>
      <c r="AK296" s="1490"/>
      <c r="AL296" s="304"/>
      <c r="AM296" s="305"/>
      <c r="AN296" s="305"/>
      <c r="AO296" s="305"/>
      <c r="AP296" s="305"/>
      <c r="AQ296" s="306"/>
    </row>
    <row r="300" spans="1:63" ht="9" customHeight="1">
      <c r="B300" s="5"/>
      <c r="C300" s="5"/>
      <c r="D300" s="39"/>
      <c r="E300" s="39"/>
      <c r="F300" s="39"/>
      <c r="G300" s="39"/>
      <c r="H300" s="39"/>
      <c r="I300" s="39"/>
      <c r="J300" s="39"/>
      <c r="K300" s="39"/>
      <c r="L300" s="39"/>
      <c r="M300" s="40"/>
      <c r="N300" s="40"/>
      <c r="O300" s="40"/>
      <c r="P300" s="40"/>
      <c r="Q300" s="40"/>
      <c r="R300" s="40"/>
      <c r="S300" s="40"/>
      <c r="T300" s="40"/>
      <c r="U300" s="40"/>
      <c r="V300" s="40"/>
      <c r="W300" s="40"/>
      <c r="X300" s="40"/>
      <c r="Y300" s="40"/>
      <c r="Z300" s="40"/>
      <c r="AA300" s="40"/>
      <c r="AB300" s="40"/>
      <c r="AC300" s="40"/>
      <c r="AD300" s="40"/>
      <c r="AE300" s="40"/>
      <c r="AF300" s="40"/>
      <c r="AG300" s="63"/>
      <c r="AH300" s="63"/>
      <c r="AI300" s="63"/>
      <c r="AJ300" s="63"/>
      <c r="AK300" s="63"/>
      <c r="AL300" s="63"/>
      <c r="AM300" s="63"/>
      <c r="AN300" s="64"/>
      <c r="AO300" s="64"/>
      <c r="AP300" s="64"/>
      <c r="AQ300" s="64"/>
      <c r="AR300" s="64"/>
      <c r="AS300" s="64"/>
      <c r="AT300" s="64"/>
      <c r="AU300" s="64"/>
      <c r="AV300" s="64"/>
      <c r="AW300" s="64"/>
      <c r="AX300" s="64"/>
      <c r="AY300" s="64"/>
      <c r="AZ300" s="64"/>
      <c r="BA300" s="64"/>
      <c r="BB300" s="64"/>
      <c r="BC300" s="64"/>
      <c r="BD300" s="64"/>
      <c r="BE300" s="64"/>
    </row>
    <row r="301" spans="1:63" s="48" customFormat="1" ht="15" customHeight="1">
      <c r="A301" s="2" t="s">
        <v>162</v>
      </c>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row>
    <row r="302" spans="1:63" ht="15" customHeight="1" thickBot="1">
      <c r="C302" s="2" t="s">
        <v>163</v>
      </c>
      <c r="N302" s="5"/>
    </row>
    <row r="303" spans="1:63" s="9" customFormat="1" ht="18" customHeight="1" thickBot="1">
      <c r="D303" s="9" t="s">
        <v>164</v>
      </c>
      <c r="M303" s="65"/>
      <c r="N303" s="1221">
        <v>4</v>
      </c>
      <c r="O303" s="1222"/>
      <c r="P303" s="1223"/>
      <c r="Q303" s="66" t="s">
        <v>165</v>
      </c>
      <c r="R303" s="66"/>
      <c r="S303" s="66"/>
      <c r="V303" s="9" t="s">
        <v>166</v>
      </c>
    </row>
    <row r="304" spans="1:63" s="9" customFormat="1" ht="6" customHeight="1" thickBot="1">
      <c r="M304" s="65"/>
      <c r="N304" s="65"/>
      <c r="O304" s="65"/>
      <c r="P304" s="65"/>
      <c r="Q304" s="66"/>
      <c r="R304" s="66"/>
      <c r="S304" s="66"/>
    </row>
    <row r="305" spans="1:66" s="9" customFormat="1" ht="18" customHeight="1" thickBot="1">
      <c r="C305" s="9" t="s">
        <v>167</v>
      </c>
      <c r="T305" s="1221">
        <v>2</v>
      </c>
      <c r="U305" s="1222"/>
      <c r="V305" s="1223"/>
      <c r="W305" s="66" t="s">
        <v>168</v>
      </c>
      <c r="X305" s="66"/>
      <c r="Y305" s="66"/>
      <c r="Z305" s="9" t="s">
        <v>169</v>
      </c>
    </row>
    <row r="306" spans="1:66" s="9" customFormat="1" ht="8.25" customHeight="1">
      <c r="T306" s="228"/>
      <c r="U306" s="228"/>
      <c r="V306" s="228"/>
      <c r="W306" s="66"/>
      <c r="X306" s="66"/>
      <c r="Y306" s="66"/>
    </row>
    <row r="307" spans="1:66" ht="15" customHeight="1">
      <c r="C307" s="2" t="s">
        <v>170</v>
      </c>
      <c r="N307" s="5"/>
    </row>
    <row r="308" spans="1:66" ht="15" customHeight="1">
      <c r="D308" s="2" t="s">
        <v>171</v>
      </c>
    </row>
    <row r="309" spans="1:66" s="48" customFormat="1" ht="9"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row>
    <row r="310" spans="1:66" s="48" customFormat="1" ht="15" customHeight="1">
      <c r="A310" s="146" t="s">
        <v>172</v>
      </c>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67"/>
      <c r="BA310" s="67"/>
      <c r="BB310" s="67"/>
      <c r="BC310" s="67"/>
      <c r="BD310" s="67"/>
      <c r="BE310" s="67"/>
      <c r="BF310" s="67"/>
      <c r="BG310" s="67"/>
      <c r="BH310" s="67"/>
      <c r="BI310" s="67"/>
      <c r="BJ310" s="67"/>
      <c r="BK310" s="67"/>
      <c r="BL310" s="67"/>
      <c r="BM310" s="67"/>
      <c r="BN310" s="67"/>
    </row>
    <row r="311" spans="1:66" s="48" customFormat="1" ht="10.5" customHeight="1">
      <c r="A311" s="146"/>
      <c r="B311" s="14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67"/>
      <c r="BA311" s="67"/>
      <c r="BB311" s="67"/>
      <c r="BC311" s="67"/>
      <c r="BD311" s="67"/>
      <c r="BE311" s="67"/>
      <c r="BF311" s="67"/>
      <c r="BG311" s="67"/>
      <c r="BH311" s="67"/>
      <c r="BI311" s="67"/>
      <c r="BJ311" s="67"/>
      <c r="BK311" s="67"/>
      <c r="BL311" s="67"/>
      <c r="BM311" s="67"/>
      <c r="BN311" s="67"/>
    </row>
    <row r="312" spans="1:66" s="68" customFormat="1">
      <c r="A312" s="2"/>
      <c r="C312" s="167" t="s">
        <v>173</v>
      </c>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16"/>
      <c r="BI312" s="2"/>
      <c r="BJ312" s="2"/>
      <c r="BK312" s="2"/>
    </row>
    <row r="313" spans="1:66" ht="14.25" customHeight="1">
      <c r="B313" s="5"/>
      <c r="C313" s="38"/>
      <c r="D313" s="293" t="s">
        <v>123</v>
      </c>
      <c r="E313" s="449"/>
      <c r="F313" s="449"/>
      <c r="G313" s="449"/>
      <c r="H313" s="449"/>
      <c r="I313" s="449"/>
      <c r="J313" s="449"/>
      <c r="K313" s="449"/>
      <c r="L313" s="449"/>
      <c r="M313" s="449"/>
      <c r="N313" s="449"/>
      <c r="O313" s="450"/>
      <c r="P313" s="282" t="s">
        <v>174</v>
      </c>
      <c r="Q313" s="282"/>
      <c r="R313" s="282"/>
      <c r="S313" s="282"/>
      <c r="T313" s="282"/>
      <c r="U313" s="282"/>
      <c r="V313" s="282"/>
      <c r="W313" s="282"/>
      <c r="X313" s="282"/>
      <c r="Y313" s="282"/>
      <c r="Z313" s="282"/>
      <c r="AA313" s="282"/>
      <c r="AB313" s="282"/>
      <c r="AC313" s="282"/>
      <c r="AD313" s="282"/>
      <c r="AE313" s="282"/>
      <c r="AF313" s="283"/>
      <c r="AG313" s="1224" t="s">
        <v>131</v>
      </c>
      <c r="AH313" s="634"/>
      <c r="AI313" s="634"/>
      <c r="AJ313" s="634"/>
      <c r="AK313" s="634"/>
      <c r="AL313" s="634"/>
      <c r="AM313" s="629"/>
      <c r="AN313" s="486" t="s">
        <v>132</v>
      </c>
      <c r="AO313" s="487"/>
      <c r="AP313" s="487"/>
      <c r="AQ313" s="487"/>
      <c r="AR313" s="487"/>
      <c r="AS313" s="488"/>
      <c r="AT313" s="1122" t="s">
        <v>133</v>
      </c>
      <c r="AU313" s="1123"/>
      <c r="AV313" s="1123"/>
      <c r="AW313" s="1123"/>
      <c r="AX313" s="1123"/>
      <c r="AY313" s="1124"/>
      <c r="AZ313" s="486" t="s">
        <v>134</v>
      </c>
      <c r="BA313" s="1131"/>
      <c r="BB313" s="1131"/>
      <c r="BC313" s="1131"/>
      <c r="BD313" s="1131"/>
      <c r="BE313" s="1132"/>
    </row>
    <row r="314" spans="1:66" ht="14.25" customHeight="1">
      <c r="B314" s="5"/>
      <c r="C314" s="38"/>
      <c r="D314" s="451"/>
      <c r="E314" s="452"/>
      <c r="F314" s="452"/>
      <c r="G314" s="452"/>
      <c r="H314" s="452"/>
      <c r="I314" s="452"/>
      <c r="J314" s="452"/>
      <c r="K314" s="452"/>
      <c r="L314" s="452"/>
      <c r="M314" s="452"/>
      <c r="N314" s="452"/>
      <c r="O314" s="453"/>
      <c r="P314" s="285"/>
      <c r="Q314" s="285"/>
      <c r="R314" s="285"/>
      <c r="S314" s="285"/>
      <c r="T314" s="285"/>
      <c r="U314" s="285"/>
      <c r="V314" s="285"/>
      <c r="W314" s="285"/>
      <c r="X314" s="285"/>
      <c r="Y314" s="285"/>
      <c r="Z314" s="285"/>
      <c r="AA314" s="285"/>
      <c r="AB314" s="285"/>
      <c r="AC314" s="285"/>
      <c r="AD314" s="285"/>
      <c r="AE314" s="285"/>
      <c r="AF314" s="286"/>
      <c r="AG314" s="630"/>
      <c r="AH314" s="635"/>
      <c r="AI314" s="635"/>
      <c r="AJ314" s="635"/>
      <c r="AK314" s="635"/>
      <c r="AL314" s="635"/>
      <c r="AM314" s="631"/>
      <c r="AN314" s="489"/>
      <c r="AO314" s="490"/>
      <c r="AP314" s="490"/>
      <c r="AQ314" s="490"/>
      <c r="AR314" s="490"/>
      <c r="AS314" s="491"/>
      <c r="AT314" s="1125"/>
      <c r="AU314" s="1126"/>
      <c r="AV314" s="1126"/>
      <c r="AW314" s="1126"/>
      <c r="AX314" s="1126"/>
      <c r="AY314" s="1127"/>
      <c r="AZ314" s="1133"/>
      <c r="BA314" s="1134"/>
      <c r="BB314" s="1134"/>
      <c r="BC314" s="1134"/>
      <c r="BD314" s="1134"/>
      <c r="BE314" s="1135"/>
    </row>
    <row r="315" spans="1:66" ht="14.25" customHeight="1">
      <c r="B315" s="5"/>
      <c r="C315" s="38"/>
      <c r="D315" s="454"/>
      <c r="E315" s="455"/>
      <c r="F315" s="455"/>
      <c r="G315" s="455"/>
      <c r="H315" s="455"/>
      <c r="I315" s="455"/>
      <c r="J315" s="455"/>
      <c r="K315" s="455"/>
      <c r="L315" s="455"/>
      <c r="M315" s="455"/>
      <c r="N315" s="455"/>
      <c r="O315" s="456"/>
      <c r="P315" s="288"/>
      <c r="Q315" s="288"/>
      <c r="R315" s="288"/>
      <c r="S315" s="288"/>
      <c r="T315" s="288"/>
      <c r="U315" s="288"/>
      <c r="V315" s="288"/>
      <c r="W315" s="288"/>
      <c r="X315" s="288"/>
      <c r="Y315" s="288"/>
      <c r="Z315" s="288"/>
      <c r="AA315" s="288"/>
      <c r="AB315" s="288"/>
      <c r="AC315" s="288"/>
      <c r="AD315" s="288"/>
      <c r="AE315" s="288"/>
      <c r="AF315" s="289"/>
      <c r="AG315" s="848"/>
      <c r="AH315" s="1069"/>
      <c r="AI315" s="1069"/>
      <c r="AJ315" s="1069"/>
      <c r="AK315" s="1069"/>
      <c r="AL315" s="1069"/>
      <c r="AM315" s="649"/>
      <c r="AN315" s="1044"/>
      <c r="AO315" s="1045"/>
      <c r="AP315" s="1045"/>
      <c r="AQ315" s="1045"/>
      <c r="AR315" s="1045"/>
      <c r="AS315" s="1046"/>
      <c r="AT315" s="1128"/>
      <c r="AU315" s="1129"/>
      <c r="AV315" s="1129"/>
      <c r="AW315" s="1129"/>
      <c r="AX315" s="1129"/>
      <c r="AY315" s="1130"/>
      <c r="AZ315" s="1136"/>
      <c r="BA315" s="1137"/>
      <c r="BB315" s="1137"/>
      <c r="BC315" s="1137"/>
      <c r="BD315" s="1137"/>
      <c r="BE315" s="1138"/>
    </row>
    <row r="316" spans="1:66" s="48" customFormat="1" ht="14.25" customHeight="1">
      <c r="B316" s="43"/>
      <c r="C316" s="44"/>
      <c r="D316" s="332"/>
      <c r="E316" s="333"/>
      <c r="F316" s="333"/>
      <c r="G316" s="333"/>
      <c r="H316" s="333"/>
      <c r="I316" s="333"/>
      <c r="J316" s="333"/>
      <c r="K316" s="333"/>
      <c r="L316" s="333"/>
      <c r="M316" s="333"/>
      <c r="N316" s="333"/>
      <c r="O316" s="334"/>
      <c r="P316" s="1491" t="s">
        <v>320</v>
      </c>
      <c r="Q316" s="1492"/>
      <c r="R316" s="1492"/>
      <c r="S316" s="1492"/>
      <c r="T316" s="1492"/>
      <c r="U316" s="1492"/>
      <c r="V316" s="1492"/>
      <c r="W316" s="1492"/>
      <c r="X316" s="1492"/>
      <c r="Y316" s="1492"/>
      <c r="Z316" s="1492"/>
      <c r="AA316" s="1492"/>
      <c r="AB316" s="1492"/>
      <c r="AC316" s="1492"/>
      <c r="AD316" s="1492"/>
      <c r="AE316" s="1492"/>
      <c r="AF316" s="1493"/>
      <c r="AG316" s="1527" t="s">
        <v>337</v>
      </c>
      <c r="AH316" s="1528"/>
      <c r="AI316" s="1528"/>
      <c r="AJ316" s="1528"/>
      <c r="AK316" s="1528"/>
      <c r="AL316" s="1528"/>
      <c r="AM316" s="1529"/>
      <c r="AN316" s="1479">
        <v>8</v>
      </c>
      <c r="AO316" s="1480"/>
      <c r="AP316" s="1480"/>
      <c r="AQ316" s="1480"/>
      <c r="AR316" s="1480"/>
      <c r="AS316" s="1481"/>
      <c r="AT316" s="1485">
        <v>20</v>
      </c>
      <c r="AU316" s="1486"/>
      <c r="AV316" s="1486"/>
      <c r="AW316" s="1486"/>
      <c r="AX316" s="1486"/>
      <c r="AY316" s="1487"/>
      <c r="AZ316" s="298">
        <f>AN316*AT316</f>
        <v>160</v>
      </c>
      <c r="BA316" s="299"/>
      <c r="BB316" s="299"/>
      <c r="BC316" s="299"/>
      <c r="BD316" s="299"/>
      <c r="BE316" s="300"/>
      <c r="BJ316" s="180"/>
    </row>
    <row r="317" spans="1:66" s="48" customFormat="1" ht="14.25" customHeight="1">
      <c r="B317" s="43"/>
      <c r="C317" s="44"/>
      <c r="D317" s="335"/>
      <c r="E317" s="336"/>
      <c r="F317" s="336"/>
      <c r="G317" s="336"/>
      <c r="H317" s="336"/>
      <c r="I317" s="336"/>
      <c r="J317" s="336"/>
      <c r="K317" s="336"/>
      <c r="L317" s="336"/>
      <c r="M317" s="336"/>
      <c r="N317" s="336"/>
      <c r="O317" s="337"/>
      <c r="P317" s="1494"/>
      <c r="Q317" s="1495"/>
      <c r="R317" s="1495"/>
      <c r="S317" s="1495"/>
      <c r="T317" s="1495"/>
      <c r="U317" s="1495"/>
      <c r="V317" s="1495"/>
      <c r="W317" s="1495"/>
      <c r="X317" s="1495"/>
      <c r="Y317" s="1495"/>
      <c r="Z317" s="1495"/>
      <c r="AA317" s="1495"/>
      <c r="AB317" s="1495"/>
      <c r="AC317" s="1495"/>
      <c r="AD317" s="1495"/>
      <c r="AE317" s="1495"/>
      <c r="AF317" s="1496"/>
      <c r="AG317" s="1530"/>
      <c r="AH317" s="1531"/>
      <c r="AI317" s="1531"/>
      <c r="AJ317" s="1531"/>
      <c r="AK317" s="1531"/>
      <c r="AL317" s="1531"/>
      <c r="AM317" s="1532"/>
      <c r="AN317" s="1506"/>
      <c r="AO317" s="1507"/>
      <c r="AP317" s="1507"/>
      <c r="AQ317" s="1507"/>
      <c r="AR317" s="1507"/>
      <c r="AS317" s="1508"/>
      <c r="AT317" s="1536"/>
      <c r="AU317" s="1537"/>
      <c r="AV317" s="1537"/>
      <c r="AW317" s="1537"/>
      <c r="AX317" s="1537"/>
      <c r="AY317" s="1538"/>
      <c r="AZ317" s="301"/>
      <c r="BA317" s="302"/>
      <c r="BB317" s="302"/>
      <c r="BC317" s="302"/>
      <c r="BD317" s="302"/>
      <c r="BE317" s="303"/>
    </row>
    <row r="318" spans="1:66" s="48" customFormat="1" ht="14.25" customHeight="1">
      <c r="B318" s="43"/>
      <c r="C318" s="44"/>
      <c r="D318" s="338"/>
      <c r="E318" s="339"/>
      <c r="F318" s="339"/>
      <c r="G318" s="339"/>
      <c r="H318" s="339"/>
      <c r="I318" s="339"/>
      <c r="J318" s="339"/>
      <c r="K318" s="339"/>
      <c r="L318" s="339"/>
      <c r="M318" s="339"/>
      <c r="N318" s="339"/>
      <c r="O318" s="340"/>
      <c r="P318" s="1202" t="s">
        <v>338</v>
      </c>
      <c r="Q318" s="1203"/>
      <c r="R318" s="1203"/>
      <c r="S318" s="1203"/>
      <c r="T318" s="1203"/>
      <c r="U318" s="1203"/>
      <c r="V318" s="1203"/>
      <c r="W318" s="1203"/>
      <c r="X318" s="1203"/>
      <c r="Y318" s="1203"/>
      <c r="Z318" s="1203"/>
      <c r="AA318" s="1203"/>
      <c r="AB318" s="1203"/>
      <c r="AC318" s="1203"/>
      <c r="AD318" s="1203"/>
      <c r="AE318" s="1203"/>
      <c r="AF318" s="1204"/>
      <c r="AG318" s="1533"/>
      <c r="AH318" s="1534"/>
      <c r="AI318" s="1534"/>
      <c r="AJ318" s="1534"/>
      <c r="AK318" s="1534"/>
      <c r="AL318" s="1534"/>
      <c r="AM318" s="1535"/>
      <c r="AN318" s="1506"/>
      <c r="AO318" s="1507"/>
      <c r="AP318" s="1507"/>
      <c r="AQ318" s="1507"/>
      <c r="AR318" s="1507"/>
      <c r="AS318" s="1508"/>
      <c r="AT318" s="1536"/>
      <c r="AU318" s="1537"/>
      <c r="AV318" s="1537"/>
      <c r="AW318" s="1537"/>
      <c r="AX318" s="1537"/>
      <c r="AY318" s="1538"/>
      <c r="AZ318" s="301"/>
      <c r="BA318" s="302"/>
      <c r="BB318" s="302"/>
      <c r="BC318" s="302"/>
      <c r="BD318" s="302"/>
      <c r="BE318" s="303"/>
    </row>
    <row r="319" spans="1:66" s="48" customFormat="1" ht="14.25" customHeight="1">
      <c r="B319" s="43"/>
      <c r="C319" s="44"/>
      <c r="D319" s="332"/>
      <c r="E319" s="333"/>
      <c r="F319" s="333"/>
      <c r="G319" s="333"/>
      <c r="H319" s="333"/>
      <c r="I319" s="333"/>
      <c r="J319" s="333"/>
      <c r="K319" s="333"/>
      <c r="L319" s="333"/>
      <c r="M319" s="333"/>
      <c r="N319" s="333"/>
      <c r="O319" s="334"/>
      <c r="P319" s="1491" t="s">
        <v>320</v>
      </c>
      <c r="Q319" s="1492"/>
      <c r="R319" s="1492"/>
      <c r="S319" s="1492"/>
      <c r="T319" s="1492"/>
      <c r="U319" s="1492"/>
      <c r="V319" s="1492"/>
      <c r="W319" s="1492"/>
      <c r="X319" s="1492"/>
      <c r="Y319" s="1492"/>
      <c r="Z319" s="1492"/>
      <c r="AA319" s="1492"/>
      <c r="AB319" s="1492"/>
      <c r="AC319" s="1492"/>
      <c r="AD319" s="1492"/>
      <c r="AE319" s="1492"/>
      <c r="AF319" s="1493"/>
      <c r="AG319" s="1527" t="s">
        <v>337</v>
      </c>
      <c r="AH319" s="1528"/>
      <c r="AI319" s="1528"/>
      <c r="AJ319" s="1528"/>
      <c r="AK319" s="1528"/>
      <c r="AL319" s="1528"/>
      <c r="AM319" s="1529"/>
      <c r="AN319" s="1479">
        <v>5</v>
      </c>
      <c r="AO319" s="1480"/>
      <c r="AP319" s="1480"/>
      <c r="AQ319" s="1480"/>
      <c r="AR319" s="1480"/>
      <c r="AS319" s="1481"/>
      <c r="AT319" s="1485">
        <v>20</v>
      </c>
      <c r="AU319" s="1486"/>
      <c r="AV319" s="1486"/>
      <c r="AW319" s="1486"/>
      <c r="AX319" s="1486"/>
      <c r="AY319" s="1487"/>
      <c r="AZ319" s="298">
        <f>AN319*AT319</f>
        <v>100</v>
      </c>
      <c r="BA319" s="299"/>
      <c r="BB319" s="299"/>
      <c r="BC319" s="299"/>
      <c r="BD319" s="299"/>
      <c r="BE319" s="300"/>
    </row>
    <row r="320" spans="1:66" s="48" customFormat="1" ht="14.25" customHeight="1">
      <c r="B320" s="43"/>
      <c r="C320" s="44"/>
      <c r="D320" s="335"/>
      <c r="E320" s="336"/>
      <c r="F320" s="336"/>
      <c r="G320" s="336"/>
      <c r="H320" s="336"/>
      <c r="I320" s="336"/>
      <c r="J320" s="336"/>
      <c r="K320" s="336"/>
      <c r="L320" s="336"/>
      <c r="M320" s="336"/>
      <c r="N320" s="336"/>
      <c r="O320" s="337"/>
      <c r="P320" s="1494"/>
      <c r="Q320" s="1495"/>
      <c r="R320" s="1495"/>
      <c r="S320" s="1495"/>
      <c r="T320" s="1495"/>
      <c r="U320" s="1495"/>
      <c r="V320" s="1495"/>
      <c r="W320" s="1495"/>
      <c r="X320" s="1495"/>
      <c r="Y320" s="1495"/>
      <c r="Z320" s="1495"/>
      <c r="AA320" s="1495"/>
      <c r="AB320" s="1495"/>
      <c r="AC320" s="1495"/>
      <c r="AD320" s="1495"/>
      <c r="AE320" s="1495"/>
      <c r="AF320" s="1496"/>
      <c r="AG320" s="1530"/>
      <c r="AH320" s="1531"/>
      <c r="AI320" s="1531"/>
      <c r="AJ320" s="1531"/>
      <c r="AK320" s="1531"/>
      <c r="AL320" s="1531"/>
      <c r="AM320" s="1532"/>
      <c r="AN320" s="1506"/>
      <c r="AO320" s="1507"/>
      <c r="AP320" s="1507"/>
      <c r="AQ320" s="1507"/>
      <c r="AR320" s="1507"/>
      <c r="AS320" s="1508"/>
      <c r="AT320" s="1536"/>
      <c r="AU320" s="1537"/>
      <c r="AV320" s="1537"/>
      <c r="AW320" s="1537"/>
      <c r="AX320" s="1537"/>
      <c r="AY320" s="1538"/>
      <c r="AZ320" s="301"/>
      <c r="BA320" s="302"/>
      <c r="BB320" s="302"/>
      <c r="BC320" s="302"/>
      <c r="BD320" s="302"/>
      <c r="BE320" s="303"/>
    </row>
    <row r="321" spans="1:63" s="48" customFormat="1" ht="14.25" customHeight="1">
      <c r="B321" s="43"/>
      <c r="C321" s="44"/>
      <c r="D321" s="338"/>
      <c r="E321" s="339"/>
      <c r="F321" s="339"/>
      <c r="G321" s="339"/>
      <c r="H321" s="339"/>
      <c r="I321" s="339"/>
      <c r="J321" s="339"/>
      <c r="K321" s="339"/>
      <c r="L321" s="339"/>
      <c r="M321" s="339"/>
      <c r="N321" s="339"/>
      <c r="O321" s="340"/>
      <c r="P321" s="1539" t="s">
        <v>274</v>
      </c>
      <c r="Q321" s="1540"/>
      <c r="R321" s="1540"/>
      <c r="S321" s="1540"/>
      <c r="T321" s="1540"/>
      <c r="U321" s="1540"/>
      <c r="V321" s="1540"/>
      <c r="W321" s="1540"/>
      <c r="X321" s="1540"/>
      <c r="Y321" s="1540"/>
      <c r="Z321" s="1540"/>
      <c r="AA321" s="1540"/>
      <c r="AB321" s="1540"/>
      <c r="AC321" s="1540"/>
      <c r="AD321" s="1540"/>
      <c r="AE321" s="1540"/>
      <c r="AF321" s="1541"/>
      <c r="AG321" s="1533"/>
      <c r="AH321" s="1534"/>
      <c r="AI321" s="1534"/>
      <c r="AJ321" s="1534"/>
      <c r="AK321" s="1534"/>
      <c r="AL321" s="1534"/>
      <c r="AM321" s="1535"/>
      <c r="AN321" s="1506"/>
      <c r="AO321" s="1507"/>
      <c r="AP321" s="1507"/>
      <c r="AQ321" s="1507"/>
      <c r="AR321" s="1507"/>
      <c r="AS321" s="1508"/>
      <c r="AT321" s="1536"/>
      <c r="AU321" s="1537"/>
      <c r="AV321" s="1537"/>
      <c r="AW321" s="1537"/>
      <c r="AX321" s="1537"/>
      <c r="AY321" s="1538"/>
      <c r="AZ321" s="301"/>
      <c r="BA321" s="302"/>
      <c r="BB321" s="302"/>
      <c r="BC321" s="302"/>
      <c r="BD321" s="302"/>
      <c r="BE321" s="303"/>
    </row>
    <row r="322" spans="1:63" s="48" customFormat="1" ht="15" customHeight="1">
      <c r="D322" s="332"/>
      <c r="E322" s="333"/>
      <c r="F322" s="333"/>
      <c r="G322" s="333"/>
      <c r="H322" s="333"/>
      <c r="I322" s="333"/>
      <c r="J322" s="333"/>
      <c r="K322" s="333"/>
      <c r="L322" s="333"/>
      <c r="M322" s="333"/>
      <c r="N322" s="333"/>
      <c r="O322" s="334"/>
      <c r="P322" s="1491" t="s">
        <v>320</v>
      </c>
      <c r="Q322" s="1492"/>
      <c r="R322" s="1492"/>
      <c r="S322" s="1492"/>
      <c r="T322" s="1492"/>
      <c r="U322" s="1492"/>
      <c r="V322" s="1492"/>
      <c r="W322" s="1492"/>
      <c r="X322" s="1492"/>
      <c r="Y322" s="1492"/>
      <c r="Z322" s="1492"/>
      <c r="AA322" s="1492"/>
      <c r="AB322" s="1492"/>
      <c r="AC322" s="1492"/>
      <c r="AD322" s="1492"/>
      <c r="AE322" s="1492"/>
      <c r="AF322" s="1493"/>
      <c r="AG322" s="1527" t="s">
        <v>337</v>
      </c>
      <c r="AH322" s="1528"/>
      <c r="AI322" s="1528"/>
      <c r="AJ322" s="1528"/>
      <c r="AK322" s="1528"/>
      <c r="AL322" s="1528"/>
      <c r="AM322" s="1529"/>
      <c r="AN322" s="1479">
        <v>8</v>
      </c>
      <c r="AO322" s="1480"/>
      <c r="AP322" s="1480"/>
      <c r="AQ322" s="1480"/>
      <c r="AR322" s="1480"/>
      <c r="AS322" s="1481"/>
      <c r="AT322" s="1485">
        <v>20</v>
      </c>
      <c r="AU322" s="1486"/>
      <c r="AV322" s="1486"/>
      <c r="AW322" s="1486"/>
      <c r="AX322" s="1486"/>
      <c r="AY322" s="1487"/>
      <c r="AZ322" s="298">
        <f>AN322*AT322</f>
        <v>160</v>
      </c>
      <c r="BA322" s="299"/>
      <c r="BB322" s="299"/>
      <c r="BC322" s="299"/>
      <c r="BD322" s="299"/>
      <c r="BE322" s="300"/>
    </row>
    <row r="323" spans="1:63" s="48" customFormat="1" ht="15" customHeight="1">
      <c r="D323" s="335"/>
      <c r="E323" s="336"/>
      <c r="F323" s="336"/>
      <c r="G323" s="336"/>
      <c r="H323" s="336"/>
      <c r="I323" s="336"/>
      <c r="J323" s="336"/>
      <c r="K323" s="336"/>
      <c r="L323" s="336"/>
      <c r="M323" s="336"/>
      <c r="N323" s="336"/>
      <c r="O323" s="337"/>
      <c r="P323" s="1494"/>
      <c r="Q323" s="1495"/>
      <c r="R323" s="1495"/>
      <c r="S323" s="1495"/>
      <c r="T323" s="1495"/>
      <c r="U323" s="1495"/>
      <c r="V323" s="1495"/>
      <c r="W323" s="1495"/>
      <c r="X323" s="1495"/>
      <c r="Y323" s="1495"/>
      <c r="Z323" s="1495"/>
      <c r="AA323" s="1495"/>
      <c r="AB323" s="1495"/>
      <c r="AC323" s="1495"/>
      <c r="AD323" s="1495"/>
      <c r="AE323" s="1495"/>
      <c r="AF323" s="1496"/>
      <c r="AG323" s="1530"/>
      <c r="AH323" s="1531"/>
      <c r="AI323" s="1531"/>
      <c r="AJ323" s="1531"/>
      <c r="AK323" s="1531"/>
      <c r="AL323" s="1531"/>
      <c r="AM323" s="1532"/>
      <c r="AN323" s="1506"/>
      <c r="AO323" s="1507"/>
      <c r="AP323" s="1507"/>
      <c r="AQ323" s="1507"/>
      <c r="AR323" s="1507"/>
      <c r="AS323" s="1508"/>
      <c r="AT323" s="1536"/>
      <c r="AU323" s="1537"/>
      <c r="AV323" s="1537"/>
      <c r="AW323" s="1537"/>
      <c r="AX323" s="1537"/>
      <c r="AY323" s="1538"/>
      <c r="AZ323" s="301"/>
      <c r="BA323" s="302"/>
      <c r="BB323" s="302"/>
      <c r="BC323" s="302"/>
      <c r="BD323" s="302"/>
      <c r="BE323" s="303"/>
    </row>
    <row r="324" spans="1:63" s="48" customFormat="1" ht="15" customHeight="1">
      <c r="D324" s="338"/>
      <c r="E324" s="339"/>
      <c r="F324" s="339"/>
      <c r="G324" s="339"/>
      <c r="H324" s="339"/>
      <c r="I324" s="339"/>
      <c r="J324" s="339"/>
      <c r="K324" s="339"/>
      <c r="L324" s="339"/>
      <c r="M324" s="339"/>
      <c r="N324" s="339"/>
      <c r="O324" s="340"/>
      <c r="P324" s="1202" t="s">
        <v>338</v>
      </c>
      <c r="Q324" s="1203"/>
      <c r="R324" s="1203"/>
      <c r="S324" s="1203"/>
      <c r="T324" s="1203"/>
      <c r="U324" s="1203"/>
      <c r="V324" s="1203"/>
      <c r="W324" s="1203"/>
      <c r="X324" s="1203"/>
      <c r="Y324" s="1203"/>
      <c r="Z324" s="1203"/>
      <c r="AA324" s="1203"/>
      <c r="AB324" s="1203"/>
      <c r="AC324" s="1203"/>
      <c r="AD324" s="1203"/>
      <c r="AE324" s="1203"/>
      <c r="AF324" s="1204"/>
      <c r="AG324" s="1533"/>
      <c r="AH324" s="1534"/>
      <c r="AI324" s="1534"/>
      <c r="AJ324" s="1534"/>
      <c r="AK324" s="1534"/>
      <c r="AL324" s="1534"/>
      <c r="AM324" s="1535"/>
      <c r="AN324" s="1506"/>
      <c r="AO324" s="1507"/>
      <c r="AP324" s="1507"/>
      <c r="AQ324" s="1507"/>
      <c r="AR324" s="1507"/>
      <c r="AS324" s="1508"/>
      <c r="AT324" s="1536"/>
      <c r="AU324" s="1537"/>
      <c r="AV324" s="1537"/>
      <c r="AW324" s="1537"/>
      <c r="AX324" s="1537"/>
      <c r="AY324" s="1538"/>
      <c r="AZ324" s="301"/>
      <c r="BA324" s="302"/>
      <c r="BB324" s="302"/>
      <c r="BC324" s="302"/>
      <c r="BD324" s="302"/>
      <c r="BE324" s="303"/>
    </row>
    <row r="325" spans="1:63" s="48" customFormat="1" ht="15" customHeight="1">
      <c r="D325" s="332"/>
      <c r="E325" s="333"/>
      <c r="F325" s="333"/>
      <c r="G325" s="333"/>
      <c r="H325" s="333"/>
      <c r="I325" s="333"/>
      <c r="J325" s="333"/>
      <c r="K325" s="333"/>
      <c r="L325" s="333"/>
      <c r="M325" s="333"/>
      <c r="N325" s="333"/>
      <c r="O325" s="334"/>
      <c r="P325" s="1205"/>
      <c r="Q325" s="1206"/>
      <c r="R325" s="1206"/>
      <c r="S325" s="1206"/>
      <c r="T325" s="1206"/>
      <c r="U325" s="1206"/>
      <c r="V325" s="1206"/>
      <c r="W325" s="1206"/>
      <c r="X325" s="1206"/>
      <c r="Y325" s="1206"/>
      <c r="Z325" s="1206"/>
      <c r="AA325" s="1206"/>
      <c r="AB325" s="1206"/>
      <c r="AC325" s="1206"/>
      <c r="AD325" s="1206"/>
      <c r="AE325" s="1206"/>
      <c r="AF325" s="1207"/>
      <c r="AG325" s="1211"/>
      <c r="AH325" s="1212"/>
      <c r="AI325" s="1212"/>
      <c r="AJ325" s="1212"/>
      <c r="AK325" s="1212"/>
      <c r="AL325" s="1212"/>
      <c r="AM325" s="1213"/>
      <c r="AN325" s="956"/>
      <c r="AO325" s="957"/>
      <c r="AP325" s="957"/>
      <c r="AQ325" s="957"/>
      <c r="AR325" s="957"/>
      <c r="AS325" s="958"/>
      <c r="AT325" s="260"/>
      <c r="AU325" s="261"/>
      <c r="AV325" s="261"/>
      <c r="AW325" s="261"/>
      <c r="AX325" s="261"/>
      <c r="AY325" s="262"/>
      <c r="AZ325" s="298">
        <f>AN325*AT325</f>
        <v>0</v>
      </c>
      <c r="BA325" s="299"/>
      <c r="BB325" s="299"/>
      <c r="BC325" s="299"/>
      <c r="BD325" s="299"/>
      <c r="BE325" s="300"/>
    </row>
    <row r="326" spans="1:63" s="48" customFormat="1" ht="15" customHeight="1">
      <c r="D326" s="335"/>
      <c r="E326" s="336"/>
      <c r="F326" s="336"/>
      <c r="G326" s="336"/>
      <c r="H326" s="336"/>
      <c r="I326" s="336"/>
      <c r="J326" s="336"/>
      <c r="K326" s="336"/>
      <c r="L326" s="336"/>
      <c r="M326" s="336"/>
      <c r="N326" s="336"/>
      <c r="O326" s="337"/>
      <c r="P326" s="1208"/>
      <c r="Q326" s="1209"/>
      <c r="R326" s="1209"/>
      <c r="S326" s="1209"/>
      <c r="T326" s="1209"/>
      <c r="U326" s="1209"/>
      <c r="V326" s="1209"/>
      <c r="W326" s="1209"/>
      <c r="X326" s="1209"/>
      <c r="Y326" s="1209"/>
      <c r="Z326" s="1209"/>
      <c r="AA326" s="1209"/>
      <c r="AB326" s="1209"/>
      <c r="AC326" s="1209"/>
      <c r="AD326" s="1209"/>
      <c r="AE326" s="1209"/>
      <c r="AF326" s="1210"/>
      <c r="AG326" s="1214"/>
      <c r="AH326" s="1215"/>
      <c r="AI326" s="1215"/>
      <c r="AJ326" s="1215"/>
      <c r="AK326" s="1215"/>
      <c r="AL326" s="1215"/>
      <c r="AM326" s="1216"/>
      <c r="AN326" s="959"/>
      <c r="AO326" s="395"/>
      <c r="AP326" s="395"/>
      <c r="AQ326" s="395"/>
      <c r="AR326" s="395"/>
      <c r="AS326" s="961"/>
      <c r="AT326" s="263"/>
      <c r="AU326" s="1220"/>
      <c r="AV326" s="1220"/>
      <c r="AW326" s="1220"/>
      <c r="AX326" s="1220"/>
      <c r="AY326" s="265"/>
      <c r="AZ326" s="301"/>
      <c r="BA326" s="302"/>
      <c r="BB326" s="302"/>
      <c r="BC326" s="302"/>
      <c r="BD326" s="302"/>
      <c r="BE326" s="303"/>
    </row>
    <row r="327" spans="1:63" s="48" customFormat="1" ht="15" customHeight="1">
      <c r="D327" s="338"/>
      <c r="E327" s="339"/>
      <c r="F327" s="339"/>
      <c r="G327" s="339"/>
      <c r="H327" s="339"/>
      <c r="I327" s="339"/>
      <c r="J327" s="339"/>
      <c r="K327" s="339"/>
      <c r="L327" s="339"/>
      <c r="M327" s="339"/>
      <c r="N327" s="339"/>
      <c r="O327" s="340"/>
      <c r="P327" s="1539" t="s">
        <v>274</v>
      </c>
      <c r="Q327" s="1540"/>
      <c r="R327" s="1540"/>
      <c r="S327" s="1540"/>
      <c r="T327" s="1540"/>
      <c r="U327" s="1540"/>
      <c r="V327" s="1540"/>
      <c r="W327" s="1540"/>
      <c r="X327" s="1540"/>
      <c r="Y327" s="1540"/>
      <c r="Z327" s="1540"/>
      <c r="AA327" s="1540"/>
      <c r="AB327" s="1540"/>
      <c r="AC327" s="1540"/>
      <c r="AD327" s="1540"/>
      <c r="AE327" s="1540"/>
      <c r="AF327" s="1541"/>
      <c r="AG327" s="1217"/>
      <c r="AH327" s="1218"/>
      <c r="AI327" s="1218"/>
      <c r="AJ327" s="1218"/>
      <c r="AK327" s="1218"/>
      <c r="AL327" s="1218"/>
      <c r="AM327" s="1219"/>
      <c r="AN327" s="959"/>
      <c r="AO327" s="395"/>
      <c r="AP327" s="395"/>
      <c r="AQ327" s="395"/>
      <c r="AR327" s="395"/>
      <c r="AS327" s="961"/>
      <c r="AT327" s="263"/>
      <c r="AU327" s="1220"/>
      <c r="AV327" s="1220"/>
      <c r="AW327" s="1220"/>
      <c r="AX327" s="1220"/>
      <c r="AY327" s="265"/>
      <c r="AZ327" s="301"/>
      <c r="BA327" s="302"/>
      <c r="BB327" s="302"/>
      <c r="BC327" s="302"/>
      <c r="BD327" s="302"/>
      <c r="BE327" s="303"/>
    </row>
    <row r="328" spans="1:63" s="48" customFormat="1" ht="15" customHeight="1">
      <c r="D328" s="332"/>
      <c r="E328" s="333"/>
      <c r="F328" s="333"/>
      <c r="G328" s="333"/>
      <c r="H328" s="333"/>
      <c r="I328" s="333"/>
      <c r="J328" s="333"/>
      <c r="K328" s="333"/>
      <c r="L328" s="333"/>
      <c r="M328" s="333"/>
      <c r="N328" s="333"/>
      <c r="O328" s="334"/>
      <c r="P328" s="1205"/>
      <c r="Q328" s="1206"/>
      <c r="R328" s="1206"/>
      <c r="S328" s="1206"/>
      <c r="T328" s="1206"/>
      <c r="U328" s="1206"/>
      <c r="V328" s="1206"/>
      <c r="W328" s="1206"/>
      <c r="X328" s="1206"/>
      <c r="Y328" s="1206"/>
      <c r="Z328" s="1206"/>
      <c r="AA328" s="1206"/>
      <c r="AB328" s="1206"/>
      <c r="AC328" s="1206"/>
      <c r="AD328" s="1206"/>
      <c r="AE328" s="1206"/>
      <c r="AF328" s="1207"/>
      <c r="AG328" s="1211"/>
      <c r="AH328" s="1212"/>
      <c r="AI328" s="1212"/>
      <c r="AJ328" s="1212"/>
      <c r="AK328" s="1212"/>
      <c r="AL328" s="1212"/>
      <c r="AM328" s="1213"/>
      <c r="AN328" s="956"/>
      <c r="AO328" s="957"/>
      <c r="AP328" s="957"/>
      <c r="AQ328" s="957"/>
      <c r="AR328" s="957"/>
      <c r="AS328" s="958"/>
      <c r="AT328" s="260"/>
      <c r="AU328" s="261"/>
      <c r="AV328" s="261"/>
      <c r="AW328" s="261"/>
      <c r="AX328" s="261"/>
      <c r="AY328" s="262"/>
      <c r="AZ328" s="298">
        <f>AN328*AT328</f>
        <v>0</v>
      </c>
      <c r="BA328" s="299"/>
      <c r="BB328" s="299"/>
      <c r="BC328" s="299"/>
      <c r="BD328" s="299"/>
      <c r="BE328" s="300"/>
    </row>
    <row r="329" spans="1:63" s="48" customFormat="1" ht="15" customHeight="1">
      <c r="D329" s="335"/>
      <c r="E329" s="336"/>
      <c r="F329" s="336"/>
      <c r="G329" s="336"/>
      <c r="H329" s="336"/>
      <c r="I329" s="336"/>
      <c r="J329" s="336"/>
      <c r="K329" s="336"/>
      <c r="L329" s="336"/>
      <c r="M329" s="336"/>
      <c r="N329" s="336"/>
      <c r="O329" s="337"/>
      <c r="P329" s="1208"/>
      <c r="Q329" s="1209"/>
      <c r="R329" s="1209"/>
      <c r="S329" s="1209"/>
      <c r="T329" s="1209"/>
      <c r="U329" s="1209"/>
      <c r="V329" s="1209"/>
      <c r="W329" s="1209"/>
      <c r="X329" s="1209"/>
      <c r="Y329" s="1209"/>
      <c r="Z329" s="1209"/>
      <c r="AA329" s="1209"/>
      <c r="AB329" s="1209"/>
      <c r="AC329" s="1209"/>
      <c r="AD329" s="1209"/>
      <c r="AE329" s="1209"/>
      <c r="AF329" s="1210"/>
      <c r="AG329" s="1214"/>
      <c r="AH329" s="1215"/>
      <c r="AI329" s="1215"/>
      <c r="AJ329" s="1215"/>
      <c r="AK329" s="1215"/>
      <c r="AL329" s="1215"/>
      <c r="AM329" s="1216"/>
      <c r="AN329" s="959"/>
      <c r="AO329" s="395"/>
      <c r="AP329" s="395"/>
      <c r="AQ329" s="395"/>
      <c r="AR329" s="395"/>
      <c r="AS329" s="961"/>
      <c r="AT329" s="263"/>
      <c r="AU329" s="1220"/>
      <c r="AV329" s="1220"/>
      <c r="AW329" s="1220"/>
      <c r="AX329" s="1220"/>
      <c r="AY329" s="265"/>
      <c r="AZ329" s="301"/>
      <c r="BA329" s="302"/>
      <c r="BB329" s="302"/>
      <c r="BC329" s="302"/>
      <c r="BD329" s="302"/>
      <c r="BE329" s="303"/>
    </row>
    <row r="330" spans="1:63" s="48" customFormat="1" ht="15" customHeight="1">
      <c r="D330" s="338"/>
      <c r="E330" s="339"/>
      <c r="F330" s="339"/>
      <c r="G330" s="339"/>
      <c r="H330" s="339"/>
      <c r="I330" s="339"/>
      <c r="J330" s="339"/>
      <c r="K330" s="339"/>
      <c r="L330" s="339"/>
      <c r="M330" s="339"/>
      <c r="N330" s="339"/>
      <c r="O330" s="340"/>
      <c r="P330" s="1539" t="s">
        <v>274</v>
      </c>
      <c r="Q330" s="1540"/>
      <c r="R330" s="1540"/>
      <c r="S330" s="1540"/>
      <c r="T330" s="1540"/>
      <c r="U330" s="1540"/>
      <c r="V330" s="1540"/>
      <c r="W330" s="1540"/>
      <c r="X330" s="1540"/>
      <c r="Y330" s="1540"/>
      <c r="Z330" s="1540"/>
      <c r="AA330" s="1540"/>
      <c r="AB330" s="1540"/>
      <c r="AC330" s="1540"/>
      <c r="AD330" s="1540"/>
      <c r="AE330" s="1540"/>
      <c r="AF330" s="1541"/>
      <c r="AG330" s="1217"/>
      <c r="AH330" s="1218"/>
      <c r="AI330" s="1218"/>
      <c r="AJ330" s="1218"/>
      <c r="AK330" s="1218"/>
      <c r="AL330" s="1218"/>
      <c r="AM330" s="1219"/>
      <c r="AN330" s="959"/>
      <c r="AO330" s="395"/>
      <c r="AP330" s="395"/>
      <c r="AQ330" s="395"/>
      <c r="AR330" s="395"/>
      <c r="AS330" s="961"/>
      <c r="AT330" s="263"/>
      <c r="AU330" s="1220"/>
      <c r="AV330" s="1220"/>
      <c r="AW330" s="1220"/>
      <c r="AX330" s="1220"/>
      <c r="AY330" s="265"/>
      <c r="AZ330" s="301"/>
      <c r="BA330" s="302"/>
      <c r="BB330" s="302"/>
      <c r="BC330" s="302"/>
      <c r="BD330" s="302"/>
      <c r="BE330" s="303"/>
    </row>
    <row r="331" spans="1:63" s="48" customFormat="1" ht="15" customHeight="1">
      <c r="D331" s="226"/>
      <c r="E331" s="226"/>
      <c r="F331" s="226"/>
      <c r="G331" s="226"/>
      <c r="H331" s="226"/>
      <c r="I331" s="226"/>
      <c r="J331" s="226"/>
      <c r="K331" s="226"/>
      <c r="L331" s="226"/>
      <c r="M331" s="226"/>
      <c r="N331" s="226"/>
      <c r="O331" s="226"/>
      <c r="P331" s="69"/>
      <c r="Q331" s="69"/>
      <c r="R331" s="69"/>
      <c r="S331" s="69"/>
      <c r="T331" s="69"/>
      <c r="U331" s="69"/>
      <c r="V331" s="69"/>
      <c r="W331" s="281" t="s">
        <v>43</v>
      </c>
      <c r="X331" s="282"/>
      <c r="Y331" s="282"/>
      <c r="Z331" s="282"/>
      <c r="AA331" s="282"/>
      <c r="AB331" s="283"/>
      <c r="AC331" s="1070">
        <v>3</v>
      </c>
      <c r="AD331" s="1071"/>
      <c r="AE331" s="1071"/>
      <c r="AF331" s="1072"/>
      <c r="AG331" s="709" t="s">
        <v>19</v>
      </c>
      <c r="AH331" s="1225"/>
      <c r="AI331" s="281" t="s">
        <v>175</v>
      </c>
      <c r="AJ331" s="282"/>
      <c r="AK331" s="282"/>
      <c r="AL331" s="282"/>
      <c r="AM331" s="282"/>
      <c r="AN331" s="282"/>
      <c r="AO331" s="282"/>
      <c r="AP331" s="282"/>
      <c r="AQ331" s="282"/>
      <c r="AR331" s="282"/>
      <c r="AS331" s="282"/>
      <c r="AT331" s="283"/>
      <c r="AU331" s="1227">
        <f>SUM(AZ316:BE330)</f>
        <v>420</v>
      </c>
      <c r="AV331" s="1228"/>
      <c r="AW331" s="1228"/>
      <c r="AX331" s="1228"/>
      <c r="AY331" s="1228"/>
      <c r="AZ331" s="1228"/>
      <c r="BA331" s="1228"/>
      <c r="BB331" s="1228"/>
      <c r="BC331" s="1228"/>
      <c r="BD331" s="1228"/>
      <c r="BE331" s="1229"/>
    </row>
    <row r="332" spans="1:63" s="48" customFormat="1" ht="3.75" customHeight="1">
      <c r="D332" s="226"/>
      <c r="E332" s="226"/>
      <c r="F332" s="226"/>
      <c r="G332" s="226"/>
      <c r="H332" s="226"/>
      <c r="I332" s="226"/>
      <c r="J332" s="226"/>
      <c r="K332" s="226"/>
      <c r="L332" s="226"/>
      <c r="M332" s="226"/>
      <c r="N332" s="226"/>
      <c r="O332" s="226"/>
      <c r="P332" s="69"/>
      <c r="Q332" s="69"/>
      <c r="R332" s="69"/>
      <c r="S332" s="69"/>
      <c r="T332" s="69"/>
      <c r="U332" s="69"/>
      <c r="V332" s="69"/>
      <c r="W332" s="284"/>
      <c r="X332" s="285"/>
      <c r="Y332" s="285"/>
      <c r="Z332" s="285"/>
      <c r="AA332" s="285"/>
      <c r="AB332" s="286"/>
      <c r="AC332" s="1073"/>
      <c r="AD332" s="1074"/>
      <c r="AE332" s="1074"/>
      <c r="AF332" s="1075"/>
      <c r="AG332" s="613"/>
      <c r="AH332" s="574"/>
      <c r="AI332" s="284"/>
      <c r="AJ332" s="285"/>
      <c r="AK332" s="285"/>
      <c r="AL332" s="285"/>
      <c r="AM332" s="285"/>
      <c r="AN332" s="285"/>
      <c r="AO332" s="285"/>
      <c r="AP332" s="285"/>
      <c r="AQ332" s="285"/>
      <c r="AR332" s="285"/>
      <c r="AS332" s="285"/>
      <c r="AT332" s="286"/>
      <c r="AU332" s="1230"/>
      <c r="AV332" s="1231"/>
      <c r="AW332" s="1231"/>
      <c r="AX332" s="1231"/>
      <c r="AY332" s="1231"/>
      <c r="AZ332" s="1231"/>
      <c r="BA332" s="1231"/>
      <c r="BB332" s="1231"/>
      <c r="BC332" s="1231"/>
      <c r="BD332" s="1231"/>
      <c r="BE332" s="1232"/>
    </row>
    <row r="333" spans="1:63" ht="15" customHeight="1">
      <c r="D333" s="70"/>
      <c r="E333" s="70"/>
      <c r="F333" s="70"/>
      <c r="G333" s="70"/>
      <c r="H333" s="70"/>
      <c r="I333" s="70"/>
      <c r="J333" s="70"/>
      <c r="K333" s="70"/>
      <c r="L333" s="70"/>
      <c r="M333" s="70"/>
      <c r="N333" s="70"/>
      <c r="O333" s="70"/>
      <c r="P333" s="70"/>
      <c r="Q333" s="70"/>
      <c r="R333" s="70"/>
      <c r="S333" s="70"/>
      <c r="T333" s="70"/>
      <c r="U333" s="70"/>
      <c r="V333" s="70"/>
      <c r="W333" s="287"/>
      <c r="X333" s="288"/>
      <c r="Y333" s="288"/>
      <c r="Z333" s="288"/>
      <c r="AA333" s="288"/>
      <c r="AB333" s="289"/>
      <c r="AC333" s="1076"/>
      <c r="AD333" s="1077"/>
      <c r="AE333" s="1077"/>
      <c r="AF333" s="1078"/>
      <c r="AG333" s="1079"/>
      <c r="AH333" s="1226"/>
      <c r="AI333" s="287"/>
      <c r="AJ333" s="288"/>
      <c r="AK333" s="288"/>
      <c r="AL333" s="288"/>
      <c r="AM333" s="288"/>
      <c r="AN333" s="288"/>
      <c r="AO333" s="288"/>
      <c r="AP333" s="288"/>
      <c r="AQ333" s="288"/>
      <c r="AR333" s="288"/>
      <c r="AS333" s="288"/>
      <c r="AT333" s="289"/>
      <c r="AU333" s="1233"/>
      <c r="AV333" s="1234"/>
      <c r="AW333" s="1234"/>
      <c r="AX333" s="1234"/>
      <c r="AY333" s="1234"/>
      <c r="AZ333" s="1234"/>
      <c r="BA333" s="1234"/>
      <c r="BB333" s="1234"/>
      <c r="BC333" s="1234"/>
      <c r="BD333" s="1234"/>
      <c r="BE333" s="1235"/>
    </row>
    <row r="334" spans="1:63" s="48" customFormat="1" ht="12" customHeight="1">
      <c r="A334" s="2"/>
      <c r="C334" s="167" t="s">
        <v>176</v>
      </c>
      <c r="D334" s="16"/>
      <c r="E334" s="16"/>
      <c r="F334" s="16"/>
      <c r="G334" s="16"/>
      <c r="H334" s="16"/>
      <c r="I334" s="16"/>
      <c r="J334" s="16"/>
      <c r="K334" s="16"/>
      <c r="L334" s="16"/>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row>
    <row r="335" spans="1:63" s="48" customFormat="1" ht="14.25" customHeight="1">
      <c r="A335" s="2"/>
      <c r="B335" s="5"/>
      <c r="C335" s="38"/>
      <c r="D335" s="293" t="s">
        <v>123</v>
      </c>
      <c r="E335" s="449"/>
      <c r="F335" s="449"/>
      <c r="G335" s="449"/>
      <c r="H335" s="449"/>
      <c r="I335" s="450"/>
      <c r="J335" s="1162" t="s">
        <v>144</v>
      </c>
      <c r="K335" s="1162"/>
      <c r="L335" s="1162"/>
      <c r="M335" s="1162"/>
      <c r="N335" s="1162"/>
      <c r="O335" s="1162"/>
      <c r="P335" s="1162"/>
      <c r="Q335" s="1162"/>
      <c r="R335" s="1162"/>
      <c r="S335" s="1162"/>
      <c r="T335" s="1162"/>
      <c r="U335" s="1162"/>
      <c r="V335" s="1162"/>
      <c r="W335" s="1162"/>
      <c r="X335" s="1162"/>
      <c r="Y335" s="1162"/>
      <c r="Z335" s="1236"/>
      <c r="AA335" s="1237" t="s">
        <v>258</v>
      </c>
      <c r="AB335" s="1237"/>
      <c r="AC335" s="1237"/>
      <c r="AD335" s="1237"/>
      <c r="AE335" s="1237"/>
      <c r="AF335" s="1237"/>
      <c r="AG335" s="293" t="s">
        <v>123</v>
      </c>
      <c r="AH335" s="449"/>
      <c r="AI335" s="449"/>
      <c r="AJ335" s="449"/>
      <c r="AK335" s="449"/>
      <c r="AL335" s="450"/>
      <c r="AM335" s="1162" t="s">
        <v>144</v>
      </c>
      <c r="AN335" s="1162"/>
      <c r="AO335" s="1162"/>
      <c r="AP335" s="1162"/>
      <c r="AQ335" s="1162"/>
      <c r="AR335" s="1162"/>
      <c r="AS335" s="1162"/>
      <c r="AT335" s="1162"/>
      <c r="AU335" s="1162"/>
      <c r="AV335" s="1162"/>
      <c r="AW335" s="1162"/>
      <c r="AX335" s="1162"/>
      <c r="AY335" s="1162"/>
      <c r="AZ335" s="1162"/>
      <c r="BA335" s="1162"/>
      <c r="BB335" s="1162"/>
      <c r="BC335" s="1236"/>
      <c r="BD335" s="1237" t="s">
        <v>258</v>
      </c>
      <c r="BE335" s="1237"/>
      <c r="BF335" s="1237"/>
      <c r="BG335" s="1237"/>
      <c r="BH335" s="1237"/>
      <c r="BI335" s="1237"/>
      <c r="BJ335" s="2"/>
    </row>
    <row r="336" spans="1:63" s="48" customFormat="1" ht="14.25" customHeight="1">
      <c r="A336" s="2"/>
      <c r="B336" s="5"/>
      <c r="C336" s="38"/>
      <c r="D336" s="451"/>
      <c r="E336" s="452"/>
      <c r="F336" s="452"/>
      <c r="G336" s="452"/>
      <c r="H336" s="452"/>
      <c r="I336" s="453"/>
      <c r="J336" s="1162"/>
      <c r="K336" s="1162"/>
      <c r="L336" s="1162"/>
      <c r="M336" s="1162"/>
      <c r="N336" s="1162"/>
      <c r="O336" s="1162"/>
      <c r="P336" s="1162"/>
      <c r="Q336" s="1162"/>
      <c r="R336" s="1162"/>
      <c r="S336" s="1162"/>
      <c r="T336" s="1162"/>
      <c r="U336" s="1162"/>
      <c r="V336" s="1162"/>
      <c r="W336" s="1162"/>
      <c r="X336" s="1162"/>
      <c r="Y336" s="1162"/>
      <c r="Z336" s="1236"/>
      <c r="AA336" s="1237"/>
      <c r="AB336" s="1237"/>
      <c r="AC336" s="1237"/>
      <c r="AD336" s="1237"/>
      <c r="AE336" s="1237"/>
      <c r="AF336" s="1237"/>
      <c r="AG336" s="451"/>
      <c r="AH336" s="452"/>
      <c r="AI336" s="452"/>
      <c r="AJ336" s="452"/>
      <c r="AK336" s="452"/>
      <c r="AL336" s="453"/>
      <c r="AM336" s="1162"/>
      <c r="AN336" s="1162"/>
      <c r="AO336" s="1162"/>
      <c r="AP336" s="1162"/>
      <c r="AQ336" s="1162"/>
      <c r="AR336" s="1162"/>
      <c r="AS336" s="1162"/>
      <c r="AT336" s="1162"/>
      <c r="AU336" s="1162"/>
      <c r="AV336" s="1162"/>
      <c r="AW336" s="1162"/>
      <c r="AX336" s="1162"/>
      <c r="AY336" s="1162"/>
      <c r="AZ336" s="1162"/>
      <c r="BA336" s="1162"/>
      <c r="BB336" s="1162"/>
      <c r="BC336" s="1236"/>
      <c r="BD336" s="1237"/>
      <c r="BE336" s="1237"/>
      <c r="BF336" s="1237"/>
      <c r="BG336" s="1237"/>
      <c r="BH336" s="1237"/>
      <c r="BI336" s="1237"/>
      <c r="BJ336" s="2"/>
      <c r="BK336" s="2"/>
    </row>
    <row r="337" spans="1:63" s="48" customFormat="1" ht="14.25" customHeight="1">
      <c r="A337" s="2"/>
      <c r="B337" s="5"/>
      <c r="C337" s="38"/>
      <c r="D337" s="454"/>
      <c r="E337" s="455"/>
      <c r="F337" s="455"/>
      <c r="G337" s="455"/>
      <c r="H337" s="455"/>
      <c r="I337" s="456"/>
      <c r="J337" s="454" t="s">
        <v>259</v>
      </c>
      <c r="K337" s="455"/>
      <c r="L337" s="455"/>
      <c r="M337" s="455"/>
      <c r="N337" s="455"/>
      <c r="O337" s="455"/>
      <c r="P337" s="455"/>
      <c r="Q337" s="455"/>
      <c r="R337" s="455"/>
      <c r="S337" s="455"/>
      <c r="T337" s="455"/>
      <c r="U337" s="455"/>
      <c r="V337" s="455"/>
      <c r="W337" s="455"/>
      <c r="X337" s="455"/>
      <c r="Y337" s="455"/>
      <c r="Z337" s="455"/>
      <c r="AA337" s="1237"/>
      <c r="AB337" s="1237"/>
      <c r="AC337" s="1237"/>
      <c r="AD337" s="1237"/>
      <c r="AE337" s="1237"/>
      <c r="AF337" s="1237"/>
      <c r="AG337" s="454"/>
      <c r="AH337" s="455"/>
      <c r="AI337" s="455"/>
      <c r="AJ337" s="455"/>
      <c r="AK337" s="455"/>
      <c r="AL337" s="456"/>
      <c r="AM337" s="454" t="s">
        <v>259</v>
      </c>
      <c r="AN337" s="455"/>
      <c r="AO337" s="455"/>
      <c r="AP337" s="455"/>
      <c r="AQ337" s="455"/>
      <c r="AR337" s="455"/>
      <c r="AS337" s="455"/>
      <c r="AT337" s="455"/>
      <c r="AU337" s="455"/>
      <c r="AV337" s="455"/>
      <c r="AW337" s="455"/>
      <c r="AX337" s="455"/>
      <c r="AY337" s="455"/>
      <c r="AZ337" s="455"/>
      <c r="BA337" s="455"/>
      <c r="BB337" s="455"/>
      <c r="BC337" s="455"/>
      <c r="BD337" s="1237"/>
      <c r="BE337" s="1237"/>
      <c r="BF337" s="1237"/>
      <c r="BG337" s="1237"/>
      <c r="BH337" s="1237"/>
      <c r="BI337" s="1237"/>
      <c r="BJ337" s="2"/>
      <c r="BK337" s="2"/>
    </row>
    <row r="338" spans="1:63" s="48" customFormat="1" ht="14.25" customHeight="1">
      <c r="B338" s="43"/>
      <c r="C338" s="44"/>
      <c r="D338" s="332"/>
      <c r="E338" s="333"/>
      <c r="F338" s="333"/>
      <c r="G338" s="333"/>
      <c r="H338" s="333"/>
      <c r="I338" s="334"/>
      <c r="J338" s="1205" t="s">
        <v>325</v>
      </c>
      <c r="K338" s="1206"/>
      <c r="L338" s="1206"/>
      <c r="M338" s="1206"/>
      <c r="N338" s="1206"/>
      <c r="O338" s="1206"/>
      <c r="P338" s="1206"/>
      <c r="Q338" s="1206"/>
      <c r="R338" s="1206"/>
      <c r="S338" s="1206"/>
      <c r="T338" s="1206"/>
      <c r="U338" s="1206"/>
      <c r="V338" s="1206"/>
      <c r="W338" s="1206"/>
      <c r="X338" s="1206"/>
      <c r="Y338" s="1206"/>
      <c r="Z338" s="1207"/>
      <c r="AA338" s="1699" t="s">
        <v>340</v>
      </c>
      <c r="AB338" s="1700"/>
      <c r="AC338" s="1700"/>
      <c r="AD338" s="1700"/>
      <c r="AE338" s="1700"/>
      <c r="AF338" s="1700"/>
      <c r="AG338" s="332"/>
      <c r="AH338" s="333"/>
      <c r="AI338" s="333"/>
      <c r="AJ338" s="333"/>
      <c r="AK338" s="333"/>
      <c r="AL338" s="334"/>
      <c r="AM338" s="312"/>
      <c r="AN338" s="313"/>
      <c r="AO338" s="313"/>
      <c r="AP338" s="313"/>
      <c r="AQ338" s="313"/>
      <c r="AR338" s="313"/>
      <c r="AS338" s="313"/>
      <c r="AT338" s="313"/>
      <c r="AU338" s="313"/>
      <c r="AV338" s="313"/>
      <c r="AW338" s="313"/>
      <c r="AX338" s="313"/>
      <c r="AY338" s="313"/>
      <c r="AZ338" s="313"/>
      <c r="BA338" s="313"/>
      <c r="BB338" s="313"/>
      <c r="BC338" s="313"/>
      <c r="BD338" s="413"/>
      <c r="BE338" s="413"/>
      <c r="BF338" s="413"/>
      <c r="BG338" s="413"/>
      <c r="BH338" s="413"/>
      <c r="BI338" s="413"/>
    </row>
    <row r="339" spans="1:63" s="48" customFormat="1" ht="14.25" customHeight="1">
      <c r="B339" s="43"/>
      <c r="C339" s="44"/>
      <c r="D339" s="335"/>
      <c r="E339" s="336"/>
      <c r="F339" s="336"/>
      <c r="G339" s="336"/>
      <c r="H339" s="336"/>
      <c r="I339" s="337"/>
      <c r="J339" s="1208"/>
      <c r="K339" s="1209"/>
      <c r="L339" s="1209"/>
      <c r="M339" s="1209"/>
      <c r="N339" s="1209"/>
      <c r="O339" s="1209"/>
      <c r="P339" s="1209"/>
      <c r="Q339" s="1209"/>
      <c r="R339" s="1209"/>
      <c r="S339" s="1209"/>
      <c r="T339" s="1209"/>
      <c r="U339" s="1209"/>
      <c r="V339" s="1209"/>
      <c r="W339" s="1209"/>
      <c r="X339" s="1209"/>
      <c r="Y339" s="1209"/>
      <c r="Z339" s="1210"/>
      <c r="AA339" s="1700"/>
      <c r="AB339" s="1700"/>
      <c r="AC339" s="1700"/>
      <c r="AD339" s="1700"/>
      <c r="AE339" s="1700"/>
      <c r="AF339" s="1700"/>
      <c r="AG339" s="335"/>
      <c r="AH339" s="336"/>
      <c r="AI339" s="336"/>
      <c r="AJ339" s="336"/>
      <c r="AK339" s="336"/>
      <c r="AL339" s="337"/>
      <c r="AM339" s="409"/>
      <c r="AN339" s="410"/>
      <c r="AO339" s="410"/>
      <c r="AP339" s="410"/>
      <c r="AQ339" s="410"/>
      <c r="AR339" s="410"/>
      <c r="AS339" s="410"/>
      <c r="AT339" s="410"/>
      <c r="AU339" s="410"/>
      <c r="AV339" s="410"/>
      <c r="AW339" s="410"/>
      <c r="AX339" s="410"/>
      <c r="AY339" s="410"/>
      <c r="AZ339" s="410"/>
      <c r="BA339" s="410"/>
      <c r="BB339" s="410"/>
      <c r="BC339" s="410"/>
      <c r="BD339" s="413"/>
      <c r="BE339" s="413"/>
      <c r="BF339" s="413"/>
      <c r="BG339" s="413"/>
      <c r="BH339" s="413"/>
      <c r="BI339" s="413"/>
    </row>
    <row r="340" spans="1:63" s="48" customFormat="1" ht="14.25" customHeight="1">
      <c r="B340" s="43"/>
      <c r="C340" s="44"/>
      <c r="D340" s="338"/>
      <c r="E340" s="339"/>
      <c r="F340" s="339"/>
      <c r="G340" s="339"/>
      <c r="H340" s="339"/>
      <c r="I340" s="340"/>
      <c r="J340" s="1202" t="s">
        <v>338</v>
      </c>
      <c r="K340" s="1203"/>
      <c r="L340" s="1203"/>
      <c r="M340" s="1203"/>
      <c r="N340" s="1203"/>
      <c r="O340" s="1203"/>
      <c r="P340" s="1203"/>
      <c r="Q340" s="1203"/>
      <c r="R340" s="1203"/>
      <c r="S340" s="1203"/>
      <c r="T340" s="1203"/>
      <c r="U340" s="1203"/>
      <c r="V340" s="1203"/>
      <c r="W340" s="1203"/>
      <c r="X340" s="1203"/>
      <c r="Y340" s="1203"/>
      <c r="Z340" s="1204"/>
      <c r="AA340" s="1700"/>
      <c r="AB340" s="1700"/>
      <c r="AC340" s="1700"/>
      <c r="AD340" s="1700"/>
      <c r="AE340" s="1700"/>
      <c r="AF340" s="1700"/>
      <c r="AG340" s="338"/>
      <c r="AH340" s="339"/>
      <c r="AI340" s="339"/>
      <c r="AJ340" s="339"/>
      <c r="AK340" s="339"/>
      <c r="AL340" s="340"/>
      <c r="AM340" s="414" t="s">
        <v>275</v>
      </c>
      <c r="AN340" s="415"/>
      <c r="AO340" s="415"/>
      <c r="AP340" s="415"/>
      <c r="AQ340" s="415"/>
      <c r="AR340" s="415"/>
      <c r="AS340" s="415"/>
      <c r="AT340" s="415"/>
      <c r="AU340" s="415"/>
      <c r="AV340" s="415"/>
      <c r="AW340" s="415"/>
      <c r="AX340" s="415"/>
      <c r="AY340" s="415"/>
      <c r="AZ340" s="415"/>
      <c r="BA340" s="415"/>
      <c r="BB340" s="415"/>
      <c r="BC340" s="415"/>
      <c r="BD340" s="413"/>
      <c r="BE340" s="413"/>
      <c r="BF340" s="413"/>
      <c r="BG340" s="413"/>
      <c r="BH340" s="413"/>
      <c r="BI340" s="413"/>
    </row>
    <row r="341" spans="1:63" s="48" customFormat="1" ht="14.25" customHeight="1">
      <c r="B341" s="43"/>
      <c r="C341" s="44"/>
      <c r="D341" s="332"/>
      <c r="E341" s="333"/>
      <c r="F341" s="333"/>
      <c r="G341" s="333"/>
      <c r="H341" s="333"/>
      <c r="I341" s="334"/>
      <c r="J341" s="312"/>
      <c r="K341" s="313"/>
      <c r="L341" s="313"/>
      <c r="M341" s="313"/>
      <c r="N341" s="313"/>
      <c r="O341" s="313"/>
      <c r="P341" s="313"/>
      <c r="Q341" s="313"/>
      <c r="R341" s="313"/>
      <c r="S341" s="313"/>
      <c r="T341" s="313"/>
      <c r="U341" s="313"/>
      <c r="V341" s="313"/>
      <c r="W341" s="313"/>
      <c r="X341" s="313"/>
      <c r="Y341" s="313"/>
      <c r="Z341" s="313"/>
      <c r="AA341" s="412"/>
      <c r="AB341" s="413"/>
      <c r="AC341" s="413"/>
      <c r="AD341" s="413"/>
      <c r="AE341" s="413"/>
      <c r="AF341" s="413"/>
      <c r="AG341" s="332"/>
      <c r="AH341" s="333"/>
      <c r="AI341" s="333"/>
      <c r="AJ341" s="333"/>
      <c r="AK341" s="333"/>
      <c r="AL341" s="334"/>
      <c r="AM341" s="312"/>
      <c r="AN341" s="313"/>
      <c r="AO341" s="313"/>
      <c r="AP341" s="313"/>
      <c r="AQ341" s="313"/>
      <c r="AR341" s="313"/>
      <c r="AS341" s="313"/>
      <c r="AT341" s="313"/>
      <c r="AU341" s="313"/>
      <c r="AV341" s="313"/>
      <c r="AW341" s="313"/>
      <c r="AX341" s="313"/>
      <c r="AY341" s="313"/>
      <c r="AZ341" s="313"/>
      <c r="BA341" s="313"/>
      <c r="BB341" s="313"/>
      <c r="BC341" s="313"/>
      <c r="BD341" s="413"/>
      <c r="BE341" s="413"/>
      <c r="BF341" s="413"/>
      <c r="BG341" s="413"/>
      <c r="BH341" s="413"/>
      <c r="BI341" s="413"/>
    </row>
    <row r="342" spans="1:63" s="48" customFormat="1" ht="14.25" customHeight="1">
      <c r="B342" s="43"/>
      <c r="C342" s="44"/>
      <c r="D342" s="335"/>
      <c r="E342" s="336"/>
      <c r="F342" s="336"/>
      <c r="G342" s="336"/>
      <c r="H342" s="336"/>
      <c r="I342" s="337"/>
      <c r="J342" s="409"/>
      <c r="K342" s="410"/>
      <c r="L342" s="410"/>
      <c r="M342" s="410"/>
      <c r="N342" s="410"/>
      <c r="O342" s="410"/>
      <c r="P342" s="410"/>
      <c r="Q342" s="410"/>
      <c r="R342" s="410"/>
      <c r="S342" s="410"/>
      <c r="T342" s="410"/>
      <c r="U342" s="410"/>
      <c r="V342" s="410"/>
      <c r="W342" s="410"/>
      <c r="X342" s="410"/>
      <c r="Y342" s="410"/>
      <c r="Z342" s="410"/>
      <c r="AA342" s="413"/>
      <c r="AB342" s="413"/>
      <c r="AC342" s="413"/>
      <c r="AD342" s="413"/>
      <c r="AE342" s="413"/>
      <c r="AF342" s="413"/>
      <c r="AG342" s="335"/>
      <c r="AH342" s="336"/>
      <c r="AI342" s="336"/>
      <c r="AJ342" s="336"/>
      <c r="AK342" s="336"/>
      <c r="AL342" s="337"/>
      <c r="AM342" s="409"/>
      <c r="AN342" s="410"/>
      <c r="AO342" s="410"/>
      <c r="AP342" s="410"/>
      <c r="AQ342" s="410"/>
      <c r="AR342" s="410"/>
      <c r="AS342" s="410"/>
      <c r="AT342" s="410"/>
      <c r="AU342" s="410"/>
      <c r="AV342" s="410"/>
      <c r="AW342" s="410"/>
      <c r="AX342" s="410"/>
      <c r="AY342" s="410"/>
      <c r="AZ342" s="410"/>
      <c r="BA342" s="410"/>
      <c r="BB342" s="410"/>
      <c r="BC342" s="410"/>
      <c r="BD342" s="413"/>
      <c r="BE342" s="413"/>
      <c r="BF342" s="413"/>
      <c r="BG342" s="413"/>
      <c r="BH342" s="413"/>
      <c r="BI342" s="413"/>
    </row>
    <row r="343" spans="1:63" s="48" customFormat="1" ht="14.25" customHeight="1">
      <c r="B343" s="43"/>
      <c r="C343" s="44"/>
      <c r="D343" s="338"/>
      <c r="E343" s="339"/>
      <c r="F343" s="339"/>
      <c r="G343" s="339"/>
      <c r="H343" s="339"/>
      <c r="I343" s="340"/>
      <c r="J343" s="414" t="s">
        <v>275</v>
      </c>
      <c r="K343" s="415"/>
      <c r="L343" s="415"/>
      <c r="M343" s="415"/>
      <c r="N343" s="415"/>
      <c r="O343" s="415"/>
      <c r="P343" s="415"/>
      <c r="Q343" s="415"/>
      <c r="R343" s="415"/>
      <c r="S343" s="415"/>
      <c r="T343" s="415"/>
      <c r="U343" s="415"/>
      <c r="V343" s="415"/>
      <c r="W343" s="415"/>
      <c r="X343" s="415"/>
      <c r="Y343" s="415"/>
      <c r="Z343" s="415"/>
      <c r="AA343" s="413"/>
      <c r="AB343" s="413"/>
      <c r="AC343" s="413"/>
      <c r="AD343" s="413"/>
      <c r="AE343" s="413"/>
      <c r="AF343" s="413"/>
      <c r="AG343" s="338"/>
      <c r="AH343" s="339"/>
      <c r="AI343" s="339"/>
      <c r="AJ343" s="339"/>
      <c r="AK343" s="339"/>
      <c r="AL343" s="340"/>
      <c r="AM343" s="414" t="s">
        <v>275</v>
      </c>
      <c r="AN343" s="415"/>
      <c r="AO343" s="415"/>
      <c r="AP343" s="415"/>
      <c r="AQ343" s="415"/>
      <c r="AR343" s="415"/>
      <c r="AS343" s="415"/>
      <c r="AT343" s="415"/>
      <c r="AU343" s="415"/>
      <c r="AV343" s="415"/>
      <c r="AW343" s="415"/>
      <c r="AX343" s="415"/>
      <c r="AY343" s="415"/>
      <c r="AZ343" s="415"/>
      <c r="BA343" s="415"/>
      <c r="BB343" s="415"/>
      <c r="BC343" s="415"/>
      <c r="BD343" s="413"/>
      <c r="BE343" s="413"/>
      <c r="BF343" s="413"/>
      <c r="BG343" s="413"/>
      <c r="BH343" s="413"/>
      <c r="BI343" s="413"/>
    </row>
    <row r="344" spans="1:63" s="48" customFormat="1" ht="36" customHeight="1">
      <c r="A344" s="2"/>
      <c r="B344" s="2"/>
      <c r="C344" s="2"/>
      <c r="D344" s="86"/>
      <c r="E344" s="86"/>
      <c r="F344" s="86"/>
      <c r="G344" s="86"/>
      <c r="H344" s="86"/>
      <c r="I344" s="86"/>
      <c r="J344" s="169"/>
      <c r="K344" s="169"/>
      <c r="L344" s="169"/>
      <c r="M344" s="169"/>
      <c r="N344" s="239"/>
      <c r="O344" s="239"/>
      <c r="P344" s="239"/>
      <c r="Q344" s="239"/>
      <c r="R344" s="169"/>
      <c r="S344" s="169"/>
      <c r="T344" s="148"/>
      <c r="U344" s="148"/>
      <c r="V344" s="148"/>
      <c r="W344" s="148"/>
      <c r="X344" s="148"/>
      <c r="Y344" s="148"/>
      <c r="Z344" s="148"/>
      <c r="AA344" s="148"/>
      <c r="AB344" s="148"/>
      <c r="AC344" s="148"/>
      <c r="AD344" s="148"/>
      <c r="AE344" s="148"/>
      <c r="AF344" s="148"/>
      <c r="AG344" s="239"/>
      <c r="AH344" s="239"/>
      <c r="AI344" s="239"/>
      <c r="AJ344" s="239"/>
      <c r="AK344" s="169"/>
      <c r="AL344" s="169"/>
      <c r="AN344" s="170"/>
      <c r="AO344" s="170"/>
      <c r="AP344" s="170"/>
      <c r="AQ344" s="170"/>
      <c r="AR344" s="170"/>
      <c r="AS344" s="170"/>
      <c r="AT344" s="86"/>
      <c r="AY344" s="1238" t="s">
        <v>260</v>
      </c>
      <c r="AZ344" s="1239"/>
      <c r="BA344" s="1239"/>
      <c r="BB344" s="1239"/>
      <c r="BC344" s="1240"/>
      <c r="BD344" s="1241">
        <v>1</v>
      </c>
      <c r="BE344" s="1242"/>
      <c r="BF344" s="1242"/>
      <c r="BG344" s="1243"/>
      <c r="BH344" s="171" t="s">
        <v>19</v>
      </c>
      <c r="BI344" s="172"/>
      <c r="BJ344" s="2"/>
      <c r="BK344" s="2"/>
    </row>
    <row r="345" spans="1:63" s="16" customFormat="1" ht="6.75" customHeight="1">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6"/>
      <c r="AB345" s="246"/>
      <c r="AC345" s="246"/>
      <c r="AD345" s="246"/>
      <c r="AE345" s="246"/>
      <c r="AF345" s="246"/>
      <c r="AG345" s="249"/>
      <c r="AH345" s="249"/>
      <c r="AI345" s="249"/>
      <c r="AJ345" s="249"/>
      <c r="AK345" s="249"/>
      <c r="AL345" s="227"/>
      <c r="AM345" s="227"/>
      <c r="AN345" s="227"/>
      <c r="AO345" s="227"/>
      <c r="AP345" s="227"/>
      <c r="AQ345" s="227"/>
      <c r="AR345" s="227"/>
      <c r="AS345" s="227"/>
      <c r="AT345" s="249"/>
      <c r="AU345" s="249"/>
      <c r="AV345" s="249"/>
      <c r="AW345" s="249"/>
      <c r="AX345" s="227"/>
      <c r="AY345" s="227"/>
      <c r="AZ345" s="249"/>
      <c r="BA345" s="249"/>
      <c r="BB345" s="249"/>
      <c r="BC345" s="249"/>
      <c r="BD345" s="246"/>
      <c r="BE345" s="246"/>
    </row>
    <row r="346" spans="1:63" s="67" customFormat="1" ht="14.25" customHeight="1">
      <c r="A346" s="74" t="s">
        <v>216</v>
      </c>
    </row>
    <row r="347" spans="1:63" s="67" customFormat="1" ht="14.25" customHeight="1">
      <c r="B347" s="67" t="s">
        <v>217</v>
      </c>
    </row>
    <row r="348" spans="1:63" s="48" customFormat="1" ht="15" customHeight="1">
      <c r="C348" s="523" t="s">
        <v>177</v>
      </c>
      <c r="D348" s="524"/>
      <c r="E348" s="524"/>
      <c r="F348" s="524"/>
      <c r="G348" s="524"/>
      <c r="H348" s="525"/>
      <c r="I348" s="537">
        <f>BD344</f>
        <v>1</v>
      </c>
      <c r="J348" s="493"/>
      <c r="K348" s="493"/>
      <c r="L348" s="493"/>
      <c r="M348" s="519" t="s">
        <v>178</v>
      </c>
      <c r="N348" s="520"/>
      <c r="O348" s="229"/>
      <c r="P348" s="523" t="s">
        <v>179</v>
      </c>
      <c r="Q348" s="524"/>
      <c r="R348" s="524"/>
      <c r="S348" s="524"/>
      <c r="T348" s="524"/>
      <c r="U348" s="525"/>
      <c r="V348" s="537">
        <f>AC331</f>
        <v>3</v>
      </c>
      <c r="W348" s="493"/>
      <c r="X348" s="493"/>
      <c r="Y348" s="493"/>
      <c r="Z348" s="519"/>
      <c r="AA348" s="520"/>
      <c r="AB348" s="523" t="s">
        <v>180</v>
      </c>
      <c r="AC348" s="524"/>
      <c r="AD348" s="524"/>
      <c r="AE348" s="524"/>
      <c r="AF348" s="524"/>
      <c r="AG348" s="525"/>
      <c r="AH348" s="513">
        <f>AU331</f>
        <v>420</v>
      </c>
      <c r="AI348" s="514"/>
      <c r="AJ348" s="514"/>
      <c r="AK348" s="514"/>
      <c r="AL348" s="519" t="s">
        <v>181</v>
      </c>
      <c r="AM348" s="520"/>
      <c r="AN348" s="523" t="s">
        <v>182</v>
      </c>
      <c r="AO348" s="524"/>
      <c r="AP348" s="524"/>
      <c r="AQ348" s="524"/>
      <c r="AR348" s="524"/>
      <c r="AS348" s="525"/>
      <c r="AT348" s="532" t="s">
        <v>183</v>
      </c>
      <c r="AU348" s="519"/>
      <c r="AV348" s="519"/>
      <c r="AW348" s="519"/>
      <c r="AX348" s="519"/>
      <c r="AY348" s="519"/>
      <c r="AZ348" s="519" t="s">
        <v>184</v>
      </c>
      <c r="BA348" s="520"/>
      <c r="BB348" s="8" t="s">
        <v>185</v>
      </c>
      <c r="BC348" s="8"/>
      <c r="BD348" s="2"/>
      <c r="BE348" s="2"/>
      <c r="BF348" s="2"/>
      <c r="BG348" s="2"/>
      <c r="BH348" s="2"/>
      <c r="BI348" s="2"/>
      <c r="BJ348" s="2"/>
      <c r="BK348" s="2"/>
    </row>
    <row r="349" spans="1:63" s="48" customFormat="1" ht="15" customHeight="1">
      <c r="C349" s="526"/>
      <c r="D349" s="527"/>
      <c r="E349" s="527"/>
      <c r="F349" s="527"/>
      <c r="G349" s="527"/>
      <c r="H349" s="528"/>
      <c r="I349" s="494"/>
      <c r="J349" s="538"/>
      <c r="K349" s="538"/>
      <c r="L349" s="538"/>
      <c r="M349" s="541"/>
      <c r="N349" s="522"/>
      <c r="O349" s="229"/>
      <c r="P349" s="526"/>
      <c r="Q349" s="542"/>
      <c r="R349" s="542"/>
      <c r="S349" s="542"/>
      <c r="T349" s="542"/>
      <c r="U349" s="528"/>
      <c r="V349" s="494"/>
      <c r="W349" s="538"/>
      <c r="X349" s="538"/>
      <c r="Y349" s="538"/>
      <c r="Z349" s="521"/>
      <c r="AA349" s="522"/>
      <c r="AB349" s="526"/>
      <c r="AC349" s="527"/>
      <c r="AD349" s="527"/>
      <c r="AE349" s="527"/>
      <c r="AF349" s="527"/>
      <c r="AG349" s="528"/>
      <c r="AH349" s="515"/>
      <c r="AI349" s="516"/>
      <c r="AJ349" s="516"/>
      <c r="AK349" s="516"/>
      <c r="AL349" s="521"/>
      <c r="AM349" s="522"/>
      <c r="AN349" s="526"/>
      <c r="AO349" s="527"/>
      <c r="AP349" s="527"/>
      <c r="AQ349" s="527"/>
      <c r="AR349" s="527"/>
      <c r="AS349" s="528"/>
      <c r="AT349" s="533">
        <f>ROUND(AH348/160,1)</f>
        <v>2.6</v>
      </c>
      <c r="AU349" s="534"/>
      <c r="AV349" s="534"/>
      <c r="AW349" s="534"/>
      <c r="AX349" s="534"/>
      <c r="AY349" s="534"/>
      <c r="AZ349" s="521"/>
      <c r="BA349" s="522"/>
      <c r="BB349" s="8"/>
      <c r="BC349" s="8" t="s">
        <v>186</v>
      </c>
      <c r="BD349" s="2"/>
      <c r="BE349" s="2"/>
      <c r="BF349" s="2"/>
      <c r="BG349" s="2"/>
      <c r="BH349" s="2"/>
      <c r="BI349" s="2"/>
      <c r="BJ349" s="2"/>
      <c r="BK349" s="2"/>
    </row>
    <row r="350" spans="1:63" s="48" customFormat="1" ht="15" customHeight="1">
      <c r="C350" s="529"/>
      <c r="D350" s="530"/>
      <c r="E350" s="530"/>
      <c r="F350" s="530"/>
      <c r="G350" s="530"/>
      <c r="H350" s="531"/>
      <c r="I350" s="539"/>
      <c r="J350" s="540"/>
      <c r="K350" s="540"/>
      <c r="L350" s="540"/>
      <c r="M350" s="507" t="s">
        <v>19</v>
      </c>
      <c r="N350" s="508"/>
      <c r="O350" s="229"/>
      <c r="P350" s="529"/>
      <c r="Q350" s="530"/>
      <c r="R350" s="530"/>
      <c r="S350" s="530"/>
      <c r="T350" s="530"/>
      <c r="U350" s="531"/>
      <c r="V350" s="539"/>
      <c r="W350" s="540"/>
      <c r="X350" s="540"/>
      <c r="Y350" s="540"/>
      <c r="Z350" s="507" t="s">
        <v>19</v>
      </c>
      <c r="AA350" s="508"/>
      <c r="AB350" s="529"/>
      <c r="AC350" s="530"/>
      <c r="AD350" s="530"/>
      <c r="AE350" s="530"/>
      <c r="AF350" s="530"/>
      <c r="AG350" s="531"/>
      <c r="AH350" s="517"/>
      <c r="AI350" s="518"/>
      <c r="AJ350" s="518"/>
      <c r="AK350" s="518"/>
      <c r="AL350" s="509" t="s">
        <v>20</v>
      </c>
      <c r="AM350" s="510"/>
      <c r="AN350" s="529"/>
      <c r="AO350" s="530"/>
      <c r="AP350" s="530"/>
      <c r="AQ350" s="530"/>
      <c r="AR350" s="530"/>
      <c r="AS350" s="531"/>
      <c r="AT350" s="535"/>
      <c r="AU350" s="536"/>
      <c r="AV350" s="536"/>
      <c r="AW350" s="536"/>
      <c r="AX350" s="536"/>
      <c r="AY350" s="536"/>
      <c r="AZ350" s="507" t="s">
        <v>19</v>
      </c>
      <c r="BA350" s="508"/>
      <c r="BB350" s="2"/>
      <c r="BC350" s="2"/>
      <c r="BD350" s="2"/>
      <c r="BE350" s="2"/>
      <c r="BF350" s="2"/>
      <c r="BG350" s="2"/>
      <c r="BH350" s="2"/>
      <c r="BI350" s="2"/>
      <c r="BJ350" s="2"/>
      <c r="BK350" s="2"/>
    </row>
    <row r="351" spans="1:63" s="48" customFormat="1" ht="24" customHeight="1" thickBot="1">
      <c r="C351" s="1244" t="s">
        <v>276</v>
      </c>
      <c r="D351" s="1244"/>
      <c r="E351" s="1244"/>
      <c r="F351" s="1244"/>
      <c r="G351" s="1244"/>
      <c r="H351" s="1244"/>
      <c r="I351" s="1244"/>
      <c r="J351" s="1244"/>
      <c r="K351" s="1244"/>
      <c r="L351" s="1244"/>
      <c r="M351" s="1244"/>
      <c r="N351" s="1244"/>
      <c r="O351" s="232"/>
      <c r="P351" s="1244" t="s">
        <v>22</v>
      </c>
      <c r="Q351" s="1244"/>
      <c r="R351" s="1244"/>
      <c r="S351" s="1244"/>
      <c r="T351" s="1244"/>
      <c r="U351" s="1244"/>
      <c r="V351" s="1244"/>
      <c r="W351" s="1244"/>
      <c r="X351" s="1244"/>
      <c r="Y351" s="1244"/>
      <c r="Z351" s="1244"/>
      <c r="AA351" s="1244"/>
      <c r="AB351" s="1244"/>
      <c r="AC351" s="1244"/>
      <c r="AD351" s="1244"/>
      <c r="AE351" s="1244"/>
      <c r="AF351" s="1244"/>
      <c r="AG351" s="1244"/>
      <c r="AH351" s="1244"/>
      <c r="AI351" s="1244"/>
      <c r="AJ351" s="1244"/>
      <c r="AK351" s="1244"/>
      <c r="AL351" s="1244"/>
      <c r="AM351" s="1244"/>
      <c r="AN351" s="148"/>
      <c r="AO351" s="148"/>
      <c r="AP351" s="148"/>
      <c r="AQ351" s="148"/>
      <c r="AR351" s="148"/>
      <c r="AS351" s="149"/>
      <c r="AT351" s="150"/>
      <c r="AU351" s="150"/>
      <c r="AV351" s="150"/>
      <c r="AW351" s="232"/>
      <c r="AX351" s="232"/>
      <c r="AY351" s="232"/>
      <c r="AZ351" s="232"/>
      <c r="BA351" s="232"/>
      <c r="BB351" s="2"/>
      <c r="BC351" s="2"/>
      <c r="BD351" s="2"/>
      <c r="BE351" s="2"/>
      <c r="BF351" s="2"/>
      <c r="BG351" s="2"/>
      <c r="BH351" s="2"/>
      <c r="BI351" s="2"/>
      <c r="BJ351" s="161"/>
      <c r="BK351" s="2"/>
    </row>
    <row r="352" spans="1:63" s="48" customFormat="1" ht="12.75" customHeight="1" thickTop="1">
      <c r="C352" s="151"/>
      <c r="D352" s="151"/>
      <c r="E352" s="151"/>
      <c r="F352" s="151"/>
      <c r="G352" s="151"/>
      <c r="H352" s="151"/>
      <c r="I352" s="151"/>
      <c r="J352" s="151"/>
      <c r="K352" s="151"/>
      <c r="L352" s="151"/>
      <c r="M352" s="151"/>
      <c r="N352" s="151"/>
      <c r="O352" s="232"/>
      <c r="P352" s="151"/>
      <c r="Q352" s="151"/>
      <c r="R352" s="151"/>
      <c r="S352" s="151"/>
      <c r="T352" s="151"/>
      <c r="U352" s="151"/>
      <c r="V352" s="151"/>
      <c r="W352" s="151"/>
      <c r="X352" s="151"/>
      <c r="Y352" s="151"/>
      <c r="Z352" s="151"/>
      <c r="AA352" s="151"/>
      <c r="AB352" s="151"/>
      <c r="AC352" s="151"/>
      <c r="AD352" s="151"/>
      <c r="AE352" s="151"/>
      <c r="AF352" s="151"/>
      <c r="AG352" s="151"/>
      <c r="AH352" s="151"/>
      <c r="AI352" s="151"/>
      <c r="AJ352" s="151"/>
      <c r="AK352" s="151"/>
      <c r="AL352" s="151"/>
      <c r="AM352" s="1245" t="s">
        <v>218</v>
      </c>
      <c r="AN352" s="1246"/>
      <c r="AO352" s="1246"/>
      <c r="AP352" s="1246"/>
      <c r="AQ352" s="1246"/>
      <c r="AR352" s="1246"/>
      <c r="AS352" s="1246"/>
      <c r="AT352" s="1246"/>
      <c r="AU352" s="1247"/>
      <c r="AV352" s="1250">
        <f>I348+AT349</f>
        <v>3.6</v>
      </c>
      <c r="AW352" s="1251"/>
      <c r="AX352" s="1251"/>
      <c r="AY352" s="1251"/>
      <c r="AZ352" s="1251"/>
      <c r="BA352" s="1251"/>
      <c r="BB352" s="1251"/>
      <c r="BC352" s="587" t="s">
        <v>187</v>
      </c>
      <c r="BD352" s="587"/>
      <c r="BE352" s="588"/>
      <c r="BF352" s="2"/>
      <c r="BG352" s="2"/>
      <c r="BH352" s="2"/>
      <c r="BI352" s="2"/>
      <c r="BJ352" s="2"/>
      <c r="BK352" s="2"/>
    </row>
    <row r="353" spans="2:64" s="48" customFormat="1" ht="11.25" customHeight="1">
      <c r="C353" s="151"/>
      <c r="D353" s="151"/>
      <c r="E353" s="151"/>
      <c r="F353" s="151"/>
      <c r="G353" s="151"/>
      <c r="H353" s="151"/>
      <c r="I353" s="151"/>
      <c r="J353" s="151"/>
      <c r="K353" s="151"/>
      <c r="L353" s="151"/>
      <c r="M353" s="151"/>
      <c r="N353" s="151"/>
      <c r="O353" s="232"/>
      <c r="P353" s="151"/>
      <c r="Q353" s="151"/>
      <c r="R353" s="151"/>
      <c r="S353" s="151"/>
      <c r="T353" s="151"/>
      <c r="U353" s="151"/>
      <c r="V353" s="151"/>
      <c r="W353" s="151"/>
      <c r="X353" s="151"/>
      <c r="Y353" s="151"/>
      <c r="Z353" s="151"/>
      <c r="AA353" s="151"/>
      <c r="AB353" s="151"/>
      <c r="AC353" s="151"/>
      <c r="AD353" s="151"/>
      <c r="AE353" s="151"/>
      <c r="AF353" s="151"/>
      <c r="AG353" s="151"/>
      <c r="AH353" s="151"/>
      <c r="AI353" s="151"/>
      <c r="AJ353" s="151"/>
      <c r="AK353" s="151"/>
      <c r="AL353" s="151"/>
      <c r="AM353" s="1248"/>
      <c r="AN353" s="452"/>
      <c r="AO353" s="452"/>
      <c r="AP353" s="452"/>
      <c r="AQ353" s="452"/>
      <c r="AR353" s="452"/>
      <c r="AS353" s="452"/>
      <c r="AT353" s="452"/>
      <c r="AU353" s="453"/>
      <c r="AV353" s="494"/>
      <c r="AW353" s="495"/>
      <c r="AX353" s="495"/>
      <c r="AY353" s="495"/>
      <c r="AZ353" s="495"/>
      <c r="BA353" s="495"/>
      <c r="BB353" s="495"/>
      <c r="BC353" s="551"/>
      <c r="BD353" s="551"/>
      <c r="BE353" s="1254"/>
      <c r="BF353" s="2"/>
      <c r="BG353" s="2"/>
      <c r="BH353" s="2"/>
      <c r="BI353" s="2"/>
      <c r="BJ353" s="2"/>
      <c r="BK353" s="2"/>
    </row>
    <row r="354" spans="2:64" s="48" customFormat="1" ht="24" customHeight="1" thickBot="1">
      <c r="C354" s="151"/>
      <c r="D354" s="151"/>
      <c r="E354" s="151"/>
      <c r="F354" s="151"/>
      <c r="G354" s="151"/>
      <c r="H354" s="151"/>
      <c r="I354" s="151"/>
      <c r="J354" s="151"/>
      <c r="K354" s="151"/>
      <c r="L354" s="151"/>
      <c r="M354" s="151"/>
      <c r="N354" s="151"/>
      <c r="O354" s="232"/>
      <c r="P354" s="151"/>
      <c r="Q354" s="151"/>
      <c r="R354" s="151"/>
      <c r="S354" s="151"/>
      <c r="T354" s="151"/>
      <c r="U354" s="151"/>
      <c r="V354" s="151"/>
      <c r="W354" s="151"/>
      <c r="X354" s="151"/>
      <c r="Y354" s="151"/>
      <c r="Z354" s="151"/>
      <c r="AA354" s="151"/>
      <c r="AB354" s="151"/>
      <c r="AC354" s="151"/>
      <c r="AD354" s="151"/>
      <c r="AE354" s="151"/>
      <c r="AF354" s="151"/>
      <c r="AG354" s="151"/>
      <c r="AH354" s="151"/>
      <c r="AI354" s="151"/>
      <c r="AJ354" s="151"/>
      <c r="AK354" s="151"/>
      <c r="AL354" s="151"/>
      <c r="AM354" s="1249"/>
      <c r="AN354" s="618"/>
      <c r="AO354" s="618"/>
      <c r="AP354" s="618"/>
      <c r="AQ354" s="618"/>
      <c r="AR354" s="618"/>
      <c r="AS354" s="618"/>
      <c r="AT354" s="618"/>
      <c r="AU354" s="619"/>
      <c r="AV354" s="1252"/>
      <c r="AW354" s="1253"/>
      <c r="AX354" s="1253"/>
      <c r="AY354" s="1253"/>
      <c r="AZ354" s="1253"/>
      <c r="BA354" s="1253"/>
      <c r="BB354" s="1253"/>
      <c r="BC354" s="616" t="s">
        <v>19</v>
      </c>
      <c r="BD354" s="616"/>
      <c r="BE354" s="1255"/>
      <c r="BF354" s="2"/>
      <c r="BG354" s="2"/>
      <c r="BH354" s="2"/>
      <c r="BI354" s="2"/>
      <c r="BJ354" s="2"/>
      <c r="BK354" s="2"/>
    </row>
    <row r="355" spans="2:64" s="48" customFormat="1" ht="14.25" customHeight="1" thickTop="1">
      <c r="B355" s="94" t="s">
        <v>188</v>
      </c>
      <c r="D355" s="151"/>
      <c r="E355" s="151"/>
      <c r="F355" s="151"/>
      <c r="G355" s="151"/>
      <c r="H355" s="151"/>
      <c r="I355" s="151"/>
      <c r="J355" s="151"/>
      <c r="K355" s="151"/>
      <c r="L355" s="151"/>
      <c r="M355" s="151"/>
      <c r="N355" s="151"/>
      <c r="O355" s="232"/>
      <c r="P355" s="151"/>
      <c r="Q355" s="151"/>
      <c r="R355" s="151"/>
      <c r="S355" s="151"/>
      <c r="T355" s="151"/>
      <c r="U355" s="151"/>
      <c r="V355" s="151"/>
      <c r="W355" s="151"/>
      <c r="X355" s="151"/>
      <c r="Y355" s="151"/>
      <c r="Z355" s="151"/>
      <c r="AA355" s="151"/>
      <c r="AB355" s="151"/>
      <c r="AC355" s="151"/>
      <c r="AD355" s="151"/>
      <c r="AE355" s="151"/>
      <c r="AF355" s="151"/>
      <c r="AG355" s="151"/>
      <c r="AH355" s="151"/>
      <c r="AI355" s="151"/>
      <c r="AJ355" s="151"/>
      <c r="AK355" s="151"/>
      <c r="AL355" s="151"/>
      <c r="AM355" s="151"/>
      <c r="AN355" s="14"/>
      <c r="AO355" s="14"/>
      <c r="AP355" s="14"/>
      <c r="AQ355" s="14"/>
      <c r="AR355" s="14"/>
      <c r="AS355" s="427"/>
      <c r="AT355" s="427"/>
      <c r="AU355" s="427"/>
      <c r="AV355" s="427"/>
      <c r="AW355" s="427"/>
      <c r="AX355" s="427"/>
      <c r="AY355" s="427"/>
      <c r="AZ355" s="427"/>
      <c r="BA355" s="427"/>
      <c r="BB355" s="428"/>
      <c r="BC355" s="428"/>
      <c r="BD355" s="428"/>
      <c r="BE355" s="428"/>
      <c r="BF355" s="428"/>
      <c r="BG355" s="428"/>
      <c r="BH355" s="428"/>
      <c r="BI355" s="429"/>
      <c r="BJ355" s="429"/>
      <c r="BK355" s="429"/>
      <c r="BL355" s="43"/>
    </row>
    <row r="356" spans="2:64" s="67" customFormat="1" ht="15" customHeight="1">
      <c r="C356" s="147"/>
      <c r="AS356" s="224"/>
      <c r="AT356" s="224"/>
      <c r="AU356" s="224"/>
      <c r="AV356" s="224"/>
      <c r="AW356" s="224"/>
      <c r="AX356" s="224"/>
      <c r="AY356" s="224"/>
      <c r="AZ356" s="224"/>
      <c r="BA356" s="240"/>
      <c r="BB356" s="241"/>
      <c r="BC356" s="241"/>
      <c r="BD356" s="241"/>
      <c r="BE356" s="241"/>
      <c r="BF356" s="241"/>
      <c r="BG356" s="241"/>
      <c r="BH356" s="241"/>
      <c r="BI356" s="232"/>
      <c r="BJ356" s="232"/>
      <c r="BK356" s="232"/>
      <c r="BL356" s="75"/>
    </row>
    <row r="357" spans="2:64" s="67" customFormat="1" ht="15" customHeight="1">
      <c r="B357" s="2" t="s">
        <v>219</v>
      </c>
      <c r="C357" s="2"/>
      <c r="BF357" s="75"/>
    </row>
    <row r="358" spans="2:64" s="67" customFormat="1" ht="14.25" customHeight="1">
      <c r="D358" s="430" t="s">
        <v>123</v>
      </c>
      <c r="E358" s="430"/>
      <c r="F358" s="430"/>
      <c r="G358" s="430"/>
      <c r="H358" s="430"/>
      <c r="I358" s="430"/>
      <c r="J358" s="430" t="s">
        <v>124</v>
      </c>
      <c r="K358" s="430"/>
      <c r="L358" s="430"/>
      <c r="M358" s="430"/>
      <c r="N358" s="430"/>
      <c r="O358" s="430"/>
      <c r="P358" s="430"/>
      <c r="Q358" s="430"/>
      <c r="R358" s="430"/>
      <c r="S358" s="430"/>
      <c r="T358" s="430"/>
      <c r="U358" s="430"/>
      <c r="V358" s="430"/>
      <c r="W358" s="430"/>
      <c r="X358" s="430"/>
      <c r="Y358" s="430"/>
      <c r="Z358" s="430"/>
      <c r="AA358" s="430"/>
      <c r="AB358" s="430"/>
      <c r="AC358" s="430"/>
      <c r="AD358" s="430"/>
      <c r="AE358" s="430"/>
      <c r="AF358" s="430"/>
      <c r="AG358" s="430" t="s">
        <v>125</v>
      </c>
      <c r="AH358" s="430"/>
      <c r="AI358" s="430"/>
      <c r="AJ358" s="430"/>
      <c r="AK358" s="430"/>
      <c r="AL358" s="430"/>
      <c r="AM358" s="430" t="s">
        <v>189</v>
      </c>
      <c r="AN358" s="430"/>
      <c r="AO358" s="430"/>
      <c r="AP358" s="430"/>
      <c r="AQ358" s="430"/>
      <c r="AR358" s="430"/>
      <c r="AS358" s="431" t="s">
        <v>133</v>
      </c>
      <c r="AT358" s="432"/>
      <c r="AU358" s="432"/>
      <c r="AV358" s="432"/>
      <c r="AW358" s="432"/>
      <c r="AX358" s="433"/>
      <c r="AY358" s="440" t="s">
        <v>134</v>
      </c>
      <c r="AZ358" s="441"/>
      <c r="BA358" s="441"/>
      <c r="BB358" s="441"/>
      <c r="BC358" s="441"/>
      <c r="BD358" s="442"/>
      <c r="BE358" s="76"/>
      <c r="BF358" s="76"/>
      <c r="BG358" s="76"/>
      <c r="BH358" s="76"/>
      <c r="BI358" s="76"/>
      <c r="BJ358" s="76"/>
    </row>
    <row r="359" spans="2:64" s="67" customFormat="1" ht="14.25" customHeight="1">
      <c r="D359" s="430"/>
      <c r="E359" s="430"/>
      <c r="F359" s="430"/>
      <c r="G359" s="430"/>
      <c r="H359" s="430"/>
      <c r="I359" s="430"/>
      <c r="J359" s="430"/>
      <c r="K359" s="430"/>
      <c r="L359" s="430"/>
      <c r="M359" s="430"/>
      <c r="N359" s="430"/>
      <c r="O359" s="430"/>
      <c r="P359" s="430"/>
      <c r="Q359" s="430"/>
      <c r="R359" s="430"/>
      <c r="S359" s="430"/>
      <c r="T359" s="430"/>
      <c r="U359" s="430"/>
      <c r="V359" s="430"/>
      <c r="W359" s="430"/>
      <c r="X359" s="430"/>
      <c r="Y359" s="430"/>
      <c r="Z359" s="430"/>
      <c r="AA359" s="430"/>
      <c r="AB359" s="430"/>
      <c r="AC359" s="430"/>
      <c r="AD359" s="430"/>
      <c r="AE359" s="430"/>
      <c r="AF359" s="430"/>
      <c r="AG359" s="430"/>
      <c r="AH359" s="430"/>
      <c r="AI359" s="430"/>
      <c r="AJ359" s="430"/>
      <c r="AK359" s="430"/>
      <c r="AL359" s="430"/>
      <c r="AM359" s="430"/>
      <c r="AN359" s="430"/>
      <c r="AO359" s="430"/>
      <c r="AP359" s="430"/>
      <c r="AQ359" s="430"/>
      <c r="AR359" s="430"/>
      <c r="AS359" s="434"/>
      <c r="AT359" s="435"/>
      <c r="AU359" s="435"/>
      <c r="AV359" s="435"/>
      <c r="AW359" s="435"/>
      <c r="AX359" s="436"/>
      <c r="AY359" s="443"/>
      <c r="AZ359" s="444"/>
      <c r="BA359" s="444"/>
      <c r="BB359" s="444"/>
      <c r="BC359" s="444"/>
      <c r="BD359" s="445"/>
      <c r="BE359" s="76"/>
      <c r="BF359" s="76"/>
      <c r="BG359" s="76"/>
      <c r="BH359" s="76"/>
      <c r="BI359" s="76"/>
      <c r="BJ359" s="76"/>
    </row>
    <row r="360" spans="2:64" s="67" customFormat="1" ht="14.25" customHeight="1">
      <c r="D360" s="430"/>
      <c r="E360" s="430"/>
      <c r="F360" s="430"/>
      <c r="G360" s="430"/>
      <c r="H360" s="430"/>
      <c r="I360" s="430"/>
      <c r="J360" s="430"/>
      <c r="K360" s="430"/>
      <c r="L360" s="430"/>
      <c r="M360" s="430"/>
      <c r="N360" s="430"/>
      <c r="O360" s="430"/>
      <c r="P360" s="430"/>
      <c r="Q360" s="430"/>
      <c r="R360" s="430"/>
      <c r="S360" s="430"/>
      <c r="T360" s="430"/>
      <c r="U360" s="430"/>
      <c r="V360" s="430"/>
      <c r="W360" s="430"/>
      <c r="X360" s="430"/>
      <c r="Y360" s="430"/>
      <c r="Z360" s="430"/>
      <c r="AA360" s="430"/>
      <c r="AB360" s="430"/>
      <c r="AC360" s="430"/>
      <c r="AD360" s="430"/>
      <c r="AE360" s="430"/>
      <c r="AF360" s="430"/>
      <c r="AG360" s="430"/>
      <c r="AH360" s="430"/>
      <c r="AI360" s="430"/>
      <c r="AJ360" s="430"/>
      <c r="AK360" s="430"/>
      <c r="AL360" s="430"/>
      <c r="AM360" s="430"/>
      <c r="AN360" s="430"/>
      <c r="AO360" s="430"/>
      <c r="AP360" s="430"/>
      <c r="AQ360" s="430"/>
      <c r="AR360" s="430"/>
      <c r="AS360" s="437"/>
      <c r="AT360" s="438"/>
      <c r="AU360" s="438"/>
      <c r="AV360" s="438"/>
      <c r="AW360" s="438"/>
      <c r="AX360" s="439"/>
      <c r="AY360" s="446"/>
      <c r="AZ360" s="447"/>
      <c r="BA360" s="447"/>
      <c r="BB360" s="447"/>
      <c r="BC360" s="447"/>
      <c r="BD360" s="448"/>
      <c r="BE360" s="76"/>
      <c r="BF360" s="76"/>
      <c r="BG360" s="76"/>
      <c r="BH360" s="76"/>
      <c r="BI360" s="76"/>
      <c r="BJ360" s="76"/>
    </row>
    <row r="361" spans="2:64" s="77" customFormat="1" ht="14.25" customHeight="1">
      <c r="D361" s="416"/>
      <c r="E361" s="416"/>
      <c r="F361" s="416"/>
      <c r="G361" s="416"/>
      <c r="H361" s="416"/>
      <c r="I361" s="416"/>
      <c r="J361" s="1701" t="s">
        <v>325</v>
      </c>
      <c r="K361" s="1701"/>
      <c r="L361" s="1701"/>
      <c r="M361" s="1701"/>
      <c r="N361" s="1701"/>
      <c r="O361" s="1701"/>
      <c r="P361" s="1701"/>
      <c r="Q361" s="1701"/>
      <c r="R361" s="1701"/>
      <c r="S361" s="1701"/>
      <c r="T361" s="1701"/>
      <c r="U361" s="1701"/>
      <c r="V361" s="1701"/>
      <c r="W361" s="1701"/>
      <c r="X361" s="1701"/>
      <c r="Y361" s="1701"/>
      <c r="Z361" s="1701"/>
      <c r="AA361" s="1701"/>
      <c r="AB361" s="1701"/>
      <c r="AC361" s="1701"/>
      <c r="AD361" s="1701"/>
      <c r="AE361" s="1701"/>
      <c r="AF361" s="1701"/>
      <c r="AG361" s="1703" t="s">
        <v>337</v>
      </c>
      <c r="AH361" s="1704"/>
      <c r="AI361" s="1704"/>
      <c r="AJ361" s="1704"/>
      <c r="AK361" s="1704"/>
      <c r="AL361" s="1705"/>
      <c r="AM361" s="1712">
        <v>8</v>
      </c>
      <c r="AN361" s="1712"/>
      <c r="AO361" s="1712"/>
      <c r="AP361" s="1712"/>
      <c r="AQ361" s="1712"/>
      <c r="AR361" s="1712"/>
      <c r="AS361" s="1713">
        <v>20</v>
      </c>
      <c r="AT361" s="1713"/>
      <c r="AU361" s="1713"/>
      <c r="AV361" s="1713"/>
      <c r="AW361" s="1713"/>
      <c r="AX361" s="1713"/>
      <c r="AY361" s="423">
        <f>AM361*AS361</f>
        <v>160</v>
      </c>
      <c r="AZ361" s="423"/>
      <c r="BA361" s="423"/>
      <c r="BB361" s="423"/>
      <c r="BC361" s="423"/>
      <c r="BD361" s="423"/>
      <c r="BE361" s="78"/>
      <c r="BF361" s="78"/>
      <c r="BG361" s="78"/>
      <c r="BH361" s="78"/>
      <c r="BI361" s="247"/>
      <c r="BJ361" s="247"/>
    </row>
    <row r="362" spans="2:64" s="77" customFormat="1" ht="14.25" customHeight="1">
      <c r="D362" s="416"/>
      <c r="E362" s="416"/>
      <c r="F362" s="416"/>
      <c r="G362" s="416"/>
      <c r="H362" s="416"/>
      <c r="I362" s="416"/>
      <c r="J362" s="1702"/>
      <c r="K362" s="1702"/>
      <c r="L362" s="1702"/>
      <c r="M362" s="1702"/>
      <c r="N362" s="1702"/>
      <c r="O362" s="1702"/>
      <c r="P362" s="1702"/>
      <c r="Q362" s="1702"/>
      <c r="R362" s="1702"/>
      <c r="S362" s="1702"/>
      <c r="T362" s="1702"/>
      <c r="U362" s="1702"/>
      <c r="V362" s="1702"/>
      <c r="W362" s="1702"/>
      <c r="X362" s="1702"/>
      <c r="Y362" s="1702"/>
      <c r="Z362" s="1702"/>
      <c r="AA362" s="1702"/>
      <c r="AB362" s="1702"/>
      <c r="AC362" s="1702"/>
      <c r="AD362" s="1702"/>
      <c r="AE362" s="1702"/>
      <c r="AF362" s="1702"/>
      <c r="AG362" s="1706"/>
      <c r="AH362" s="1707"/>
      <c r="AI362" s="1707"/>
      <c r="AJ362" s="1707"/>
      <c r="AK362" s="1707"/>
      <c r="AL362" s="1708"/>
      <c r="AM362" s="1712"/>
      <c r="AN362" s="1712"/>
      <c r="AO362" s="1712"/>
      <c r="AP362" s="1712"/>
      <c r="AQ362" s="1712"/>
      <c r="AR362" s="1712"/>
      <c r="AS362" s="1713"/>
      <c r="AT362" s="1713"/>
      <c r="AU362" s="1713"/>
      <c r="AV362" s="1713"/>
      <c r="AW362" s="1713"/>
      <c r="AX362" s="1713"/>
      <c r="AY362" s="423"/>
      <c r="AZ362" s="423"/>
      <c r="BA362" s="423"/>
      <c r="BB362" s="423"/>
      <c r="BC362" s="423"/>
      <c r="BD362" s="423"/>
      <c r="BE362" s="78"/>
      <c r="BF362" s="78"/>
      <c r="BG362" s="78"/>
      <c r="BH362" s="78"/>
      <c r="BI362" s="247"/>
      <c r="BJ362" s="247"/>
    </row>
    <row r="363" spans="2:64" s="77" customFormat="1" ht="14.25" customHeight="1">
      <c r="D363" s="416"/>
      <c r="E363" s="416"/>
      <c r="F363" s="416"/>
      <c r="G363" s="416"/>
      <c r="H363" s="416"/>
      <c r="I363" s="416"/>
      <c r="J363" s="424" t="s">
        <v>356</v>
      </c>
      <c r="K363" s="425"/>
      <c r="L363" s="425"/>
      <c r="M363" s="425"/>
      <c r="N363" s="425"/>
      <c r="O363" s="425"/>
      <c r="P363" s="425"/>
      <c r="Q363" s="425"/>
      <c r="R363" s="425"/>
      <c r="S363" s="425"/>
      <c r="T363" s="425"/>
      <c r="U363" s="425"/>
      <c r="V363" s="425"/>
      <c r="W363" s="425"/>
      <c r="X363" s="425"/>
      <c r="Y363" s="425"/>
      <c r="Z363" s="425"/>
      <c r="AA363" s="425"/>
      <c r="AB363" s="425"/>
      <c r="AC363" s="425"/>
      <c r="AD363" s="425"/>
      <c r="AE363" s="425"/>
      <c r="AF363" s="426"/>
      <c r="AG363" s="1709"/>
      <c r="AH363" s="1710"/>
      <c r="AI363" s="1710"/>
      <c r="AJ363" s="1710"/>
      <c r="AK363" s="1710"/>
      <c r="AL363" s="1711"/>
      <c r="AM363" s="1712"/>
      <c r="AN363" s="1712"/>
      <c r="AO363" s="1712"/>
      <c r="AP363" s="1712"/>
      <c r="AQ363" s="1712"/>
      <c r="AR363" s="1712"/>
      <c r="AS363" s="1713"/>
      <c r="AT363" s="1713"/>
      <c r="AU363" s="1713"/>
      <c r="AV363" s="1713"/>
      <c r="AW363" s="1713"/>
      <c r="AX363" s="1713"/>
      <c r="AY363" s="423"/>
      <c r="AZ363" s="423"/>
      <c r="BA363" s="423"/>
      <c r="BB363" s="423"/>
      <c r="BC363" s="423"/>
      <c r="BD363" s="423"/>
      <c r="BE363" s="78"/>
      <c r="BF363" s="78"/>
      <c r="BG363" s="78"/>
      <c r="BH363" s="78"/>
      <c r="BI363" s="247"/>
      <c r="BJ363" s="247"/>
      <c r="BK363" s="80"/>
    </row>
    <row r="364" spans="2:64" s="81" customFormat="1" ht="4.5" customHeight="1">
      <c r="D364" s="250"/>
      <c r="E364" s="250"/>
      <c r="F364" s="250"/>
      <c r="G364" s="250"/>
      <c r="H364" s="250"/>
      <c r="I364" s="250"/>
      <c r="J364" s="251"/>
      <c r="K364" s="251"/>
      <c r="L364" s="251"/>
      <c r="M364" s="251"/>
      <c r="N364" s="251"/>
      <c r="O364" s="251"/>
      <c r="P364" s="251"/>
      <c r="Q364" s="251"/>
      <c r="R364" s="251"/>
      <c r="S364" s="251"/>
      <c r="T364" s="251"/>
      <c r="U364" s="251"/>
      <c r="V364" s="227"/>
      <c r="W364" s="227"/>
      <c r="X364" s="227"/>
      <c r="Y364" s="227"/>
      <c r="Z364" s="227"/>
      <c r="AA364" s="227"/>
      <c r="AB364" s="249"/>
      <c r="AC364" s="249"/>
      <c r="AD364" s="249"/>
      <c r="AE364" s="249"/>
      <c r="AF364" s="227"/>
      <c r="AG364" s="227"/>
      <c r="AH364" s="227"/>
      <c r="AI364" s="227"/>
      <c r="AJ364" s="227"/>
      <c r="AK364" s="227"/>
      <c r="AL364" s="227"/>
      <c r="AM364" s="227"/>
      <c r="AN364" s="227"/>
      <c r="AO364" s="227"/>
      <c r="AP364" s="227"/>
      <c r="AQ364" s="227"/>
      <c r="AR364" s="227"/>
      <c r="AS364" s="227"/>
      <c r="AT364" s="223"/>
      <c r="AU364" s="223"/>
      <c r="AV364" s="223"/>
      <c r="AW364" s="223"/>
      <c r="AX364" s="223"/>
      <c r="AY364" s="223"/>
      <c r="AZ364" s="223"/>
      <c r="BA364" s="223"/>
      <c r="BB364" s="223"/>
      <c r="BC364" s="223"/>
      <c r="BD364" s="223"/>
      <c r="BE364" s="78"/>
      <c r="BF364" s="78"/>
      <c r="BG364" s="78"/>
      <c r="BH364" s="78"/>
      <c r="BI364" s="247"/>
      <c r="BJ364" s="247"/>
      <c r="BK364" s="83"/>
    </row>
    <row r="365" spans="2:64" s="81" customFormat="1" ht="4.5" customHeight="1">
      <c r="D365" s="250"/>
      <c r="E365" s="250"/>
      <c r="F365" s="250"/>
      <c r="G365" s="250"/>
      <c r="H365" s="250"/>
      <c r="I365" s="250"/>
      <c r="J365" s="251"/>
      <c r="K365" s="251"/>
      <c r="L365" s="251"/>
      <c r="M365" s="251"/>
      <c r="N365" s="251"/>
      <c r="O365" s="251"/>
      <c r="P365" s="251"/>
      <c r="Q365" s="251"/>
      <c r="R365" s="251"/>
      <c r="S365" s="251"/>
      <c r="T365" s="251"/>
      <c r="U365" s="251"/>
      <c r="V365" s="227"/>
      <c r="W365" s="227"/>
      <c r="X365" s="227"/>
      <c r="Y365" s="227"/>
      <c r="Z365" s="227"/>
      <c r="AA365" s="227"/>
      <c r="AB365" s="249"/>
      <c r="AC365" s="249"/>
      <c r="AD365" s="249"/>
      <c r="AE365" s="249"/>
      <c r="AF365" s="227"/>
      <c r="AG365" s="227"/>
      <c r="AH365" s="227"/>
      <c r="AI365" s="227"/>
      <c r="AJ365" s="227"/>
      <c r="AK365" s="227"/>
      <c r="AL365" s="227"/>
      <c r="AM365" s="227"/>
      <c r="AN365" s="227"/>
      <c r="AO365" s="227"/>
      <c r="AP365" s="227"/>
      <c r="AQ365" s="227"/>
      <c r="AR365" s="227"/>
      <c r="AS365" s="227"/>
      <c r="AT365" s="223"/>
      <c r="AU365" s="223"/>
      <c r="AV365" s="223"/>
      <c r="AW365" s="223"/>
      <c r="AX365" s="223"/>
      <c r="AY365" s="223"/>
      <c r="AZ365" s="223"/>
      <c r="BA365" s="223"/>
      <c r="BB365" s="223"/>
      <c r="BC365" s="223"/>
      <c r="BD365" s="223"/>
      <c r="BE365" s="78"/>
      <c r="BF365" s="78"/>
      <c r="BG365" s="78"/>
      <c r="BH365" s="78"/>
      <c r="BI365" s="247"/>
      <c r="BJ365" s="247"/>
      <c r="BK365" s="83"/>
    </row>
    <row r="366" spans="2:64" s="67" customFormat="1" ht="15" customHeight="1">
      <c r="B366" s="55" t="s">
        <v>190</v>
      </c>
    </row>
    <row r="367" spans="2:64" s="67" customFormat="1" ht="14.25" customHeight="1">
      <c r="D367" s="430" t="s">
        <v>123</v>
      </c>
      <c r="E367" s="430"/>
      <c r="F367" s="430"/>
      <c r="G367" s="430"/>
      <c r="H367" s="430"/>
      <c r="I367" s="430"/>
      <c r="J367" s="430" t="s">
        <v>124</v>
      </c>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t="s">
        <v>125</v>
      </c>
      <c r="AH367" s="430"/>
      <c r="AI367" s="430"/>
      <c r="AJ367" s="430"/>
      <c r="AK367" s="430"/>
      <c r="AL367" s="430"/>
      <c r="AM367" s="430" t="s">
        <v>189</v>
      </c>
      <c r="AN367" s="430"/>
      <c r="AO367" s="430"/>
      <c r="AP367" s="430"/>
      <c r="AQ367" s="430"/>
      <c r="AR367" s="430"/>
      <c r="AS367" s="1265" t="s">
        <v>133</v>
      </c>
      <c r="AT367" s="1265"/>
      <c r="AU367" s="1265"/>
      <c r="AV367" s="1265"/>
      <c r="AW367" s="1265"/>
      <c r="AX367" s="1265"/>
      <c r="AY367" s="430" t="s">
        <v>134</v>
      </c>
      <c r="AZ367" s="430"/>
      <c r="BA367" s="430"/>
      <c r="BB367" s="430"/>
      <c r="BC367" s="430"/>
      <c r="BD367" s="430"/>
      <c r="BE367" s="76"/>
      <c r="BF367" s="76"/>
      <c r="BG367" s="76"/>
      <c r="BH367" s="76"/>
      <c r="BI367" s="76"/>
      <c r="BJ367" s="76"/>
    </row>
    <row r="368" spans="2:64" s="67" customFormat="1" ht="14.25" customHeight="1">
      <c r="D368" s="430"/>
      <c r="E368" s="430"/>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1265"/>
      <c r="AT368" s="1265"/>
      <c r="AU368" s="1265"/>
      <c r="AV368" s="1265"/>
      <c r="AW368" s="1265"/>
      <c r="AX368" s="1265"/>
      <c r="AY368" s="430"/>
      <c r="AZ368" s="430"/>
      <c r="BA368" s="430"/>
      <c r="BB368" s="430"/>
      <c r="BC368" s="430"/>
      <c r="BD368" s="430"/>
      <c r="BE368" s="76"/>
      <c r="BF368" s="76"/>
      <c r="BG368" s="76"/>
      <c r="BH368" s="76"/>
      <c r="BI368" s="76"/>
      <c r="BJ368" s="76"/>
    </row>
    <row r="369" spans="1:63" s="67" customFormat="1" ht="14.25" customHeight="1">
      <c r="D369" s="430"/>
      <c r="E369" s="430"/>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1265"/>
      <c r="AT369" s="1265"/>
      <c r="AU369" s="1265"/>
      <c r="AV369" s="1265"/>
      <c r="AW369" s="1265"/>
      <c r="AX369" s="1265"/>
      <c r="AY369" s="430"/>
      <c r="AZ369" s="430"/>
      <c r="BA369" s="430"/>
      <c r="BB369" s="430"/>
      <c r="BC369" s="430"/>
      <c r="BD369" s="430"/>
      <c r="BE369" s="76"/>
      <c r="BF369" s="76"/>
      <c r="BG369" s="76"/>
      <c r="BH369" s="76"/>
      <c r="BI369" s="76"/>
      <c r="BJ369" s="76"/>
    </row>
    <row r="370" spans="1:63" s="77" customFormat="1" ht="14.25" customHeight="1">
      <c r="D370" s="416"/>
      <c r="E370" s="416"/>
      <c r="F370" s="416"/>
      <c r="G370" s="416"/>
      <c r="H370" s="416"/>
      <c r="I370" s="416"/>
      <c r="J370" s="417"/>
      <c r="K370" s="417"/>
      <c r="L370" s="417"/>
      <c r="M370" s="417"/>
      <c r="N370" s="417"/>
      <c r="O370" s="417"/>
      <c r="P370" s="417"/>
      <c r="Q370" s="417"/>
      <c r="R370" s="417"/>
      <c r="S370" s="417"/>
      <c r="T370" s="417"/>
      <c r="U370" s="417"/>
      <c r="V370" s="417"/>
      <c r="W370" s="417"/>
      <c r="X370" s="417"/>
      <c r="Y370" s="417"/>
      <c r="Z370" s="417"/>
      <c r="AA370" s="417"/>
      <c r="AB370" s="417"/>
      <c r="AC370" s="417"/>
      <c r="AD370" s="417"/>
      <c r="AE370" s="417"/>
      <c r="AF370" s="417"/>
      <c r="AG370" s="419"/>
      <c r="AH370" s="420"/>
      <c r="AI370" s="420"/>
      <c r="AJ370" s="420"/>
      <c r="AK370" s="420"/>
      <c r="AL370" s="420"/>
      <c r="AM370" s="421"/>
      <c r="AN370" s="421"/>
      <c r="AO370" s="421"/>
      <c r="AP370" s="421"/>
      <c r="AQ370" s="421"/>
      <c r="AR370" s="421"/>
      <c r="AS370" s="422"/>
      <c r="AT370" s="422"/>
      <c r="AU370" s="422"/>
      <c r="AV370" s="422"/>
      <c r="AW370" s="422"/>
      <c r="AX370" s="422"/>
      <c r="AY370" s="423">
        <f>AM370*AS370</f>
        <v>0</v>
      </c>
      <c r="AZ370" s="423"/>
      <c r="BA370" s="423"/>
      <c r="BB370" s="423"/>
      <c r="BC370" s="423"/>
      <c r="BD370" s="423"/>
      <c r="BE370" s="78"/>
      <c r="BF370" s="78"/>
      <c r="BG370" s="78"/>
      <c r="BH370" s="78"/>
      <c r="BI370" s="247"/>
      <c r="BJ370" s="247"/>
    </row>
    <row r="371" spans="1:63" s="77" customFormat="1" ht="14.25" customHeight="1">
      <c r="D371" s="416"/>
      <c r="E371" s="416"/>
      <c r="F371" s="416"/>
      <c r="G371" s="416"/>
      <c r="H371" s="416"/>
      <c r="I371" s="416"/>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20"/>
      <c r="AH371" s="420"/>
      <c r="AI371" s="420"/>
      <c r="AJ371" s="420"/>
      <c r="AK371" s="420"/>
      <c r="AL371" s="420"/>
      <c r="AM371" s="421"/>
      <c r="AN371" s="421"/>
      <c r="AO371" s="421"/>
      <c r="AP371" s="421"/>
      <c r="AQ371" s="421"/>
      <c r="AR371" s="421"/>
      <c r="AS371" s="422"/>
      <c r="AT371" s="422"/>
      <c r="AU371" s="422"/>
      <c r="AV371" s="422"/>
      <c r="AW371" s="422"/>
      <c r="AX371" s="422"/>
      <c r="AY371" s="423"/>
      <c r="AZ371" s="423"/>
      <c r="BA371" s="423"/>
      <c r="BB371" s="423"/>
      <c r="BC371" s="423"/>
      <c r="BD371" s="423"/>
      <c r="BE371" s="78"/>
      <c r="BF371" s="78"/>
      <c r="BG371" s="78"/>
      <c r="BH371" s="78"/>
      <c r="BI371" s="247"/>
      <c r="BJ371" s="247"/>
    </row>
    <row r="372" spans="1:63" s="77" customFormat="1" ht="14.25" customHeight="1">
      <c r="D372" s="416"/>
      <c r="E372" s="416"/>
      <c r="F372" s="416"/>
      <c r="G372" s="416"/>
      <c r="H372" s="416"/>
      <c r="I372" s="416"/>
      <c r="J372" s="424" t="s">
        <v>355</v>
      </c>
      <c r="K372" s="425"/>
      <c r="L372" s="425"/>
      <c r="M372" s="425"/>
      <c r="N372" s="425"/>
      <c r="O372" s="425"/>
      <c r="P372" s="425"/>
      <c r="Q372" s="425"/>
      <c r="R372" s="425"/>
      <c r="S372" s="425"/>
      <c r="T372" s="425"/>
      <c r="U372" s="425"/>
      <c r="V372" s="425"/>
      <c r="W372" s="425"/>
      <c r="X372" s="425"/>
      <c r="Y372" s="425"/>
      <c r="Z372" s="425"/>
      <c r="AA372" s="425"/>
      <c r="AB372" s="425"/>
      <c r="AC372" s="425"/>
      <c r="AD372" s="425"/>
      <c r="AE372" s="425"/>
      <c r="AF372" s="426"/>
      <c r="AG372" s="420"/>
      <c r="AH372" s="420"/>
      <c r="AI372" s="420"/>
      <c r="AJ372" s="420"/>
      <c r="AK372" s="420"/>
      <c r="AL372" s="420"/>
      <c r="AM372" s="421"/>
      <c r="AN372" s="421"/>
      <c r="AO372" s="421"/>
      <c r="AP372" s="421"/>
      <c r="AQ372" s="421"/>
      <c r="AR372" s="421"/>
      <c r="AS372" s="422"/>
      <c r="AT372" s="422"/>
      <c r="AU372" s="422"/>
      <c r="AV372" s="422"/>
      <c r="AW372" s="422"/>
      <c r="AX372" s="422"/>
      <c r="AY372" s="423"/>
      <c r="AZ372" s="423"/>
      <c r="BA372" s="423"/>
      <c r="BB372" s="423"/>
      <c r="BC372" s="423"/>
      <c r="BD372" s="423"/>
      <c r="BE372" s="78"/>
      <c r="BF372" s="78"/>
      <c r="BG372" s="78"/>
      <c r="BH372" s="78"/>
      <c r="BI372" s="247"/>
      <c r="BJ372" s="247"/>
      <c r="BK372" s="80"/>
    </row>
    <row r="373" spans="1:63" s="48" customFormat="1" ht="12" customHeight="1"/>
    <row r="374" spans="1:63" s="67" customFormat="1" ht="15" customHeight="1">
      <c r="B374" s="2" t="s">
        <v>191</v>
      </c>
      <c r="C374" s="2"/>
    </row>
    <row r="375" spans="1:63" s="67" customFormat="1" ht="14.25" customHeight="1">
      <c r="D375" s="430" t="s">
        <v>123</v>
      </c>
      <c r="E375" s="430"/>
      <c r="F375" s="430"/>
      <c r="G375" s="430"/>
      <c r="H375" s="430"/>
      <c r="I375" s="430"/>
      <c r="J375" s="430" t="s">
        <v>124</v>
      </c>
      <c r="K375" s="430"/>
      <c r="L375" s="430"/>
      <c r="M375" s="430"/>
      <c r="N375" s="430"/>
      <c r="O375" s="430"/>
      <c r="P375" s="430"/>
      <c r="Q375" s="430"/>
      <c r="R375" s="430"/>
      <c r="S375" s="430"/>
      <c r="T375" s="430"/>
      <c r="U375" s="430"/>
      <c r="V375" s="430"/>
      <c r="W375" s="430"/>
      <c r="X375" s="430"/>
      <c r="Y375" s="430"/>
      <c r="Z375" s="430"/>
      <c r="AA375" s="430"/>
      <c r="AB375" s="430"/>
      <c r="AC375" s="430"/>
      <c r="AD375" s="430"/>
      <c r="AE375" s="430"/>
      <c r="AF375" s="430"/>
      <c r="AG375" s="430" t="s">
        <v>125</v>
      </c>
      <c r="AH375" s="430"/>
      <c r="AI375" s="430"/>
      <c r="AJ375" s="430"/>
      <c r="AK375" s="430"/>
      <c r="AL375" s="430"/>
      <c r="AM375" s="430" t="s">
        <v>189</v>
      </c>
      <c r="AN375" s="430"/>
      <c r="AO375" s="430"/>
      <c r="AP375" s="430"/>
      <c r="AQ375" s="430"/>
      <c r="AR375" s="430"/>
      <c r="AS375" s="1265" t="s">
        <v>133</v>
      </c>
      <c r="AT375" s="1265"/>
      <c r="AU375" s="1265"/>
      <c r="AV375" s="1265"/>
      <c r="AW375" s="1265"/>
      <c r="AX375" s="1265"/>
      <c r="AY375" s="430" t="s">
        <v>134</v>
      </c>
      <c r="AZ375" s="430"/>
      <c r="BA375" s="430"/>
      <c r="BB375" s="430"/>
      <c r="BC375" s="430"/>
      <c r="BD375" s="430"/>
      <c r="BE375" s="76"/>
      <c r="BF375" s="76"/>
      <c r="BG375" s="76"/>
      <c r="BH375" s="76"/>
      <c r="BI375" s="76"/>
      <c r="BJ375" s="76"/>
    </row>
    <row r="376" spans="1:63" s="67" customFormat="1" ht="14.25" customHeight="1">
      <c r="D376" s="430"/>
      <c r="E376" s="430"/>
      <c r="F376" s="430"/>
      <c r="G376" s="430"/>
      <c r="H376" s="430"/>
      <c r="I376" s="430"/>
      <c r="J376" s="430"/>
      <c r="K376" s="430"/>
      <c r="L376" s="430"/>
      <c r="M376" s="430"/>
      <c r="N376" s="430"/>
      <c r="O376" s="430"/>
      <c r="P376" s="430"/>
      <c r="Q376" s="430"/>
      <c r="R376" s="430"/>
      <c r="S376" s="430"/>
      <c r="T376" s="430"/>
      <c r="U376" s="430"/>
      <c r="V376" s="430"/>
      <c r="W376" s="430"/>
      <c r="X376" s="430"/>
      <c r="Y376" s="430"/>
      <c r="Z376" s="430"/>
      <c r="AA376" s="430"/>
      <c r="AB376" s="430"/>
      <c r="AC376" s="430"/>
      <c r="AD376" s="430"/>
      <c r="AE376" s="430"/>
      <c r="AF376" s="430"/>
      <c r="AG376" s="430"/>
      <c r="AH376" s="430"/>
      <c r="AI376" s="430"/>
      <c r="AJ376" s="430"/>
      <c r="AK376" s="430"/>
      <c r="AL376" s="430"/>
      <c r="AM376" s="430"/>
      <c r="AN376" s="430"/>
      <c r="AO376" s="430"/>
      <c r="AP376" s="430"/>
      <c r="AQ376" s="430"/>
      <c r="AR376" s="430"/>
      <c r="AS376" s="1265"/>
      <c r="AT376" s="1265"/>
      <c r="AU376" s="1265"/>
      <c r="AV376" s="1265"/>
      <c r="AW376" s="1265"/>
      <c r="AX376" s="1265"/>
      <c r="AY376" s="430"/>
      <c r="AZ376" s="430"/>
      <c r="BA376" s="430"/>
      <c r="BB376" s="430"/>
      <c r="BC376" s="430"/>
      <c r="BD376" s="430"/>
      <c r="BE376" s="76"/>
      <c r="BF376" s="76"/>
      <c r="BG376" s="76"/>
      <c r="BH376" s="76"/>
      <c r="BI376" s="76"/>
      <c r="BJ376" s="76"/>
    </row>
    <row r="377" spans="1:63" s="67" customFormat="1" ht="14.25" customHeight="1">
      <c r="D377" s="430"/>
      <c r="E377" s="430"/>
      <c r="F377" s="430"/>
      <c r="G377" s="430"/>
      <c r="H377" s="430"/>
      <c r="I377" s="430"/>
      <c r="J377" s="430"/>
      <c r="K377" s="430"/>
      <c r="L377" s="430"/>
      <c r="M377" s="430"/>
      <c r="N377" s="430"/>
      <c r="O377" s="430"/>
      <c r="P377" s="430"/>
      <c r="Q377" s="430"/>
      <c r="R377" s="430"/>
      <c r="S377" s="430"/>
      <c r="T377" s="430"/>
      <c r="U377" s="430"/>
      <c r="V377" s="430"/>
      <c r="W377" s="430"/>
      <c r="X377" s="430"/>
      <c r="Y377" s="430"/>
      <c r="Z377" s="430"/>
      <c r="AA377" s="430"/>
      <c r="AB377" s="430"/>
      <c r="AC377" s="430"/>
      <c r="AD377" s="430"/>
      <c r="AE377" s="430"/>
      <c r="AF377" s="430"/>
      <c r="AG377" s="430"/>
      <c r="AH377" s="430"/>
      <c r="AI377" s="430"/>
      <c r="AJ377" s="430"/>
      <c r="AK377" s="430"/>
      <c r="AL377" s="430"/>
      <c r="AM377" s="430"/>
      <c r="AN377" s="430"/>
      <c r="AO377" s="430"/>
      <c r="AP377" s="430"/>
      <c r="AQ377" s="430"/>
      <c r="AR377" s="430"/>
      <c r="AS377" s="1265"/>
      <c r="AT377" s="1265"/>
      <c r="AU377" s="1265"/>
      <c r="AV377" s="1265"/>
      <c r="AW377" s="1265"/>
      <c r="AX377" s="1265"/>
      <c r="AY377" s="430"/>
      <c r="AZ377" s="430"/>
      <c r="BA377" s="430"/>
      <c r="BB377" s="430"/>
      <c r="BC377" s="430"/>
      <c r="BD377" s="430"/>
      <c r="BE377" s="76"/>
      <c r="BF377" s="76"/>
      <c r="BG377" s="76"/>
      <c r="BH377" s="76"/>
      <c r="BI377" s="76"/>
      <c r="BJ377" s="76"/>
    </row>
    <row r="378" spans="1:63" s="77" customFormat="1" ht="14.25" customHeight="1">
      <c r="D378" s="416"/>
      <c r="E378" s="416"/>
      <c r="F378" s="416"/>
      <c r="G378" s="416"/>
      <c r="H378" s="416"/>
      <c r="I378" s="416"/>
      <c r="J378" s="417"/>
      <c r="K378" s="417"/>
      <c r="L378" s="417"/>
      <c r="M378" s="417"/>
      <c r="N378" s="417"/>
      <c r="O378" s="417"/>
      <c r="P378" s="417"/>
      <c r="Q378" s="417"/>
      <c r="R378" s="417"/>
      <c r="S378" s="417"/>
      <c r="T378" s="417"/>
      <c r="U378" s="417"/>
      <c r="V378" s="417"/>
      <c r="W378" s="417"/>
      <c r="X378" s="417"/>
      <c r="Y378" s="417"/>
      <c r="Z378" s="417"/>
      <c r="AA378" s="417"/>
      <c r="AB378" s="417"/>
      <c r="AC378" s="417"/>
      <c r="AD378" s="417"/>
      <c r="AE378" s="417"/>
      <c r="AF378" s="417"/>
      <c r="AG378" s="419"/>
      <c r="AH378" s="420"/>
      <c r="AI378" s="420"/>
      <c r="AJ378" s="420"/>
      <c r="AK378" s="420"/>
      <c r="AL378" s="420"/>
      <c r="AM378" s="421"/>
      <c r="AN378" s="421"/>
      <c r="AO378" s="421"/>
      <c r="AP378" s="421"/>
      <c r="AQ378" s="421"/>
      <c r="AR378" s="421"/>
      <c r="AS378" s="422"/>
      <c r="AT378" s="422"/>
      <c r="AU378" s="422"/>
      <c r="AV378" s="422"/>
      <c r="AW378" s="422"/>
      <c r="AX378" s="422"/>
      <c r="AY378" s="423">
        <f>AM378*AS378</f>
        <v>0</v>
      </c>
      <c r="AZ378" s="423"/>
      <c r="BA378" s="423"/>
      <c r="BB378" s="423"/>
      <c r="BC378" s="423"/>
      <c r="BD378" s="423"/>
      <c r="BE378" s="78"/>
      <c r="BF378" s="78"/>
      <c r="BG378" s="78"/>
      <c r="BH378" s="78"/>
      <c r="BI378" s="247"/>
      <c r="BJ378" s="247"/>
    </row>
    <row r="379" spans="1:63" s="77" customFormat="1" ht="14.25" customHeight="1">
      <c r="D379" s="416"/>
      <c r="E379" s="416"/>
      <c r="F379" s="416"/>
      <c r="G379" s="416"/>
      <c r="H379" s="416"/>
      <c r="I379" s="416"/>
      <c r="J379" s="418"/>
      <c r="K379" s="418"/>
      <c r="L379" s="418"/>
      <c r="M379" s="418"/>
      <c r="N379" s="418"/>
      <c r="O379" s="418"/>
      <c r="P379" s="418"/>
      <c r="Q379" s="418"/>
      <c r="R379" s="418"/>
      <c r="S379" s="418"/>
      <c r="T379" s="418"/>
      <c r="U379" s="418"/>
      <c r="V379" s="418"/>
      <c r="W379" s="418"/>
      <c r="X379" s="418"/>
      <c r="Y379" s="418"/>
      <c r="Z379" s="418"/>
      <c r="AA379" s="418"/>
      <c r="AB379" s="418"/>
      <c r="AC379" s="418"/>
      <c r="AD379" s="418"/>
      <c r="AE379" s="418"/>
      <c r="AF379" s="418"/>
      <c r="AG379" s="420"/>
      <c r="AH379" s="420"/>
      <c r="AI379" s="420"/>
      <c r="AJ379" s="420"/>
      <c r="AK379" s="420"/>
      <c r="AL379" s="420"/>
      <c r="AM379" s="421"/>
      <c r="AN379" s="421"/>
      <c r="AO379" s="421"/>
      <c r="AP379" s="421"/>
      <c r="AQ379" s="421"/>
      <c r="AR379" s="421"/>
      <c r="AS379" s="422"/>
      <c r="AT379" s="422"/>
      <c r="AU379" s="422"/>
      <c r="AV379" s="422"/>
      <c r="AW379" s="422"/>
      <c r="AX379" s="422"/>
      <c r="AY379" s="423"/>
      <c r="AZ379" s="423"/>
      <c r="BA379" s="423"/>
      <c r="BB379" s="423"/>
      <c r="BC379" s="423"/>
      <c r="BD379" s="423"/>
      <c r="BE379" s="78"/>
      <c r="BF379" s="78"/>
      <c r="BG379" s="78"/>
      <c r="BH379" s="78"/>
      <c r="BI379" s="247"/>
      <c r="BJ379" s="247"/>
    </row>
    <row r="380" spans="1:63" s="77" customFormat="1" ht="14.25" customHeight="1">
      <c r="D380" s="416"/>
      <c r="E380" s="416"/>
      <c r="F380" s="416"/>
      <c r="G380" s="416"/>
      <c r="H380" s="416"/>
      <c r="I380" s="416"/>
      <c r="J380" s="424" t="s">
        <v>355</v>
      </c>
      <c r="K380" s="425"/>
      <c r="L380" s="425"/>
      <c r="M380" s="425"/>
      <c r="N380" s="425"/>
      <c r="O380" s="425"/>
      <c r="P380" s="425"/>
      <c r="Q380" s="425"/>
      <c r="R380" s="425"/>
      <c r="S380" s="425"/>
      <c r="T380" s="425"/>
      <c r="U380" s="425"/>
      <c r="V380" s="425"/>
      <c r="W380" s="425"/>
      <c r="X380" s="425"/>
      <c r="Y380" s="425"/>
      <c r="Z380" s="425"/>
      <c r="AA380" s="425"/>
      <c r="AB380" s="425"/>
      <c r="AC380" s="425"/>
      <c r="AD380" s="425"/>
      <c r="AE380" s="425"/>
      <c r="AF380" s="426"/>
      <c r="AG380" s="420"/>
      <c r="AH380" s="420"/>
      <c r="AI380" s="420"/>
      <c r="AJ380" s="420"/>
      <c r="AK380" s="420"/>
      <c r="AL380" s="420"/>
      <c r="AM380" s="421"/>
      <c r="AN380" s="421"/>
      <c r="AO380" s="421"/>
      <c r="AP380" s="421"/>
      <c r="AQ380" s="421"/>
      <c r="AR380" s="421"/>
      <c r="AS380" s="422"/>
      <c r="AT380" s="422"/>
      <c r="AU380" s="422"/>
      <c r="AV380" s="422"/>
      <c r="AW380" s="422"/>
      <c r="AX380" s="422"/>
      <c r="AY380" s="423"/>
      <c r="AZ380" s="423"/>
      <c r="BA380" s="423"/>
      <c r="BB380" s="423"/>
      <c r="BC380" s="423"/>
      <c r="BD380" s="423"/>
      <c r="BE380" s="78"/>
      <c r="BF380" s="78"/>
      <c r="BG380" s="78"/>
      <c r="BH380" s="78"/>
      <c r="BI380" s="247"/>
      <c r="BJ380" s="247"/>
      <c r="BK380" s="80"/>
    </row>
    <row r="381" spans="1:63" s="67" customFormat="1" ht="14.25" customHeight="1">
      <c r="B381" s="2"/>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c r="AK381" s="85"/>
      <c r="AL381" s="85"/>
      <c r="AM381" s="85"/>
      <c r="AN381" s="85"/>
      <c r="AO381" s="85"/>
      <c r="AP381" s="85"/>
      <c r="AQ381" s="85"/>
      <c r="AR381" s="85"/>
      <c r="AS381" s="85"/>
      <c r="AT381" s="85"/>
      <c r="AU381" s="85"/>
      <c r="AV381" s="85"/>
      <c r="AW381" s="85"/>
      <c r="AX381" s="85"/>
      <c r="AY381" s="85"/>
      <c r="AZ381" s="85"/>
      <c r="BA381" s="85"/>
      <c r="BB381" s="85"/>
      <c r="BC381" s="85"/>
      <c r="BD381" s="85"/>
      <c r="BE381" s="156"/>
      <c r="BF381" s="156"/>
      <c r="BG381" s="156"/>
      <c r="BI381" s="85"/>
      <c r="BJ381" s="85"/>
    </row>
    <row r="382" spans="1:63" s="48" customFormat="1" ht="14.25" customHeight="1">
      <c r="A382" s="2" t="s">
        <v>220</v>
      </c>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row>
    <row r="383" spans="1:63" s="48" customFormat="1" ht="14.25" customHeight="1">
      <c r="B383" s="67" t="s">
        <v>192</v>
      </c>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row>
    <row r="384" spans="1:63" s="48" customFormat="1" ht="14.25" customHeight="1">
      <c r="A384" s="2"/>
      <c r="B384" s="5"/>
      <c r="C384" s="38"/>
      <c r="D384" s="293" t="s">
        <v>123</v>
      </c>
      <c r="E384" s="449"/>
      <c r="F384" s="449"/>
      <c r="G384" s="449"/>
      <c r="H384" s="449"/>
      <c r="I384" s="450"/>
      <c r="J384" s="281" t="s">
        <v>124</v>
      </c>
      <c r="K384" s="282"/>
      <c r="L384" s="282"/>
      <c r="M384" s="282"/>
      <c r="N384" s="282"/>
      <c r="O384" s="282"/>
      <c r="P384" s="282"/>
      <c r="Q384" s="282"/>
      <c r="R384" s="282"/>
      <c r="S384" s="282"/>
      <c r="T384" s="282"/>
      <c r="U384" s="282"/>
      <c r="V384" s="282"/>
      <c r="W384" s="282"/>
      <c r="X384" s="282"/>
      <c r="Y384" s="282"/>
      <c r="Z384" s="282"/>
      <c r="AA384" s="282"/>
      <c r="AB384" s="282"/>
      <c r="AC384" s="282"/>
      <c r="AD384" s="282"/>
      <c r="AE384" s="282"/>
      <c r="AF384" s="283"/>
      <c r="AG384" s="975" t="s">
        <v>125</v>
      </c>
      <c r="AH384" s="976"/>
      <c r="AI384" s="976"/>
      <c r="AJ384" s="976"/>
      <c r="AK384" s="976"/>
      <c r="AL384" s="977"/>
      <c r="AM384" s="486" t="s">
        <v>189</v>
      </c>
      <c r="AN384" s="1131"/>
      <c r="AO384" s="1131"/>
      <c r="AP384" s="1131"/>
      <c r="AQ384" s="1131"/>
      <c r="AR384" s="1132"/>
      <c r="AS384" s="1122" t="s">
        <v>133</v>
      </c>
      <c r="AT384" s="1123"/>
      <c r="AU384" s="1123"/>
      <c r="AV384" s="1123"/>
      <c r="AW384" s="1123"/>
      <c r="AX384" s="1124"/>
      <c r="AY384" s="486" t="s">
        <v>134</v>
      </c>
      <c r="AZ384" s="1131"/>
      <c r="BA384" s="1131"/>
      <c r="BB384" s="1131"/>
      <c r="BC384" s="1131"/>
      <c r="BD384" s="1132"/>
      <c r="BE384" s="2"/>
      <c r="BF384" s="2"/>
      <c r="BG384" s="2"/>
      <c r="BH384" s="2"/>
      <c r="BI384" s="2"/>
      <c r="BJ384" s="2"/>
      <c r="BK384" s="2"/>
    </row>
    <row r="385" spans="1:63" s="48" customFormat="1" ht="14.25" customHeight="1">
      <c r="A385" s="2"/>
      <c r="B385" s="5"/>
      <c r="C385" s="38"/>
      <c r="D385" s="451"/>
      <c r="E385" s="452"/>
      <c r="F385" s="452"/>
      <c r="G385" s="452"/>
      <c r="H385" s="452"/>
      <c r="I385" s="453"/>
      <c r="J385" s="284"/>
      <c r="K385" s="285"/>
      <c r="L385" s="285"/>
      <c r="M385" s="285"/>
      <c r="N385" s="285"/>
      <c r="O385" s="285"/>
      <c r="P385" s="285"/>
      <c r="Q385" s="285"/>
      <c r="R385" s="285"/>
      <c r="S385" s="285"/>
      <c r="T385" s="285"/>
      <c r="U385" s="285"/>
      <c r="V385" s="285"/>
      <c r="W385" s="285"/>
      <c r="X385" s="285"/>
      <c r="Y385" s="285"/>
      <c r="Z385" s="285"/>
      <c r="AA385" s="285"/>
      <c r="AB385" s="285"/>
      <c r="AC385" s="285"/>
      <c r="AD385" s="285"/>
      <c r="AE385" s="285"/>
      <c r="AF385" s="286"/>
      <c r="AG385" s="978"/>
      <c r="AH385" s="979"/>
      <c r="AI385" s="979"/>
      <c r="AJ385" s="979"/>
      <c r="AK385" s="979"/>
      <c r="AL385" s="980"/>
      <c r="AM385" s="1133"/>
      <c r="AN385" s="1134"/>
      <c r="AO385" s="1134"/>
      <c r="AP385" s="1134"/>
      <c r="AQ385" s="1134"/>
      <c r="AR385" s="1135"/>
      <c r="AS385" s="1125"/>
      <c r="AT385" s="1126"/>
      <c r="AU385" s="1126"/>
      <c r="AV385" s="1126"/>
      <c r="AW385" s="1126"/>
      <c r="AX385" s="1127"/>
      <c r="AY385" s="1133"/>
      <c r="AZ385" s="1134"/>
      <c r="BA385" s="1134"/>
      <c r="BB385" s="1134"/>
      <c r="BC385" s="1134"/>
      <c r="BD385" s="1135"/>
      <c r="BE385" s="2"/>
      <c r="BF385" s="2"/>
      <c r="BG385" s="2"/>
      <c r="BH385" s="2"/>
      <c r="BI385" s="2"/>
      <c r="BJ385" s="2"/>
      <c r="BK385" s="2"/>
    </row>
    <row r="386" spans="1:63" s="48" customFormat="1" ht="14.25" customHeight="1">
      <c r="A386" s="2"/>
      <c r="B386" s="5"/>
      <c r="C386" s="38"/>
      <c r="D386" s="454"/>
      <c r="E386" s="455"/>
      <c r="F386" s="455"/>
      <c r="G386" s="455"/>
      <c r="H386" s="455"/>
      <c r="I386" s="456"/>
      <c r="J386" s="287"/>
      <c r="K386" s="288"/>
      <c r="L386" s="288"/>
      <c r="M386" s="288"/>
      <c r="N386" s="288"/>
      <c r="O386" s="288"/>
      <c r="P386" s="288"/>
      <c r="Q386" s="288"/>
      <c r="R386" s="288"/>
      <c r="S386" s="288"/>
      <c r="T386" s="288"/>
      <c r="U386" s="288"/>
      <c r="V386" s="288"/>
      <c r="W386" s="288"/>
      <c r="X386" s="288"/>
      <c r="Y386" s="288"/>
      <c r="Z386" s="288"/>
      <c r="AA386" s="288"/>
      <c r="AB386" s="288"/>
      <c r="AC386" s="288"/>
      <c r="AD386" s="288"/>
      <c r="AE386" s="288"/>
      <c r="AF386" s="289"/>
      <c r="AG386" s="981"/>
      <c r="AH386" s="982"/>
      <c r="AI386" s="982"/>
      <c r="AJ386" s="982"/>
      <c r="AK386" s="982"/>
      <c r="AL386" s="983"/>
      <c r="AM386" s="1136"/>
      <c r="AN386" s="1137"/>
      <c r="AO386" s="1137"/>
      <c r="AP386" s="1137"/>
      <c r="AQ386" s="1137"/>
      <c r="AR386" s="1138"/>
      <c r="AS386" s="1128"/>
      <c r="AT386" s="1129"/>
      <c r="AU386" s="1129"/>
      <c r="AV386" s="1129"/>
      <c r="AW386" s="1129"/>
      <c r="AX386" s="1130"/>
      <c r="AY386" s="1136"/>
      <c r="AZ386" s="1137"/>
      <c r="BA386" s="1137"/>
      <c r="BB386" s="1137"/>
      <c r="BC386" s="1137"/>
      <c r="BD386" s="1138"/>
      <c r="BE386" s="2"/>
      <c r="BF386" s="2"/>
      <c r="BG386" s="2"/>
      <c r="BH386" s="2"/>
      <c r="BI386" s="2"/>
      <c r="BJ386" s="2"/>
      <c r="BK386" s="2"/>
    </row>
    <row r="387" spans="1:63" s="48" customFormat="1" ht="14.25" customHeight="1">
      <c r="B387" s="43"/>
      <c r="C387" s="44"/>
      <c r="D387" s="332"/>
      <c r="E387" s="333"/>
      <c r="F387" s="333"/>
      <c r="G387" s="333"/>
      <c r="H387" s="333"/>
      <c r="I387" s="334"/>
      <c r="J387" s="1467" t="s">
        <v>320</v>
      </c>
      <c r="K387" s="1468"/>
      <c r="L387" s="1468"/>
      <c r="M387" s="1468"/>
      <c r="N387" s="1468"/>
      <c r="O387" s="1468"/>
      <c r="P387" s="1468"/>
      <c r="Q387" s="1468"/>
      <c r="R387" s="1468"/>
      <c r="S387" s="1468"/>
      <c r="T387" s="1468"/>
      <c r="U387" s="1468"/>
      <c r="V387" s="1468"/>
      <c r="W387" s="1468"/>
      <c r="X387" s="1468"/>
      <c r="Y387" s="1468"/>
      <c r="Z387" s="1468"/>
      <c r="AA387" s="1468"/>
      <c r="AB387" s="1468"/>
      <c r="AC387" s="1468"/>
      <c r="AD387" s="1468"/>
      <c r="AE387" s="1468"/>
      <c r="AF387" s="1469"/>
      <c r="AG387" s="1703" t="s">
        <v>337</v>
      </c>
      <c r="AH387" s="1704"/>
      <c r="AI387" s="1704"/>
      <c r="AJ387" s="1704"/>
      <c r="AK387" s="1704"/>
      <c r="AL387" s="1705"/>
      <c r="AM387" s="1479">
        <v>8</v>
      </c>
      <c r="AN387" s="1480"/>
      <c r="AO387" s="1480"/>
      <c r="AP387" s="1480"/>
      <c r="AQ387" s="1480"/>
      <c r="AR387" s="1481"/>
      <c r="AS387" s="1485">
        <v>20</v>
      </c>
      <c r="AT387" s="1486"/>
      <c r="AU387" s="1486"/>
      <c r="AV387" s="1486"/>
      <c r="AW387" s="1486"/>
      <c r="AX387" s="1487"/>
      <c r="AY387" s="298">
        <f>AM387*AS387</f>
        <v>160</v>
      </c>
      <c r="AZ387" s="299"/>
      <c r="BA387" s="299"/>
      <c r="BB387" s="299"/>
      <c r="BC387" s="299"/>
      <c r="BD387" s="300"/>
      <c r="BJ387" s="180"/>
    </row>
    <row r="388" spans="1:63" s="48" customFormat="1" ht="14.25" customHeight="1">
      <c r="B388" s="43"/>
      <c r="C388" s="44"/>
      <c r="D388" s="335"/>
      <c r="E388" s="336"/>
      <c r="F388" s="336"/>
      <c r="G388" s="336"/>
      <c r="H388" s="336"/>
      <c r="I388" s="337"/>
      <c r="J388" s="1676"/>
      <c r="K388" s="1677"/>
      <c r="L388" s="1677"/>
      <c r="M388" s="1677"/>
      <c r="N388" s="1677"/>
      <c r="O388" s="1677"/>
      <c r="P388" s="1677"/>
      <c r="Q388" s="1677"/>
      <c r="R388" s="1677"/>
      <c r="S388" s="1677"/>
      <c r="T388" s="1677"/>
      <c r="U388" s="1677"/>
      <c r="V388" s="1677"/>
      <c r="W388" s="1677"/>
      <c r="X388" s="1677"/>
      <c r="Y388" s="1677"/>
      <c r="Z388" s="1677"/>
      <c r="AA388" s="1677"/>
      <c r="AB388" s="1677"/>
      <c r="AC388" s="1677"/>
      <c r="AD388" s="1677"/>
      <c r="AE388" s="1677"/>
      <c r="AF388" s="1678"/>
      <c r="AG388" s="1706"/>
      <c r="AH388" s="1707"/>
      <c r="AI388" s="1707"/>
      <c r="AJ388" s="1707"/>
      <c r="AK388" s="1707"/>
      <c r="AL388" s="1708"/>
      <c r="AM388" s="1506"/>
      <c r="AN388" s="1507"/>
      <c r="AO388" s="1507"/>
      <c r="AP388" s="1507"/>
      <c r="AQ388" s="1507"/>
      <c r="AR388" s="1508"/>
      <c r="AS388" s="1536"/>
      <c r="AT388" s="1537"/>
      <c r="AU388" s="1537"/>
      <c r="AV388" s="1537"/>
      <c r="AW388" s="1537"/>
      <c r="AX388" s="1538"/>
      <c r="AY388" s="301"/>
      <c r="AZ388" s="302"/>
      <c r="BA388" s="302"/>
      <c r="BB388" s="302"/>
      <c r="BC388" s="302"/>
      <c r="BD388" s="303"/>
    </row>
    <row r="389" spans="1:63" s="48" customFormat="1" ht="14.25" customHeight="1">
      <c r="B389" s="43"/>
      <c r="C389" s="44"/>
      <c r="D389" s="338"/>
      <c r="E389" s="339"/>
      <c r="F389" s="339"/>
      <c r="G389" s="339"/>
      <c r="H389" s="339"/>
      <c r="I389" s="340"/>
      <c r="J389" s="424" t="s">
        <v>339</v>
      </c>
      <c r="K389" s="425"/>
      <c r="L389" s="425"/>
      <c r="M389" s="425"/>
      <c r="N389" s="425"/>
      <c r="O389" s="425"/>
      <c r="P389" s="425"/>
      <c r="Q389" s="425"/>
      <c r="R389" s="425"/>
      <c r="S389" s="425"/>
      <c r="T389" s="425"/>
      <c r="U389" s="425"/>
      <c r="V389" s="425"/>
      <c r="W389" s="425"/>
      <c r="X389" s="425"/>
      <c r="Y389" s="425"/>
      <c r="Z389" s="425"/>
      <c r="AA389" s="425"/>
      <c r="AB389" s="425"/>
      <c r="AC389" s="425"/>
      <c r="AD389" s="425"/>
      <c r="AE389" s="425"/>
      <c r="AF389" s="426"/>
      <c r="AG389" s="1709"/>
      <c r="AH389" s="1710"/>
      <c r="AI389" s="1710"/>
      <c r="AJ389" s="1710"/>
      <c r="AK389" s="1710"/>
      <c r="AL389" s="1711"/>
      <c r="AM389" s="1482"/>
      <c r="AN389" s="1483"/>
      <c r="AO389" s="1483"/>
      <c r="AP389" s="1483"/>
      <c r="AQ389" s="1483"/>
      <c r="AR389" s="1484"/>
      <c r="AS389" s="1488"/>
      <c r="AT389" s="1489"/>
      <c r="AU389" s="1489"/>
      <c r="AV389" s="1489"/>
      <c r="AW389" s="1489"/>
      <c r="AX389" s="1490"/>
      <c r="AY389" s="304"/>
      <c r="AZ389" s="305"/>
      <c r="BA389" s="305"/>
      <c r="BB389" s="305"/>
      <c r="BC389" s="305"/>
      <c r="BD389" s="306"/>
    </row>
    <row r="390" spans="1:63" s="48" customFormat="1" ht="14.25" customHeight="1">
      <c r="B390" s="43"/>
      <c r="C390" s="44"/>
      <c r="D390" s="332"/>
      <c r="E390" s="333"/>
      <c r="F390" s="333"/>
      <c r="G390" s="333"/>
      <c r="H390" s="333"/>
      <c r="I390" s="334"/>
      <c r="J390" s="1205"/>
      <c r="K390" s="1206"/>
      <c r="L390" s="1206"/>
      <c r="M390" s="1206"/>
      <c r="N390" s="1206"/>
      <c r="O390" s="1206"/>
      <c r="P390" s="1206"/>
      <c r="Q390" s="1206"/>
      <c r="R390" s="1206"/>
      <c r="S390" s="1206"/>
      <c r="T390" s="1206"/>
      <c r="U390" s="1206"/>
      <c r="V390" s="1206"/>
      <c r="W390" s="1206"/>
      <c r="X390" s="1206"/>
      <c r="Y390" s="1206"/>
      <c r="Z390" s="1206"/>
      <c r="AA390" s="1206"/>
      <c r="AB390" s="1206"/>
      <c r="AC390" s="1206"/>
      <c r="AD390" s="1206"/>
      <c r="AE390" s="1206"/>
      <c r="AF390" s="1207"/>
      <c r="AG390" s="1275"/>
      <c r="AH390" s="1276"/>
      <c r="AI390" s="1276"/>
      <c r="AJ390" s="1276"/>
      <c r="AK390" s="1276"/>
      <c r="AL390" s="1277"/>
      <c r="AM390" s="324"/>
      <c r="AN390" s="325"/>
      <c r="AO390" s="325"/>
      <c r="AP390" s="325"/>
      <c r="AQ390" s="325"/>
      <c r="AR390" s="326"/>
      <c r="AS390" s="260"/>
      <c r="AT390" s="261"/>
      <c r="AU390" s="261"/>
      <c r="AV390" s="261"/>
      <c r="AW390" s="261"/>
      <c r="AX390" s="262"/>
      <c r="AY390" s="298">
        <f>AM390*AS390</f>
        <v>0</v>
      </c>
      <c r="AZ390" s="299"/>
      <c r="BA390" s="299"/>
      <c r="BB390" s="299"/>
      <c r="BC390" s="299"/>
      <c r="BD390" s="300"/>
    </row>
    <row r="391" spans="1:63" s="48" customFormat="1" ht="14.25" customHeight="1">
      <c r="B391" s="43"/>
      <c r="C391" s="44"/>
      <c r="D391" s="335"/>
      <c r="E391" s="336"/>
      <c r="F391" s="336"/>
      <c r="G391" s="336"/>
      <c r="H391" s="336"/>
      <c r="I391" s="337"/>
      <c r="J391" s="1208"/>
      <c r="K391" s="1209"/>
      <c r="L391" s="1209"/>
      <c r="M391" s="1209"/>
      <c r="N391" s="1209"/>
      <c r="O391" s="1209"/>
      <c r="P391" s="1209"/>
      <c r="Q391" s="1209"/>
      <c r="R391" s="1209"/>
      <c r="S391" s="1209"/>
      <c r="T391" s="1209"/>
      <c r="U391" s="1209"/>
      <c r="V391" s="1209"/>
      <c r="W391" s="1209"/>
      <c r="X391" s="1209"/>
      <c r="Y391" s="1209"/>
      <c r="Z391" s="1209"/>
      <c r="AA391" s="1209"/>
      <c r="AB391" s="1209"/>
      <c r="AC391" s="1209"/>
      <c r="AD391" s="1209"/>
      <c r="AE391" s="1209"/>
      <c r="AF391" s="1210"/>
      <c r="AG391" s="1278"/>
      <c r="AH391" s="1279"/>
      <c r="AI391" s="1279"/>
      <c r="AJ391" s="1279"/>
      <c r="AK391" s="1279"/>
      <c r="AL391" s="1280"/>
      <c r="AM391" s="394"/>
      <c r="AN391" s="395"/>
      <c r="AO391" s="395"/>
      <c r="AP391" s="395"/>
      <c r="AQ391" s="395"/>
      <c r="AR391" s="396"/>
      <c r="AS391" s="263"/>
      <c r="AT391" s="264"/>
      <c r="AU391" s="264"/>
      <c r="AV391" s="264"/>
      <c r="AW391" s="264"/>
      <c r="AX391" s="265"/>
      <c r="AY391" s="301"/>
      <c r="AZ391" s="302"/>
      <c r="BA391" s="302"/>
      <c r="BB391" s="302"/>
      <c r="BC391" s="302"/>
      <c r="BD391" s="303"/>
    </row>
    <row r="392" spans="1:63" s="48" customFormat="1" ht="14.25" customHeight="1">
      <c r="B392" s="43"/>
      <c r="C392" s="44"/>
      <c r="D392" s="338"/>
      <c r="E392" s="339"/>
      <c r="F392" s="339"/>
      <c r="G392" s="339"/>
      <c r="H392" s="339"/>
      <c r="I392" s="340"/>
      <c r="J392" s="424" t="s">
        <v>277</v>
      </c>
      <c r="K392" s="425"/>
      <c r="L392" s="425"/>
      <c r="M392" s="425"/>
      <c r="N392" s="425"/>
      <c r="O392" s="425"/>
      <c r="P392" s="425"/>
      <c r="Q392" s="425"/>
      <c r="R392" s="425"/>
      <c r="S392" s="425"/>
      <c r="T392" s="425"/>
      <c r="U392" s="425"/>
      <c r="V392" s="425"/>
      <c r="W392" s="425"/>
      <c r="X392" s="425"/>
      <c r="Y392" s="425"/>
      <c r="Z392" s="425"/>
      <c r="AA392" s="425"/>
      <c r="AB392" s="425"/>
      <c r="AC392" s="425"/>
      <c r="AD392" s="425"/>
      <c r="AE392" s="425"/>
      <c r="AF392" s="426"/>
      <c r="AG392" s="1281"/>
      <c r="AH392" s="1282"/>
      <c r="AI392" s="1282"/>
      <c r="AJ392" s="1282"/>
      <c r="AK392" s="1282"/>
      <c r="AL392" s="1283"/>
      <c r="AM392" s="327"/>
      <c r="AN392" s="328"/>
      <c r="AO392" s="328"/>
      <c r="AP392" s="328"/>
      <c r="AQ392" s="328"/>
      <c r="AR392" s="329"/>
      <c r="AS392" s="266"/>
      <c r="AT392" s="267"/>
      <c r="AU392" s="267"/>
      <c r="AV392" s="267"/>
      <c r="AW392" s="267"/>
      <c r="AX392" s="268"/>
      <c r="AY392" s="304"/>
      <c r="AZ392" s="305"/>
      <c r="BA392" s="305"/>
      <c r="BB392" s="305"/>
      <c r="BC392" s="305"/>
      <c r="BD392" s="306"/>
    </row>
    <row r="393" spans="1:63" s="48" customFormat="1" ht="22.5" customHeight="1">
      <c r="A393" s="2"/>
      <c r="B393" s="2"/>
      <c r="C393" s="2"/>
      <c r="D393" s="86"/>
      <c r="E393" s="86"/>
      <c r="F393" s="86"/>
      <c r="G393" s="86"/>
      <c r="H393" s="86"/>
      <c r="I393" s="86"/>
      <c r="J393" s="86"/>
      <c r="K393" s="86"/>
      <c r="L393" s="86"/>
      <c r="M393" s="86"/>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6"/>
      <c r="AK393" s="86"/>
      <c r="AL393" s="86"/>
      <c r="AN393" s="449" t="s">
        <v>193</v>
      </c>
      <c r="AO393" s="449"/>
      <c r="AP393" s="449"/>
      <c r="AQ393" s="449"/>
      <c r="AR393" s="449"/>
      <c r="AS393" s="449"/>
      <c r="AT393" s="449"/>
      <c r="AU393" s="449"/>
      <c r="AV393" s="449"/>
      <c r="AW393" s="449"/>
      <c r="AX393" s="450"/>
      <c r="AY393" s="1284">
        <f>IF(O74&gt;=151,2,IF(O74&lt;=40,"-",1))</f>
        <v>2</v>
      </c>
      <c r="AZ393" s="1285"/>
      <c r="BA393" s="1285"/>
      <c r="BB393" s="1286"/>
      <c r="BC393" s="1287" t="s">
        <v>19</v>
      </c>
      <c r="BD393" s="1288"/>
      <c r="BE393" s="2"/>
      <c r="BF393" s="2"/>
      <c r="BG393" s="2"/>
      <c r="BH393" s="2"/>
      <c r="BI393" s="2"/>
      <c r="BJ393" s="2"/>
      <c r="BK393" s="2"/>
    </row>
    <row r="394" spans="1:63" ht="7.5" customHeight="1">
      <c r="B394" s="5"/>
      <c r="C394" s="5"/>
      <c r="D394" s="87"/>
      <c r="E394" s="87"/>
      <c r="F394" s="87"/>
      <c r="G394" s="87"/>
      <c r="H394" s="87"/>
      <c r="I394" s="87"/>
      <c r="J394" s="87"/>
      <c r="K394" s="87"/>
      <c r="L394" s="87"/>
      <c r="M394" s="87"/>
      <c r="N394" s="232"/>
      <c r="O394" s="232"/>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88"/>
      <c r="AO394" s="88"/>
      <c r="AP394" s="88"/>
      <c r="AQ394" s="88"/>
      <c r="AR394" s="88"/>
      <c r="AS394" s="88"/>
      <c r="AT394" s="159"/>
      <c r="AU394" s="159"/>
      <c r="AV394" s="159"/>
      <c r="AW394" s="159"/>
      <c r="AX394" s="159"/>
      <c r="AY394" s="159"/>
      <c r="AZ394" s="89"/>
      <c r="BA394" s="89"/>
      <c r="BB394" s="89"/>
      <c r="BC394" s="89"/>
      <c r="BD394" s="89"/>
      <c r="BE394" s="89"/>
    </row>
    <row r="395" spans="1:63" ht="15" customHeight="1">
      <c r="A395" s="2" t="s">
        <v>221</v>
      </c>
    </row>
    <row r="396" spans="1:63" s="48" customFormat="1" ht="15" customHeight="1">
      <c r="A396" s="2"/>
      <c r="B396" s="173" t="s">
        <v>262</v>
      </c>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row>
    <row r="397" spans="1:63" ht="15" customHeight="1">
      <c r="B397" s="5"/>
      <c r="C397" s="38"/>
      <c r="D397" s="293" t="s">
        <v>123</v>
      </c>
      <c r="E397" s="449"/>
      <c r="F397" s="449"/>
      <c r="G397" s="449"/>
      <c r="H397" s="449"/>
      <c r="I397" s="449"/>
      <c r="J397" s="449"/>
      <c r="K397" s="449"/>
      <c r="L397" s="449"/>
      <c r="M397" s="449"/>
      <c r="N397" s="449"/>
      <c r="O397" s="449"/>
      <c r="P397" s="449"/>
      <c r="Q397" s="449"/>
      <c r="R397" s="450"/>
      <c r="S397" s="281" t="s">
        <v>124</v>
      </c>
      <c r="T397" s="282"/>
      <c r="U397" s="282"/>
      <c r="V397" s="282"/>
      <c r="W397" s="282"/>
      <c r="X397" s="282"/>
      <c r="Y397" s="282"/>
      <c r="Z397" s="282"/>
      <c r="AA397" s="282"/>
      <c r="AB397" s="282"/>
      <c r="AC397" s="282"/>
      <c r="AD397" s="282"/>
      <c r="AE397" s="282"/>
      <c r="AF397" s="283"/>
      <c r="AG397" s="1224" t="s">
        <v>131</v>
      </c>
      <c r="AH397" s="634"/>
      <c r="AI397" s="634"/>
      <c r="AJ397" s="634"/>
      <c r="AK397" s="634"/>
      <c r="AL397" s="634"/>
      <c r="AM397" s="629"/>
      <c r="AN397" s="486" t="s">
        <v>189</v>
      </c>
      <c r="AO397" s="487"/>
      <c r="AP397" s="487"/>
      <c r="AQ397" s="487"/>
      <c r="AR397" s="487"/>
      <c r="AS397" s="488"/>
      <c r="AT397" s="1122" t="s">
        <v>133</v>
      </c>
      <c r="AU397" s="1164"/>
      <c r="AV397" s="1164"/>
      <c r="AW397" s="1164"/>
      <c r="AX397" s="1164"/>
      <c r="AY397" s="1289"/>
      <c r="AZ397" s="486" t="s">
        <v>134</v>
      </c>
      <c r="BA397" s="1131"/>
      <c r="BB397" s="1131"/>
      <c r="BC397" s="1131"/>
      <c r="BD397" s="1131"/>
      <c r="BE397" s="1132"/>
    </row>
    <row r="398" spans="1:63" ht="15" customHeight="1">
      <c r="B398" s="5"/>
      <c r="C398" s="38"/>
      <c r="D398" s="451"/>
      <c r="E398" s="452"/>
      <c r="F398" s="452"/>
      <c r="G398" s="452"/>
      <c r="H398" s="452"/>
      <c r="I398" s="452"/>
      <c r="J398" s="452"/>
      <c r="K398" s="452"/>
      <c r="L398" s="452"/>
      <c r="M398" s="452"/>
      <c r="N398" s="452"/>
      <c r="O398" s="452"/>
      <c r="P398" s="452"/>
      <c r="Q398" s="452"/>
      <c r="R398" s="453"/>
      <c r="S398" s="284"/>
      <c r="T398" s="285"/>
      <c r="U398" s="285"/>
      <c r="V398" s="285"/>
      <c r="W398" s="285"/>
      <c r="X398" s="285"/>
      <c r="Y398" s="285"/>
      <c r="Z398" s="285"/>
      <c r="AA398" s="285"/>
      <c r="AB398" s="285"/>
      <c r="AC398" s="285"/>
      <c r="AD398" s="285"/>
      <c r="AE398" s="285"/>
      <c r="AF398" s="286"/>
      <c r="AG398" s="630"/>
      <c r="AH398" s="635"/>
      <c r="AI398" s="635"/>
      <c r="AJ398" s="635"/>
      <c r="AK398" s="635"/>
      <c r="AL398" s="635"/>
      <c r="AM398" s="631"/>
      <c r="AN398" s="489"/>
      <c r="AO398" s="490"/>
      <c r="AP398" s="490"/>
      <c r="AQ398" s="490"/>
      <c r="AR398" s="490"/>
      <c r="AS398" s="491"/>
      <c r="AT398" s="502"/>
      <c r="AU398" s="503"/>
      <c r="AV398" s="503"/>
      <c r="AW398" s="503"/>
      <c r="AX398" s="503"/>
      <c r="AY398" s="504"/>
      <c r="AZ398" s="1133"/>
      <c r="BA398" s="1134"/>
      <c r="BB398" s="1134"/>
      <c r="BC398" s="1134"/>
      <c r="BD398" s="1134"/>
      <c r="BE398" s="1135"/>
    </row>
    <row r="399" spans="1:63" ht="15" customHeight="1">
      <c r="B399" s="5"/>
      <c r="C399" s="38"/>
      <c r="D399" s="454"/>
      <c r="E399" s="455"/>
      <c r="F399" s="455"/>
      <c r="G399" s="455"/>
      <c r="H399" s="455"/>
      <c r="I399" s="455"/>
      <c r="J399" s="455"/>
      <c r="K399" s="455"/>
      <c r="L399" s="455"/>
      <c r="M399" s="455"/>
      <c r="N399" s="455"/>
      <c r="O399" s="455"/>
      <c r="P399" s="455"/>
      <c r="Q399" s="455"/>
      <c r="R399" s="456"/>
      <c r="S399" s="287"/>
      <c r="T399" s="288"/>
      <c r="U399" s="288"/>
      <c r="V399" s="288"/>
      <c r="W399" s="288"/>
      <c r="X399" s="288"/>
      <c r="Y399" s="288"/>
      <c r="Z399" s="288"/>
      <c r="AA399" s="288"/>
      <c r="AB399" s="288"/>
      <c r="AC399" s="288"/>
      <c r="AD399" s="288"/>
      <c r="AE399" s="288"/>
      <c r="AF399" s="289"/>
      <c r="AG399" s="848"/>
      <c r="AH399" s="1069"/>
      <c r="AI399" s="1069"/>
      <c r="AJ399" s="1069"/>
      <c r="AK399" s="1069"/>
      <c r="AL399" s="1069"/>
      <c r="AM399" s="649"/>
      <c r="AN399" s="1044"/>
      <c r="AO399" s="1045"/>
      <c r="AP399" s="1045"/>
      <c r="AQ399" s="1045"/>
      <c r="AR399" s="1045"/>
      <c r="AS399" s="1046"/>
      <c r="AT399" s="1165"/>
      <c r="AU399" s="1166"/>
      <c r="AV399" s="1166"/>
      <c r="AW399" s="1166"/>
      <c r="AX399" s="1166"/>
      <c r="AY399" s="1290"/>
      <c r="AZ399" s="1136"/>
      <c r="BA399" s="1137"/>
      <c r="BB399" s="1137"/>
      <c r="BC399" s="1137"/>
      <c r="BD399" s="1137"/>
      <c r="BE399" s="1138"/>
    </row>
    <row r="400" spans="1:63" ht="15" customHeight="1">
      <c r="B400" s="5"/>
      <c r="C400" s="38"/>
      <c r="D400" s="332"/>
      <c r="E400" s="333"/>
      <c r="F400" s="333"/>
      <c r="G400" s="333"/>
      <c r="H400" s="333"/>
      <c r="I400" s="333"/>
      <c r="J400" s="333"/>
      <c r="K400" s="333"/>
      <c r="L400" s="333"/>
      <c r="M400" s="333"/>
      <c r="N400" s="333"/>
      <c r="O400" s="333"/>
      <c r="P400" s="333"/>
      <c r="Q400" s="333"/>
      <c r="R400" s="334"/>
      <c r="S400" s="312" t="s">
        <v>341</v>
      </c>
      <c r="T400" s="313"/>
      <c r="U400" s="313"/>
      <c r="V400" s="313"/>
      <c r="W400" s="313"/>
      <c r="X400" s="313"/>
      <c r="Y400" s="313"/>
      <c r="Z400" s="313"/>
      <c r="AA400" s="313"/>
      <c r="AB400" s="313"/>
      <c r="AC400" s="313"/>
      <c r="AD400" s="313"/>
      <c r="AE400" s="313"/>
      <c r="AF400" s="314"/>
      <c r="AG400" s="384" t="s">
        <v>343</v>
      </c>
      <c r="AH400" s="385"/>
      <c r="AI400" s="385"/>
      <c r="AJ400" s="385"/>
      <c r="AK400" s="385"/>
      <c r="AL400" s="385"/>
      <c r="AM400" s="386"/>
      <c r="AN400" s="324">
        <v>3</v>
      </c>
      <c r="AO400" s="325"/>
      <c r="AP400" s="325"/>
      <c r="AQ400" s="325"/>
      <c r="AR400" s="325"/>
      <c r="AS400" s="326"/>
      <c r="AT400" s="260">
        <v>10</v>
      </c>
      <c r="AU400" s="261"/>
      <c r="AV400" s="261"/>
      <c r="AW400" s="261"/>
      <c r="AX400" s="261"/>
      <c r="AY400" s="262"/>
      <c r="AZ400" s="298">
        <f>AN400*AT400</f>
        <v>30</v>
      </c>
      <c r="BA400" s="299"/>
      <c r="BB400" s="299"/>
      <c r="BC400" s="299"/>
      <c r="BD400" s="299"/>
      <c r="BE400" s="300"/>
    </row>
    <row r="401" spans="2:57" ht="15" customHeight="1">
      <c r="B401" s="5"/>
      <c r="C401" s="38"/>
      <c r="D401" s="335"/>
      <c r="E401" s="336"/>
      <c r="F401" s="336"/>
      <c r="G401" s="336"/>
      <c r="H401" s="336"/>
      <c r="I401" s="336"/>
      <c r="J401" s="336"/>
      <c r="K401" s="336"/>
      <c r="L401" s="336"/>
      <c r="M401" s="336"/>
      <c r="N401" s="336"/>
      <c r="O401" s="336"/>
      <c r="P401" s="336"/>
      <c r="Q401" s="336"/>
      <c r="R401" s="337"/>
      <c r="S401" s="379"/>
      <c r="T401" s="380"/>
      <c r="U401" s="380"/>
      <c r="V401" s="380"/>
      <c r="W401" s="380"/>
      <c r="X401" s="380"/>
      <c r="Y401" s="380"/>
      <c r="Z401" s="380"/>
      <c r="AA401" s="380"/>
      <c r="AB401" s="380"/>
      <c r="AC401" s="380"/>
      <c r="AD401" s="380"/>
      <c r="AE401" s="380"/>
      <c r="AF401" s="381"/>
      <c r="AG401" s="387"/>
      <c r="AH401" s="388"/>
      <c r="AI401" s="388"/>
      <c r="AJ401" s="388"/>
      <c r="AK401" s="388"/>
      <c r="AL401" s="388"/>
      <c r="AM401" s="389"/>
      <c r="AN401" s="394"/>
      <c r="AO401" s="395"/>
      <c r="AP401" s="395"/>
      <c r="AQ401" s="395"/>
      <c r="AR401" s="395"/>
      <c r="AS401" s="396"/>
      <c r="AT401" s="263"/>
      <c r="AU401" s="264"/>
      <c r="AV401" s="264"/>
      <c r="AW401" s="264"/>
      <c r="AX401" s="264"/>
      <c r="AY401" s="265"/>
      <c r="AZ401" s="301"/>
      <c r="BA401" s="302"/>
      <c r="BB401" s="302"/>
      <c r="BC401" s="302"/>
      <c r="BD401" s="302"/>
      <c r="BE401" s="303"/>
    </row>
    <row r="402" spans="2:57" ht="15" customHeight="1">
      <c r="B402" s="5"/>
      <c r="C402" s="38"/>
      <c r="D402" s="335"/>
      <c r="E402" s="336"/>
      <c r="F402" s="336"/>
      <c r="G402" s="336"/>
      <c r="H402" s="336"/>
      <c r="I402" s="336"/>
      <c r="J402" s="336"/>
      <c r="K402" s="336"/>
      <c r="L402" s="336"/>
      <c r="M402" s="336"/>
      <c r="N402" s="336"/>
      <c r="O402" s="336"/>
      <c r="P402" s="336"/>
      <c r="Q402" s="336"/>
      <c r="R402" s="337"/>
      <c r="S402" s="382"/>
      <c r="T402" s="380"/>
      <c r="U402" s="380"/>
      <c r="V402" s="380"/>
      <c r="W402" s="380"/>
      <c r="X402" s="380"/>
      <c r="Y402" s="380"/>
      <c r="Z402" s="380"/>
      <c r="AA402" s="380"/>
      <c r="AB402" s="380"/>
      <c r="AC402" s="380"/>
      <c r="AD402" s="380"/>
      <c r="AE402" s="380"/>
      <c r="AF402" s="383"/>
      <c r="AG402" s="390"/>
      <c r="AH402" s="388"/>
      <c r="AI402" s="388"/>
      <c r="AJ402" s="388"/>
      <c r="AK402" s="388"/>
      <c r="AL402" s="388"/>
      <c r="AM402" s="389"/>
      <c r="AN402" s="394"/>
      <c r="AO402" s="395"/>
      <c r="AP402" s="395"/>
      <c r="AQ402" s="395"/>
      <c r="AR402" s="395"/>
      <c r="AS402" s="396"/>
      <c r="AT402" s="263"/>
      <c r="AU402" s="264"/>
      <c r="AV402" s="264"/>
      <c r="AW402" s="264"/>
      <c r="AX402" s="264"/>
      <c r="AY402" s="265"/>
      <c r="AZ402" s="301"/>
      <c r="BA402" s="302"/>
      <c r="BB402" s="302"/>
      <c r="BC402" s="302"/>
      <c r="BD402" s="302"/>
      <c r="BE402" s="303"/>
    </row>
    <row r="403" spans="2:57" ht="15" customHeight="1">
      <c r="B403" s="5"/>
      <c r="C403" s="38"/>
      <c r="D403" s="338"/>
      <c r="E403" s="339"/>
      <c r="F403" s="339"/>
      <c r="G403" s="339"/>
      <c r="H403" s="339"/>
      <c r="I403" s="339"/>
      <c r="J403" s="339"/>
      <c r="K403" s="339"/>
      <c r="L403" s="339"/>
      <c r="M403" s="339"/>
      <c r="N403" s="339"/>
      <c r="O403" s="339"/>
      <c r="P403" s="339"/>
      <c r="Q403" s="339"/>
      <c r="R403" s="340"/>
      <c r="S403" s="278" t="s">
        <v>342</v>
      </c>
      <c r="T403" s="279"/>
      <c r="U403" s="279"/>
      <c r="V403" s="279"/>
      <c r="W403" s="279"/>
      <c r="X403" s="279"/>
      <c r="Y403" s="279"/>
      <c r="Z403" s="279"/>
      <c r="AA403" s="279"/>
      <c r="AB403" s="279"/>
      <c r="AC403" s="279"/>
      <c r="AD403" s="279"/>
      <c r="AE403" s="279"/>
      <c r="AF403" s="280"/>
      <c r="AG403" s="391"/>
      <c r="AH403" s="392"/>
      <c r="AI403" s="392"/>
      <c r="AJ403" s="392"/>
      <c r="AK403" s="392"/>
      <c r="AL403" s="392"/>
      <c r="AM403" s="393"/>
      <c r="AN403" s="327"/>
      <c r="AO403" s="328"/>
      <c r="AP403" s="328"/>
      <c r="AQ403" s="328"/>
      <c r="AR403" s="328"/>
      <c r="AS403" s="329"/>
      <c r="AT403" s="266"/>
      <c r="AU403" s="267"/>
      <c r="AV403" s="267"/>
      <c r="AW403" s="267"/>
      <c r="AX403" s="267"/>
      <c r="AY403" s="268"/>
      <c r="AZ403" s="304"/>
      <c r="BA403" s="305"/>
      <c r="BB403" s="305"/>
      <c r="BC403" s="305"/>
      <c r="BD403" s="305"/>
      <c r="BE403" s="306"/>
    </row>
    <row r="404" spans="2:57" ht="15" customHeight="1">
      <c r="B404" s="5"/>
      <c r="C404" s="38"/>
      <c r="D404" s="332"/>
      <c r="E404" s="333"/>
      <c r="F404" s="333"/>
      <c r="G404" s="333"/>
      <c r="H404" s="333"/>
      <c r="I404" s="333"/>
      <c r="J404" s="333"/>
      <c r="K404" s="333"/>
      <c r="L404" s="333"/>
      <c r="M404" s="333"/>
      <c r="N404" s="333"/>
      <c r="O404" s="333"/>
      <c r="P404" s="333"/>
      <c r="Q404" s="333"/>
      <c r="R404" s="334"/>
      <c r="S404" s="312" t="s">
        <v>341</v>
      </c>
      <c r="T404" s="313"/>
      <c r="U404" s="313"/>
      <c r="V404" s="313"/>
      <c r="W404" s="313"/>
      <c r="X404" s="313"/>
      <c r="Y404" s="313"/>
      <c r="Z404" s="313"/>
      <c r="AA404" s="313"/>
      <c r="AB404" s="313"/>
      <c r="AC404" s="313"/>
      <c r="AD404" s="313"/>
      <c r="AE404" s="313"/>
      <c r="AF404" s="314"/>
      <c r="AG404" s="384" t="s">
        <v>343</v>
      </c>
      <c r="AH404" s="385"/>
      <c r="AI404" s="385"/>
      <c r="AJ404" s="385"/>
      <c r="AK404" s="385"/>
      <c r="AL404" s="385"/>
      <c r="AM404" s="386"/>
      <c r="AN404" s="324">
        <v>4</v>
      </c>
      <c r="AO404" s="325"/>
      <c r="AP404" s="325"/>
      <c r="AQ404" s="325"/>
      <c r="AR404" s="325"/>
      <c r="AS404" s="326"/>
      <c r="AT404" s="260">
        <v>8</v>
      </c>
      <c r="AU404" s="261"/>
      <c r="AV404" s="261"/>
      <c r="AW404" s="261"/>
      <c r="AX404" s="261"/>
      <c r="AY404" s="262"/>
      <c r="AZ404" s="298">
        <f>AN404*AT404</f>
        <v>32</v>
      </c>
      <c r="BA404" s="299"/>
      <c r="BB404" s="299"/>
      <c r="BC404" s="299"/>
      <c r="BD404" s="299"/>
      <c r="BE404" s="300"/>
    </row>
    <row r="405" spans="2:57" ht="15" customHeight="1">
      <c r="B405" s="5"/>
      <c r="C405" s="38"/>
      <c r="D405" s="335"/>
      <c r="E405" s="336"/>
      <c r="F405" s="336"/>
      <c r="G405" s="336"/>
      <c r="H405" s="336"/>
      <c r="I405" s="336"/>
      <c r="J405" s="336"/>
      <c r="K405" s="336"/>
      <c r="L405" s="336"/>
      <c r="M405" s="336"/>
      <c r="N405" s="336"/>
      <c r="O405" s="336"/>
      <c r="P405" s="336"/>
      <c r="Q405" s="336"/>
      <c r="R405" s="337"/>
      <c r="S405" s="379"/>
      <c r="T405" s="380"/>
      <c r="U405" s="380"/>
      <c r="V405" s="380"/>
      <c r="W405" s="380"/>
      <c r="X405" s="380"/>
      <c r="Y405" s="380"/>
      <c r="Z405" s="380"/>
      <c r="AA405" s="380"/>
      <c r="AB405" s="380"/>
      <c r="AC405" s="380"/>
      <c r="AD405" s="380"/>
      <c r="AE405" s="380"/>
      <c r="AF405" s="381"/>
      <c r="AG405" s="387"/>
      <c r="AH405" s="388"/>
      <c r="AI405" s="388"/>
      <c r="AJ405" s="388"/>
      <c r="AK405" s="388"/>
      <c r="AL405" s="388"/>
      <c r="AM405" s="389"/>
      <c r="AN405" s="394"/>
      <c r="AO405" s="395"/>
      <c r="AP405" s="395"/>
      <c r="AQ405" s="395"/>
      <c r="AR405" s="395"/>
      <c r="AS405" s="396"/>
      <c r="AT405" s="263"/>
      <c r="AU405" s="264"/>
      <c r="AV405" s="264"/>
      <c r="AW405" s="264"/>
      <c r="AX405" s="264"/>
      <c r="AY405" s="265"/>
      <c r="AZ405" s="301"/>
      <c r="BA405" s="302"/>
      <c r="BB405" s="302"/>
      <c r="BC405" s="302"/>
      <c r="BD405" s="302"/>
      <c r="BE405" s="303"/>
    </row>
    <row r="406" spans="2:57" ht="15" customHeight="1">
      <c r="B406" s="5"/>
      <c r="C406" s="38"/>
      <c r="D406" s="335"/>
      <c r="E406" s="336"/>
      <c r="F406" s="336"/>
      <c r="G406" s="336"/>
      <c r="H406" s="336"/>
      <c r="I406" s="336"/>
      <c r="J406" s="336"/>
      <c r="K406" s="336"/>
      <c r="L406" s="336"/>
      <c r="M406" s="336"/>
      <c r="N406" s="336"/>
      <c r="O406" s="336"/>
      <c r="P406" s="336"/>
      <c r="Q406" s="336"/>
      <c r="R406" s="337"/>
      <c r="S406" s="382"/>
      <c r="T406" s="380"/>
      <c r="U406" s="380"/>
      <c r="V406" s="380"/>
      <c r="W406" s="380"/>
      <c r="X406" s="380"/>
      <c r="Y406" s="380"/>
      <c r="Z406" s="380"/>
      <c r="AA406" s="380"/>
      <c r="AB406" s="380"/>
      <c r="AC406" s="380"/>
      <c r="AD406" s="380"/>
      <c r="AE406" s="380"/>
      <c r="AF406" s="383"/>
      <c r="AG406" s="390"/>
      <c r="AH406" s="388"/>
      <c r="AI406" s="388"/>
      <c r="AJ406" s="388"/>
      <c r="AK406" s="388"/>
      <c r="AL406" s="388"/>
      <c r="AM406" s="389"/>
      <c r="AN406" s="394"/>
      <c r="AO406" s="395"/>
      <c r="AP406" s="395"/>
      <c r="AQ406" s="395"/>
      <c r="AR406" s="395"/>
      <c r="AS406" s="396"/>
      <c r="AT406" s="263"/>
      <c r="AU406" s="264"/>
      <c r="AV406" s="264"/>
      <c r="AW406" s="264"/>
      <c r="AX406" s="264"/>
      <c r="AY406" s="265"/>
      <c r="AZ406" s="301"/>
      <c r="BA406" s="302"/>
      <c r="BB406" s="302"/>
      <c r="BC406" s="302"/>
      <c r="BD406" s="302"/>
      <c r="BE406" s="303"/>
    </row>
    <row r="407" spans="2:57" ht="15" customHeight="1">
      <c r="B407" s="5"/>
      <c r="C407" s="38"/>
      <c r="D407" s="338"/>
      <c r="E407" s="339"/>
      <c r="F407" s="339"/>
      <c r="G407" s="339"/>
      <c r="H407" s="339"/>
      <c r="I407" s="339"/>
      <c r="J407" s="339"/>
      <c r="K407" s="339"/>
      <c r="L407" s="339"/>
      <c r="M407" s="339"/>
      <c r="N407" s="339"/>
      <c r="O407" s="339"/>
      <c r="P407" s="339"/>
      <c r="Q407" s="339"/>
      <c r="R407" s="340"/>
      <c r="S407" s="278" t="s">
        <v>342</v>
      </c>
      <c r="T407" s="279"/>
      <c r="U407" s="279"/>
      <c r="V407" s="279"/>
      <c r="W407" s="279"/>
      <c r="X407" s="279"/>
      <c r="Y407" s="279"/>
      <c r="Z407" s="279"/>
      <c r="AA407" s="279"/>
      <c r="AB407" s="279"/>
      <c r="AC407" s="279"/>
      <c r="AD407" s="279"/>
      <c r="AE407" s="279"/>
      <c r="AF407" s="280"/>
      <c r="AG407" s="391"/>
      <c r="AH407" s="392"/>
      <c r="AI407" s="392"/>
      <c r="AJ407" s="392"/>
      <c r="AK407" s="392"/>
      <c r="AL407" s="392"/>
      <c r="AM407" s="393"/>
      <c r="AN407" s="327"/>
      <c r="AO407" s="328"/>
      <c r="AP407" s="328"/>
      <c r="AQ407" s="328"/>
      <c r="AR407" s="328"/>
      <c r="AS407" s="329"/>
      <c r="AT407" s="266"/>
      <c r="AU407" s="267"/>
      <c r="AV407" s="267"/>
      <c r="AW407" s="267"/>
      <c r="AX407" s="267"/>
      <c r="AY407" s="268"/>
      <c r="AZ407" s="304"/>
      <c r="BA407" s="305"/>
      <c r="BB407" s="305"/>
      <c r="BC407" s="305"/>
      <c r="BD407" s="305"/>
      <c r="BE407" s="306"/>
    </row>
    <row r="408" spans="2:57" ht="15" customHeight="1">
      <c r="B408" s="5"/>
      <c r="C408" s="38"/>
      <c r="D408" s="332"/>
      <c r="E408" s="333"/>
      <c r="F408" s="333"/>
      <c r="G408" s="333"/>
      <c r="H408" s="333"/>
      <c r="I408" s="333"/>
      <c r="J408" s="333"/>
      <c r="K408" s="333"/>
      <c r="L408" s="333"/>
      <c r="M408" s="333"/>
      <c r="N408" s="333"/>
      <c r="O408" s="333"/>
      <c r="P408" s="333"/>
      <c r="Q408" s="333"/>
      <c r="R408" s="334"/>
      <c r="S408" s="312" t="s">
        <v>341</v>
      </c>
      <c r="T408" s="313"/>
      <c r="U408" s="313"/>
      <c r="V408" s="313"/>
      <c r="W408" s="313"/>
      <c r="X408" s="313"/>
      <c r="Y408" s="313"/>
      <c r="Z408" s="313"/>
      <c r="AA408" s="313"/>
      <c r="AB408" s="313"/>
      <c r="AC408" s="313"/>
      <c r="AD408" s="313"/>
      <c r="AE408" s="313"/>
      <c r="AF408" s="314"/>
      <c r="AG408" s="384" t="s">
        <v>343</v>
      </c>
      <c r="AH408" s="385"/>
      <c r="AI408" s="385"/>
      <c r="AJ408" s="385"/>
      <c r="AK408" s="385"/>
      <c r="AL408" s="385"/>
      <c r="AM408" s="386"/>
      <c r="AN408" s="324">
        <v>5</v>
      </c>
      <c r="AO408" s="325"/>
      <c r="AP408" s="325"/>
      <c r="AQ408" s="325"/>
      <c r="AR408" s="325"/>
      <c r="AS408" s="326"/>
      <c r="AT408" s="260">
        <v>6</v>
      </c>
      <c r="AU408" s="261"/>
      <c r="AV408" s="261"/>
      <c r="AW408" s="261"/>
      <c r="AX408" s="261"/>
      <c r="AY408" s="262"/>
      <c r="AZ408" s="298">
        <f>AN408*AT408</f>
        <v>30</v>
      </c>
      <c r="BA408" s="299"/>
      <c r="BB408" s="299"/>
      <c r="BC408" s="299"/>
      <c r="BD408" s="299"/>
      <c r="BE408" s="300"/>
    </row>
    <row r="409" spans="2:57" ht="15" customHeight="1">
      <c r="B409" s="5"/>
      <c r="C409" s="38"/>
      <c r="D409" s="335"/>
      <c r="E409" s="336"/>
      <c r="F409" s="336"/>
      <c r="G409" s="336"/>
      <c r="H409" s="336"/>
      <c r="I409" s="336"/>
      <c r="J409" s="336"/>
      <c r="K409" s="336"/>
      <c r="L409" s="336"/>
      <c r="M409" s="336"/>
      <c r="N409" s="336"/>
      <c r="O409" s="336"/>
      <c r="P409" s="336"/>
      <c r="Q409" s="336"/>
      <c r="R409" s="337"/>
      <c r="S409" s="379"/>
      <c r="T409" s="380"/>
      <c r="U409" s="380"/>
      <c r="V409" s="380"/>
      <c r="W409" s="380"/>
      <c r="X409" s="380"/>
      <c r="Y409" s="380"/>
      <c r="Z409" s="380"/>
      <c r="AA409" s="380"/>
      <c r="AB409" s="380"/>
      <c r="AC409" s="380"/>
      <c r="AD409" s="380"/>
      <c r="AE409" s="380"/>
      <c r="AF409" s="381"/>
      <c r="AG409" s="387"/>
      <c r="AH409" s="388"/>
      <c r="AI409" s="388"/>
      <c r="AJ409" s="388"/>
      <c r="AK409" s="388"/>
      <c r="AL409" s="388"/>
      <c r="AM409" s="389"/>
      <c r="AN409" s="394"/>
      <c r="AO409" s="395"/>
      <c r="AP409" s="395"/>
      <c r="AQ409" s="395"/>
      <c r="AR409" s="395"/>
      <c r="AS409" s="396"/>
      <c r="AT409" s="263"/>
      <c r="AU409" s="264"/>
      <c r="AV409" s="264"/>
      <c r="AW409" s="264"/>
      <c r="AX409" s="264"/>
      <c r="AY409" s="265"/>
      <c r="AZ409" s="301"/>
      <c r="BA409" s="302"/>
      <c r="BB409" s="302"/>
      <c r="BC409" s="302"/>
      <c r="BD409" s="302"/>
      <c r="BE409" s="303"/>
    </row>
    <row r="410" spans="2:57" ht="15" customHeight="1">
      <c r="B410" s="5"/>
      <c r="C410" s="38"/>
      <c r="D410" s="335"/>
      <c r="E410" s="336"/>
      <c r="F410" s="336"/>
      <c r="G410" s="336"/>
      <c r="H410" s="336"/>
      <c r="I410" s="336"/>
      <c r="J410" s="336"/>
      <c r="K410" s="336"/>
      <c r="L410" s="336"/>
      <c r="M410" s="336"/>
      <c r="N410" s="336"/>
      <c r="O410" s="336"/>
      <c r="P410" s="336"/>
      <c r="Q410" s="336"/>
      <c r="R410" s="337"/>
      <c r="S410" s="382"/>
      <c r="T410" s="380"/>
      <c r="U410" s="380"/>
      <c r="V410" s="380"/>
      <c r="W410" s="380"/>
      <c r="X410" s="380"/>
      <c r="Y410" s="380"/>
      <c r="Z410" s="380"/>
      <c r="AA410" s="380"/>
      <c r="AB410" s="380"/>
      <c r="AC410" s="380"/>
      <c r="AD410" s="380"/>
      <c r="AE410" s="380"/>
      <c r="AF410" s="383"/>
      <c r="AG410" s="390"/>
      <c r="AH410" s="388"/>
      <c r="AI410" s="388"/>
      <c r="AJ410" s="388"/>
      <c r="AK410" s="388"/>
      <c r="AL410" s="388"/>
      <c r="AM410" s="389"/>
      <c r="AN410" s="394"/>
      <c r="AO410" s="395"/>
      <c r="AP410" s="395"/>
      <c r="AQ410" s="395"/>
      <c r="AR410" s="395"/>
      <c r="AS410" s="396"/>
      <c r="AT410" s="263"/>
      <c r="AU410" s="264"/>
      <c r="AV410" s="264"/>
      <c r="AW410" s="264"/>
      <c r="AX410" s="264"/>
      <c r="AY410" s="265"/>
      <c r="AZ410" s="301"/>
      <c r="BA410" s="302"/>
      <c r="BB410" s="302"/>
      <c r="BC410" s="302"/>
      <c r="BD410" s="302"/>
      <c r="BE410" s="303"/>
    </row>
    <row r="411" spans="2:57" ht="15" customHeight="1">
      <c r="B411" s="5"/>
      <c r="C411" s="38"/>
      <c r="D411" s="338"/>
      <c r="E411" s="339"/>
      <c r="F411" s="339"/>
      <c r="G411" s="339"/>
      <c r="H411" s="339"/>
      <c r="I411" s="339"/>
      <c r="J411" s="339"/>
      <c r="K411" s="339"/>
      <c r="L411" s="339"/>
      <c r="M411" s="339"/>
      <c r="N411" s="339"/>
      <c r="O411" s="339"/>
      <c r="P411" s="339"/>
      <c r="Q411" s="339"/>
      <c r="R411" s="340"/>
      <c r="S411" s="278" t="s">
        <v>342</v>
      </c>
      <c r="T411" s="279"/>
      <c r="U411" s="279"/>
      <c r="V411" s="279"/>
      <c r="W411" s="279"/>
      <c r="X411" s="279"/>
      <c r="Y411" s="279"/>
      <c r="Z411" s="279"/>
      <c r="AA411" s="279"/>
      <c r="AB411" s="279"/>
      <c r="AC411" s="279"/>
      <c r="AD411" s="279"/>
      <c r="AE411" s="279"/>
      <c r="AF411" s="280"/>
      <c r="AG411" s="391"/>
      <c r="AH411" s="392"/>
      <c r="AI411" s="392"/>
      <c r="AJ411" s="392"/>
      <c r="AK411" s="392"/>
      <c r="AL411" s="392"/>
      <c r="AM411" s="393"/>
      <c r="AN411" s="327"/>
      <c r="AO411" s="328"/>
      <c r="AP411" s="328"/>
      <c r="AQ411" s="328"/>
      <c r="AR411" s="328"/>
      <c r="AS411" s="329"/>
      <c r="AT411" s="266"/>
      <c r="AU411" s="267"/>
      <c r="AV411" s="267"/>
      <c r="AW411" s="267"/>
      <c r="AX411" s="267"/>
      <c r="AY411" s="268"/>
      <c r="AZ411" s="304"/>
      <c r="BA411" s="305"/>
      <c r="BB411" s="305"/>
      <c r="BC411" s="305"/>
      <c r="BD411" s="305"/>
      <c r="BE411" s="306"/>
    </row>
    <row r="412" spans="2:57" ht="15" customHeight="1">
      <c r="B412" s="5"/>
      <c r="C412" s="38"/>
      <c r="D412" s="332"/>
      <c r="E412" s="333"/>
      <c r="F412" s="333"/>
      <c r="G412" s="333"/>
      <c r="H412" s="333"/>
      <c r="I412" s="333"/>
      <c r="J412" s="333"/>
      <c r="K412" s="333"/>
      <c r="L412" s="333"/>
      <c r="M412" s="333"/>
      <c r="N412" s="333"/>
      <c r="O412" s="333"/>
      <c r="P412" s="333"/>
      <c r="Q412" s="333"/>
      <c r="R412" s="334"/>
      <c r="S412" s="312" t="s">
        <v>341</v>
      </c>
      <c r="T412" s="313"/>
      <c r="U412" s="313"/>
      <c r="V412" s="313"/>
      <c r="W412" s="313"/>
      <c r="X412" s="313"/>
      <c r="Y412" s="313"/>
      <c r="Z412" s="313"/>
      <c r="AA412" s="313"/>
      <c r="AB412" s="313"/>
      <c r="AC412" s="313"/>
      <c r="AD412" s="313"/>
      <c r="AE412" s="313"/>
      <c r="AF412" s="314"/>
      <c r="AG412" s="384" t="s">
        <v>343</v>
      </c>
      <c r="AH412" s="385"/>
      <c r="AI412" s="385"/>
      <c r="AJ412" s="385"/>
      <c r="AK412" s="385"/>
      <c r="AL412" s="385"/>
      <c r="AM412" s="386"/>
      <c r="AN412" s="324">
        <v>6</v>
      </c>
      <c r="AO412" s="325"/>
      <c r="AP412" s="325"/>
      <c r="AQ412" s="325"/>
      <c r="AR412" s="325"/>
      <c r="AS412" s="326"/>
      <c r="AT412" s="260">
        <v>12</v>
      </c>
      <c r="AU412" s="261"/>
      <c r="AV412" s="261"/>
      <c r="AW412" s="261"/>
      <c r="AX412" s="261"/>
      <c r="AY412" s="262"/>
      <c r="AZ412" s="298">
        <f>AN412*AT412</f>
        <v>72</v>
      </c>
      <c r="BA412" s="299"/>
      <c r="BB412" s="299"/>
      <c r="BC412" s="299"/>
      <c r="BD412" s="299"/>
      <c r="BE412" s="300"/>
    </row>
    <row r="413" spans="2:57" ht="15" customHeight="1">
      <c r="B413" s="5"/>
      <c r="C413" s="38"/>
      <c r="D413" s="335"/>
      <c r="E413" s="336"/>
      <c r="F413" s="336"/>
      <c r="G413" s="336"/>
      <c r="H413" s="336"/>
      <c r="I413" s="336"/>
      <c r="J413" s="336"/>
      <c r="K413" s="336"/>
      <c r="L413" s="336"/>
      <c r="M413" s="336"/>
      <c r="N413" s="336"/>
      <c r="O413" s="336"/>
      <c r="P413" s="336"/>
      <c r="Q413" s="336"/>
      <c r="R413" s="337"/>
      <c r="S413" s="379"/>
      <c r="T413" s="380"/>
      <c r="U413" s="380"/>
      <c r="V413" s="380"/>
      <c r="W413" s="380"/>
      <c r="X413" s="380"/>
      <c r="Y413" s="380"/>
      <c r="Z413" s="380"/>
      <c r="AA413" s="380"/>
      <c r="AB413" s="380"/>
      <c r="AC413" s="380"/>
      <c r="AD413" s="380"/>
      <c r="AE413" s="380"/>
      <c r="AF413" s="381"/>
      <c r="AG413" s="387"/>
      <c r="AH413" s="388"/>
      <c r="AI413" s="388"/>
      <c r="AJ413" s="388"/>
      <c r="AK413" s="388"/>
      <c r="AL413" s="388"/>
      <c r="AM413" s="389"/>
      <c r="AN413" s="394"/>
      <c r="AO413" s="395"/>
      <c r="AP413" s="395"/>
      <c r="AQ413" s="395"/>
      <c r="AR413" s="395"/>
      <c r="AS413" s="396"/>
      <c r="AT413" s="263"/>
      <c r="AU413" s="264"/>
      <c r="AV413" s="264"/>
      <c r="AW413" s="264"/>
      <c r="AX413" s="264"/>
      <c r="AY413" s="265"/>
      <c r="AZ413" s="301"/>
      <c r="BA413" s="302"/>
      <c r="BB413" s="302"/>
      <c r="BC413" s="302"/>
      <c r="BD413" s="302"/>
      <c r="BE413" s="303"/>
    </row>
    <row r="414" spans="2:57" ht="15" customHeight="1">
      <c r="B414" s="5"/>
      <c r="C414" s="38"/>
      <c r="D414" s="335"/>
      <c r="E414" s="336"/>
      <c r="F414" s="336"/>
      <c r="G414" s="336"/>
      <c r="H414" s="336"/>
      <c r="I414" s="336"/>
      <c r="J414" s="336"/>
      <c r="K414" s="336"/>
      <c r="L414" s="336"/>
      <c r="M414" s="336"/>
      <c r="N414" s="336"/>
      <c r="O414" s="336"/>
      <c r="P414" s="336"/>
      <c r="Q414" s="336"/>
      <c r="R414" s="337"/>
      <c r="S414" s="382"/>
      <c r="T414" s="380"/>
      <c r="U414" s="380"/>
      <c r="V414" s="380"/>
      <c r="W414" s="380"/>
      <c r="X414" s="380"/>
      <c r="Y414" s="380"/>
      <c r="Z414" s="380"/>
      <c r="AA414" s="380"/>
      <c r="AB414" s="380"/>
      <c r="AC414" s="380"/>
      <c r="AD414" s="380"/>
      <c r="AE414" s="380"/>
      <c r="AF414" s="383"/>
      <c r="AG414" s="390"/>
      <c r="AH414" s="388"/>
      <c r="AI414" s="388"/>
      <c r="AJ414" s="388"/>
      <c r="AK414" s="388"/>
      <c r="AL414" s="388"/>
      <c r="AM414" s="389"/>
      <c r="AN414" s="394"/>
      <c r="AO414" s="395"/>
      <c r="AP414" s="395"/>
      <c r="AQ414" s="395"/>
      <c r="AR414" s="395"/>
      <c r="AS414" s="396"/>
      <c r="AT414" s="263"/>
      <c r="AU414" s="264"/>
      <c r="AV414" s="264"/>
      <c r="AW414" s="264"/>
      <c r="AX414" s="264"/>
      <c r="AY414" s="265"/>
      <c r="AZ414" s="301"/>
      <c r="BA414" s="302"/>
      <c r="BB414" s="302"/>
      <c r="BC414" s="302"/>
      <c r="BD414" s="302"/>
      <c r="BE414" s="303"/>
    </row>
    <row r="415" spans="2:57" ht="15" customHeight="1">
      <c r="B415" s="5"/>
      <c r="C415" s="38"/>
      <c r="D415" s="338"/>
      <c r="E415" s="339"/>
      <c r="F415" s="339"/>
      <c r="G415" s="339"/>
      <c r="H415" s="339"/>
      <c r="I415" s="339"/>
      <c r="J415" s="339"/>
      <c r="K415" s="339"/>
      <c r="L415" s="339"/>
      <c r="M415" s="339"/>
      <c r="N415" s="339"/>
      <c r="O415" s="339"/>
      <c r="P415" s="339"/>
      <c r="Q415" s="339"/>
      <c r="R415" s="340"/>
      <c r="S415" s="278" t="s">
        <v>342</v>
      </c>
      <c r="T415" s="279"/>
      <c r="U415" s="279"/>
      <c r="V415" s="279"/>
      <c r="W415" s="279"/>
      <c r="X415" s="279"/>
      <c r="Y415" s="279"/>
      <c r="Z415" s="279"/>
      <c r="AA415" s="279"/>
      <c r="AB415" s="279"/>
      <c r="AC415" s="279"/>
      <c r="AD415" s="279"/>
      <c r="AE415" s="279"/>
      <c r="AF415" s="280"/>
      <c r="AG415" s="391"/>
      <c r="AH415" s="392"/>
      <c r="AI415" s="392"/>
      <c r="AJ415" s="392"/>
      <c r="AK415" s="392"/>
      <c r="AL415" s="392"/>
      <c r="AM415" s="393"/>
      <c r="AN415" s="327"/>
      <c r="AO415" s="328"/>
      <c r="AP415" s="328"/>
      <c r="AQ415" s="328"/>
      <c r="AR415" s="328"/>
      <c r="AS415" s="329"/>
      <c r="AT415" s="266"/>
      <c r="AU415" s="267"/>
      <c r="AV415" s="267"/>
      <c r="AW415" s="267"/>
      <c r="AX415" s="267"/>
      <c r="AY415" s="268"/>
      <c r="AZ415" s="304"/>
      <c r="BA415" s="305"/>
      <c r="BB415" s="305"/>
      <c r="BC415" s="305"/>
      <c r="BD415" s="305"/>
      <c r="BE415" s="306"/>
    </row>
    <row r="416" spans="2:57" ht="12" customHeight="1">
      <c r="AG416" s="429"/>
      <c r="AH416" s="429"/>
      <c r="AI416" s="429"/>
      <c r="AJ416" s="429"/>
      <c r="AK416" s="429"/>
      <c r="AL416" s="429"/>
      <c r="AM416" s="429"/>
      <c r="AN416" s="295"/>
      <c r="AO416" s="295"/>
      <c r="AP416" s="295"/>
      <c r="AQ416" s="295"/>
      <c r="AR416" s="296"/>
      <c r="AS416" s="296"/>
      <c r="AT416" s="297" t="s">
        <v>261</v>
      </c>
      <c r="AU416" s="297"/>
      <c r="AV416" s="297"/>
      <c r="AW416" s="297"/>
      <c r="AX416" s="297"/>
      <c r="AY416" s="297"/>
      <c r="AZ416" s="400">
        <f>SUM(AZ400:BE415)</f>
        <v>164</v>
      </c>
      <c r="BA416" s="401"/>
      <c r="BB416" s="401"/>
      <c r="BC416" s="401"/>
      <c r="BD416" s="401"/>
      <c r="BE416" s="402"/>
    </row>
    <row r="417" spans="1:63" ht="12" customHeight="1">
      <c r="AG417" s="429"/>
      <c r="AH417" s="429"/>
      <c r="AI417" s="429"/>
      <c r="AJ417" s="429"/>
      <c r="AK417" s="429"/>
      <c r="AL417" s="429"/>
      <c r="AM417" s="429"/>
      <c r="AN417" s="295"/>
      <c r="AO417" s="295"/>
      <c r="AP417" s="295"/>
      <c r="AQ417" s="295"/>
      <c r="AR417" s="296"/>
      <c r="AS417" s="296"/>
      <c r="AT417" s="297"/>
      <c r="AU417" s="297"/>
      <c r="AV417" s="297"/>
      <c r="AW417" s="297"/>
      <c r="AX417" s="297"/>
      <c r="AY417" s="297"/>
      <c r="AZ417" s="403"/>
      <c r="BA417" s="404"/>
      <c r="BB417" s="404"/>
      <c r="BC417" s="404"/>
      <c r="BD417" s="404"/>
      <c r="BE417" s="405"/>
    </row>
    <row r="418" spans="1:63" ht="6" customHeight="1">
      <c r="B418" s="5"/>
      <c r="C418" s="5"/>
      <c r="D418" s="39"/>
      <c r="E418" s="39"/>
      <c r="F418" s="39"/>
      <c r="G418" s="39"/>
      <c r="H418" s="39"/>
      <c r="I418" s="39"/>
      <c r="J418" s="244"/>
      <c r="K418" s="244"/>
      <c r="L418" s="244"/>
      <c r="M418" s="244"/>
      <c r="N418" s="244"/>
      <c r="O418" s="244"/>
      <c r="P418" s="244"/>
      <c r="Q418" s="244"/>
      <c r="R418" s="244"/>
      <c r="S418" s="244"/>
      <c r="T418" s="244"/>
      <c r="U418" s="244"/>
      <c r="V418" s="244"/>
      <c r="W418" s="244"/>
      <c r="X418" s="244"/>
      <c r="Y418" s="244"/>
      <c r="Z418" s="244"/>
      <c r="AA418" s="244"/>
      <c r="AB418" s="244"/>
      <c r="AC418" s="244"/>
      <c r="AD418" s="244"/>
      <c r="AE418" s="244"/>
      <c r="AF418" s="244"/>
      <c r="AG418" s="429"/>
      <c r="AH418" s="429"/>
      <c r="AI418" s="429"/>
      <c r="AJ418" s="429"/>
      <c r="AK418" s="429"/>
      <c r="AL418" s="429"/>
      <c r="AM418" s="429"/>
      <c r="AN418" s="295"/>
      <c r="AO418" s="295"/>
      <c r="AP418" s="295"/>
      <c r="AQ418" s="295"/>
      <c r="AR418" s="296"/>
      <c r="AS418" s="296"/>
      <c r="AT418" s="297"/>
      <c r="AU418" s="297"/>
      <c r="AV418" s="297"/>
      <c r="AW418" s="297"/>
      <c r="AX418" s="297"/>
      <c r="AY418" s="297"/>
      <c r="AZ418" s="406"/>
      <c r="BA418" s="407"/>
      <c r="BB418" s="407"/>
      <c r="BC418" s="407"/>
      <c r="BD418" s="407"/>
      <c r="BE418" s="408"/>
    </row>
    <row r="419" spans="1:63" ht="6" customHeight="1">
      <c r="B419" s="5"/>
      <c r="C419" s="5"/>
      <c r="D419" s="39"/>
      <c r="E419" s="39"/>
      <c r="F419" s="39"/>
      <c r="G419" s="39"/>
      <c r="H419" s="39"/>
      <c r="I419" s="39"/>
      <c r="J419" s="244"/>
      <c r="K419" s="244"/>
      <c r="L419" s="244"/>
      <c r="M419" s="244"/>
      <c r="N419" s="244"/>
      <c r="O419" s="244"/>
      <c r="P419" s="244"/>
      <c r="Q419" s="244"/>
      <c r="R419" s="244"/>
      <c r="S419" s="244"/>
      <c r="T419" s="244"/>
      <c r="U419" s="244"/>
      <c r="V419" s="244"/>
      <c r="W419" s="244"/>
      <c r="X419" s="244"/>
      <c r="Y419" s="244"/>
      <c r="Z419" s="244"/>
      <c r="AA419" s="244"/>
      <c r="AB419" s="244"/>
      <c r="AC419" s="244"/>
      <c r="AD419" s="244"/>
      <c r="AE419" s="244"/>
      <c r="AF419" s="244"/>
      <c r="AG419" s="221"/>
      <c r="AH419" s="221"/>
      <c r="AI419" s="221"/>
      <c r="AJ419" s="221"/>
      <c r="AK419" s="221"/>
      <c r="AL419" s="221"/>
      <c r="AM419" s="227"/>
      <c r="AN419" s="242"/>
      <c r="AO419" s="242"/>
      <c r="AP419" s="242"/>
      <c r="AQ419" s="242"/>
      <c r="AR419" s="243"/>
      <c r="AS419" s="243"/>
      <c r="AT419" s="243"/>
      <c r="AU419" s="243"/>
      <c r="AV419" s="243"/>
      <c r="AW419" s="243"/>
      <c r="AX419" s="243"/>
      <c r="AY419" s="243"/>
      <c r="AZ419" s="223"/>
      <c r="BA419" s="223"/>
      <c r="BB419" s="223"/>
      <c r="BC419" s="223"/>
      <c r="BD419" s="223"/>
      <c r="BE419" s="223"/>
    </row>
    <row r="420" spans="1:63" ht="15" customHeight="1">
      <c r="A420" s="2" t="s">
        <v>222</v>
      </c>
      <c r="AM420" s="16"/>
      <c r="AN420" s="16"/>
      <c r="AO420" s="16"/>
      <c r="AP420" s="16"/>
      <c r="AQ420" s="16"/>
      <c r="AR420" s="16"/>
      <c r="AS420" s="16"/>
      <c r="AT420" s="16"/>
      <c r="AU420" s="16"/>
      <c r="AV420" s="16"/>
      <c r="AW420" s="16"/>
      <c r="AX420" s="16"/>
      <c r="AY420" s="16"/>
      <c r="AZ420" s="16"/>
      <c r="BA420" s="16"/>
      <c r="BB420" s="16"/>
      <c r="BC420" s="16"/>
      <c r="BD420" s="16"/>
      <c r="BE420" s="16"/>
    </row>
    <row r="421" spans="1:63" s="48" customFormat="1" ht="15" customHeight="1">
      <c r="A421" s="2"/>
      <c r="B421" s="173" t="s">
        <v>263</v>
      </c>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row>
    <row r="422" spans="1:63" ht="15" customHeight="1">
      <c r="B422" s="5"/>
      <c r="C422" s="38"/>
      <c r="D422" s="1256" t="s">
        <v>123</v>
      </c>
      <c r="E422" s="1257"/>
      <c r="F422" s="1257"/>
      <c r="G422" s="1257"/>
      <c r="H422" s="1257"/>
      <c r="I422" s="1257"/>
      <c r="J422" s="1257"/>
      <c r="K422" s="1257"/>
      <c r="L422" s="1257"/>
      <c r="M422" s="1257"/>
      <c r="N422" s="1257"/>
      <c r="O422" s="1257"/>
      <c r="P422" s="1257"/>
      <c r="Q422" s="1257"/>
      <c r="R422" s="1258"/>
      <c r="S422" s="281" t="s">
        <v>124</v>
      </c>
      <c r="T422" s="282"/>
      <c r="U422" s="282"/>
      <c r="V422" s="282"/>
      <c r="W422" s="282"/>
      <c r="X422" s="282"/>
      <c r="Y422" s="282"/>
      <c r="Z422" s="282"/>
      <c r="AA422" s="282"/>
      <c r="AB422" s="282"/>
      <c r="AC422" s="282"/>
      <c r="AD422" s="282"/>
      <c r="AE422" s="282"/>
      <c r="AF422" s="283"/>
      <c r="AG422" s="1224" t="s">
        <v>131</v>
      </c>
      <c r="AH422" s="634"/>
      <c r="AI422" s="634"/>
      <c r="AJ422" s="634"/>
      <c r="AK422" s="634"/>
      <c r="AL422" s="634"/>
      <c r="AM422" s="629"/>
      <c r="AN422" s="1266" t="s">
        <v>189</v>
      </c>
      <c r="AO422" s="1267"/>
      <c r="AP422" s="1267"/>
      <c r="AQ422" s="1267"/>
      <c r="AR422" s="1267"/>
      <c r="AS422" s="1268"/>
      <c r="AT422" s="1122" t="s">
        <v>133</v>
      </c>
      <c r="AU422" s="1123"/>
      <c r="AV422" s="1123"/>
      <c r="AW422" s="1123"/>
      <c r="AX422" s="1123"/>
      <c r="AY422" s="1124"/>
      <c r="AZ422" s="1266" t="s">
        <v>134</v>
      </c>
      <c r="BA422" s="1131"/>
      <c r="BB422" s="1131"/>
      <c r="BC422" s="1131"/>
      <c r="BD422" s="1131"/>
      <c r="BE422" s="1132"/>
    </row>
    <row r="423" spans="1:63" ht="15" customHeight="1">
      <c r="B423" s="5"/>
      <c r="C423" s="38"/>
      <c r="D423" s="1259"/>
      <c r="E423" s="1260"/>
      <c r="F423" s="1260"/>
      <c r="G423" s="1260"/>
      <c r="H423" s="1260"/>
      <c r="I423" s="1260"/>
      <c r="J423" s="1260"/>
      <c r="K423" s="1260"/>
      <c r="L423" s="1260"/>
      <c r="M423" s="1260"/>
      <c r="N423" s="1260"/>
      <c r="O423" s="1260"/>
      <c r="P423" s="1260"/>
      <c r="Q423" s="1260"/>
      <c r="R423" s="1261"/>
      <c r="S423" s="284"/>
      <c r="T423" s="285"/>
      <c r="U423" s="285"/>
      <c r="V423" s="285"/>
      <c r="W423" s="285"/>
      <c r="X423" s="285"/>
      <c r="Y423" s="285"/>
      <c r="Z423" s="285"/>
      <c r="AA423" s="285"/>
      <c r="AB423" s="285"/>
      <c r="AC423" s="285"/>
      <c r="AD423" s="285"/>
      <c r="AE423" s="285"/>
      <c r="AF423" s="286"/>
      <c r="AG423" s="630"/>
      <c r="AH423" s="635"/>
      <c r="AI423" s="635"/>
      <c r="AJ423" s="635"/>
      <c r="AK423" s="635"/>
      <c r="AL423" s="635"/>
      <c r="AM423" s="631"/>
      <c r="AN423" s="1269"/>
      <c r="AO423" s="1270"/>
      <c r="AP423" s="1270"/>
      <c r="AQ423" s="1270"/>
      <c r="AR423" s="1270"/>
      <c r="AS423" s="1271"/>
      <c r="AT423" s="1125"/>
      <c r="AU423" s="1126"/>
      <c r="AV423" s="1126"/>
      <c r="AW423" s="1126"/>
      <c r="AX423" s="1126"/>
      <c r="AY423" s="1127"/>
      <c r="AZ423" s="1133"/>
      <c r="BA423" s="1134"/>
      <c r="BB423" s="1134"/>
      <c r="BC423" s="1134"/>
      <c r="BD423" s="1134"/>
      <c r="BE423" s="1135"/>
    </row>
    <row r="424" spans="1:63" ht="15" customHeight="1">
      <c r="B424" s="5"/>
      <c r="C424" s="38"/>
      <c r="D424" s="1262"/>
      <c r="E424" s="1263"/>
      <c r="F424" s="1263"/>
      <c r="G424" s="1263"/>
      <c r="H424" s="1263"/>
      <c r="I424" s="1263"/>
      <c r="J424" s="1263"/>
      <c r="K424" s="1263"/>
      <c r="L424" s="1263"/>
      <c r="M424" s="1263"/>
      <c r="N424" s="1263"/>
      <c r="O424" s="1263"/>
      <c r="P424" s="1263"/>
      <c r="Q424" s="1263"/>
      <c r="R424" s="1264"/>
      <c r="S424" s="287"/>
      <c r="T424" s="288"/>
      <c r="U424" s="288"/>
      <c r="V424" s="288"/>
      <c r="W424" s="288"/>
      <c r="X424" s="288"/>
      <c r="Y424" s="288"/>
      <c r="Z424" s="288"/>
      <c r="AA424" s="288"/>
      <c r="AB424" s="288"/>
      <c r="AC424" s="288"/>
      <c r="AD424" s="288"/>
      <c r="AE424" s="288"/>
      <c r="AF424" s="289"/>
      <c r="AG424" s="848"/>
      <c r="AH424" s="1069"/>
      <c r="AI424" s="1069"/>
      <c r="AJ424" s="1069"/>
      <c r="AK424" s="1069"/>
      <c r="AL424" s="1069"/>
      <c r="AM424" s="649"/>
      <c r="AN424" s="1272"/>
      <c r="AO424" s="1273"/>
      <c r="AP424" s="1273"/>
      <c r="AQ424" s="1273"/>
      <c r="AR424" s="1273"/>
      <c r="AS424" s="1274"/>
      <c r="AT424" s="1128"/>
      <c r="AU424" s="1129"/>
      <c r="AV424" s="1129"/>
      <c r="AW424" s="1129"/>
      <c r="AX424" s="1129"/>
      <c r="AY424" s="1130"/>
      <c r="AZ424" s="1136"/>
      <c r="BA424" s="1137"/>
      <c r="BB424" s="1137"/>
      <c r="BC424" s="1137"/>
      <c r="BD424" s="1137"/>
      <c r="BE424" s="1138"/>
    </row>
    <row r="425" spans="1:63" ht="15" customHeight="1">
      <c r="B425" s="5"/>
      <c r="C425" s="38"/>
      <c r="D425" s="332"/>
      <c r="E425" s="333"/>
      <c r="F425" s="333"/>
      <c r="G425" s="333"/>
      <c r="H425" s="333"/>
      <c r="I425" s="333"/>
      <c r="J425" s="333"/>
      <c r="K425" s="333"/>
      <c r="L425" s="333"/>
      <c r="M425" s="333"/>
      <c r="N425" s="333"/>
      <c r="O425" s="333"/>
      <c r="P425" s="333"/>
      <c r="Q425" s="333"/>
      <c r="R425" s="334"/>
      <c r="S425" s="312" t="s">
        <v>344</v>
      </c>
      <c r="T425" s="313"/>
      <c r="U425" s="313"/>
      <c r="V425" s="313"/>
      <c r="W425" s="313"/>
      <c r="X425" s="313"/>
      <c r="Y425" s="313"/>
      <c r="Z425" s="313"/>
      <c r="AA425" s="313"/>
      <c r="AB425" s="313"/>
      <c r="AC425" s="313"/>
      <c r="AD425" s="313"/>
      <c r="AE425" s="313"/>
      <c r="AF425" s="314"/>
      <c r="AG425" s="384" t="s">
        <v>345</v>
      </c>
      <c r="AH425" s="385"/>
      <c r="AI425" s="385"/>
      <c r="AJ425" s="385"/>
      <c r="AK425" s="385"/>
      <c r="AL425" s="385"/>
      <c r="AM425" s="386"/>
      <c r="AN425" s="324">
        <v>6</v>
      </c>
      <c r="AO425" s="325"/>
      <c r="AP425" s="325"/>
      <c r="AQ425" s="325"/>
      <c r="AR425" s="325"/>
      <c r="AS425" s="326"/>
      <c r="AT425" s="260">
        <v>20</v>
      </c>
      <c r="AU425" s="261"/>
      <c r="AV425" s="261"/>
      <c r="AW425" s="261"/>
      <c r="AX425" s="261"/>
      <c r="AY425" s="262"/>
      <c r="AZ425" s="269">
        <f>AN425*AT425</f>
        <v>120</v>
      </c>
      <c r="BA425" s="270"/>
      <c r="BB425" s="270"/>
      <c r="BC425" s="270"/>
      <c r="BD425" s="270"/>
      <c r="BE425" s="271"/>
    </row>
    <row r="426" spans="1:63" ht="15" customHeight="1">
      <c r="B426" s="5"/>
      <c r="C426" s="38"/>
      <c r="D426" s="335"/>
      <c r="E426" s="336"/>
      <c r="F426" s="336"/>
      <c r="G426" s="336"/>
      <c r="H426" s="336"/>
      <c r="I426" s="336"/>
      <c r="J426" s="336"/>
      <c r="K426" s="336"/>
      <c r="L426" s="336"/>
      <c r="M426" s="336"/>
      <c r="N426" s="336"/>
      <c r="O426" s="336"/>
      <c r="P426" s="336"/>
      <c r="Q426" s="336"/>
      <c r="R426" s="337"/>
      <c r="S426" s="379"/>
      <c r="T426" s="380"/>
      <c r="U426" s="380"/>
      <c r="V426" s="380"/>
      <c r="W426" s="380"/>
      <c r="X426" s="380"/>
      <c r="Y426" s="380"/>
      <c r="Z426" s="380"/>
      <c r="AA426" s="380"/>
      <c r="AB426" s="380"/>
      <c r="AC426" s="380"/>
      <c r="AD426" s="380"/>
      <c r="AE426" s="380"/>
      <c r="AF426" s="381"/>
      <c r="AG426" s="387"/>
      <c r="AH426" s="388"/>
      <c r="AI426" s="388"/>
      <c r="AJ426" s="388"/>
      <c r="AK426" s="388"/>
      <c r="AL426" s="388"/>
      <c r="AM426" s="389"/>
      <c r="AN426" s="394"/>
      <c r="AO426" s="395"/>
      <c r="AP426" s="395"/>
      <c r="AQ426" s="395"/>
      <c r="AR426" s="395"/>
      <c r="AS426" s="396"/>
      <c r="AT426" s="263"/>
      <c r="AU426" s="264"/>
      <c r="AV426" s="264"/>
      <c r="AW426" s="264"/>
      <c r="AX426" s="264"/>
      <c r="AY426" s="265"/>
      <c r="AZ426" s="272"/>
      <c r="BA426" s="273"/>
      <c r="BB426" s="273"/>
      <c r="BC426" s="273"/>
      <c r="BD426" s="273"/>
      <c r="BE426" s="274"/>
    </row>
    <row r="427" spans="1:63" ht="15" customHeight="1">
      <c r="B427" s="5"/>
      <c r="C427" s="38"/>
      <c r="D427" s="335"/>
      <c r="E427" s="336"/>
      <c r="F427" s="336"/>
      <c r="G427" s="336"/>
      <c r="H427" s="336"/>
      <c r="I427" s="336"/>
      <c r="J427" s="336"/>
      <c r="K427" s="336"/>
      <c r="L427" s="336"/>
      <c r="M427" s="336"/>
      <c r="N427" s="336"/>
      <c r="O427" s="336"/>
      <c r="P427" s="336"/>
      <c r="Q427" s="336"/>
      <c r="R427" s="337"/>
      <c r="S427" s="409"/>
      <c r="T427" s="410"/>
      <c r="U427" s="410"/>
      <c r="V427" s="410"/>
      <c r="W427" s="410"/>
      <c r="X427" s="410"/>
      <c r="Y427" s="410"/>
      <c r="Z427" s="410"/>
      <c r="AA427" s="410"/>
      <c r="AB427" s="410"/>
      <c r="AC427" s="410"/>
      <c r="AD427" s="410"/>
      <c r="AE427" s="410"/>
      <c r="AF427" s="411"/>
      <c r="AG427" s="390"/>
      <c r="AH427" s="388"/>
      <c r="AI427" s="388"/>
      <c r="AJ427" s="388"/>
      <c r="AK427" s="388"/>
      <c r="AL427" s="388"/>
      <c r="AM427" s="389"/>
      <c r="AN427" s="394"/>
      <c r="AO427" s="395"/>
      <c r="AP427" s="395"/>
      <c r="AQ427" s="395"/>
      <c r="AR427" s="395"/>
      <c r="AS427" s="396"/>
      <c r="AT427" s="263"/>
      <c r="AU427" s="264"/>
      <c r="AV427" s="264"/>
      <c r="AW427" s="264"/>
      <c r="AX427" s="264"/>
      <c r="AY427" s="265"/>
      <c r="AZ427" s="272"/>
      <c r="BA427" s="273"/>
      <c r="BB427" s="273"/>
      <c r="BC427" s="273"/>
      <c r="BD427" s="273"/>
      <c r="BE427" s="274"/>
    </row>
    <row r="428" spans="1:63" ht="15" customHeight="1">
      <c r="B428" s="5"/>
      <c r="C428" s="38"/>
      <c r="D428" s="338"/>
      <c r="E428" s="339"/>
      <c r="F428" s="339"/>
      <c r="G428" s="339"/>
      <c r="H428" s="339"/>
      <c r="I428" s="339"/>
      <c r="J428" s="339"/>
      <c r="K428" s="339"/>
      <c r="L428" s="339"/>
      <c r="M428" s="339"/>
      <c r="N428" s="339"/>
      <c r="O428" s="339"/>
      <c r="P428" s="339"/>
      <c r="Q428" s="339"/>
      <c r="R428" s="340"/>
      <c r="S428" s="278" t="s">
        <v>342</v>
      </c>
      <c r="T428" s="279"/>
      <c r="U428" s="279"/>
      <c r="V428" s="279"/>
      <c r="W428" s="279"/>
      <c r="X428" s="279"/>
      <c r="Y428" s="279"/>
      <c r="Z428" s="279"/>
      <c r="AA428" s="279"/>
      <c r="AB428" s="279"/>
      <c r="AC428" s="279"/>
      <c r="AD428" s="279"/>
      <c r="AE428" s="279"/>
      <c r="AF428" s="280"/>
      <c r="AG428" s="391"/>
      <c r="AH428" s="392"/>
      <c r="AI428" s="392"/>
      <c r="AJ428" s="392"/>
      <c r="AK428" s="392"/>
      <c r="AL428" s="392"/>
      <c r="AM428" s="393"/>
      <c r="AN428" s="327"/>
      <c r="AO428" s="328"/>
      <c r="AP428" s="328"/>
      <c r="AQ428" s="328"/>
      <c r="AR428" s="328"/>
      <c r="AS428" s="329"/>
      <c r="AT428" s="266"/>
      <c r="AU428" s="267"/>
      <c r="AV428" s="267"/>
      <c r="AW428" s="267"/>
      <c r="AX428" s="267"/>
      <c r="AY428" s="268"/>
      <c r="AZ428" s="275"/>
      <c r="BA428" s="276"/>
      <c r="BB428" s="276"/>
      <c r="BC428" s="276"/>
      <c r="BD428" s="276"/>
      <c r="BE428" s="277"/>
    </row>
    <row r="429" spans="1:63" ht="15" customHeight="1">
      <c r="B429" s="5"/>
      <c r="C429" s="38"/>
      <c r="D429" s="332"/>
      <c r="E429" s="333"/>
      <c r="F429" s="333"/>
      <c r="G429" s="333"/>
      <c r="H429" s="333"/>
      <c r="I429" s="333"/>
      <c r="J429" s="333"/>
      <c r="K429" s="333"/>
      <c r="L429" s="333"/>
      <c r="M429" s="333"/>
      <c r="N429" s="333"/>
      <c r="O429" s="333"/>
      <c r="P429" s="333"/>
      <c r="Q429" s="333"/>
      <c r="R429" s="334"/>
      <c r="S429" s="312" t="s">
        <v>344</v>
      </c>
      <c r="T429" s="313"/>
      <c r="U429" s="313"/>
      <c r="V429" s="313"/>
      <c r="W429" s="313"/>
      <c r="X429" s="313"/>
      <c r="Y429" s="313"/>
      <c r="Z429" s="313"/>
      <c r="AA429" s="313"/>
      <c r="AB429" s="313"/>
      <c r="AC429" s="313"/>
      <c r="AD429" s="313"/>
      <c r="AE429" s="313"/>
      <c r="AF429" s="314"/>
      <c r="AG429" s="384" t="s">
        <v>343</v>
      </c>
      <c r="AH429" s="385"/>
      <c r="AI429" s="385"/>
      <c r="AJ429" s="385"/>
      <c r="AK429" s="385"/>
      <c r="AL429" s="385"/>
      <c r="AM429" s="386"/>
      <c r="AN429" s="324">
        <v>6</v>
      </c>
      <c r="AO429" s="325"/>
      <c r="AP429" s="325"/>
      <c r="AQ429" s="325"/>
      <c r="AR429" s="325"/>
      <c r="AS429" s="326"/>
      <c r="AT429" s="260">
        <v>20</v>
      </c>
      <c r="AU429" s="261"/>
      <c r="AV429" s="261"/>
      <c r="AW429" s="261"/>
      <c r="AX429" s="261"/>
      <c r="AY429" s="262"/>
      <c r="AZ429" s="269">
        <f>AN429*AT429</f>
        <v>120</v>
      </c>
      <c r="BA429" s="270"/>
      <c r="BB429" s="270"/>
      <c r="BC429" s="270"/>
      <c r="BD429" s="270"/>
      <c r="BE429" s="271"/>
    </row>
    <row r="430" spans="1:63" ht="15" customHeight="1">
      <c r="B430" s="5"/>
      <c r="C430" s="38"/>
      <c r="D430" s="335"/>
      <c r="E430" s="336"/>
      <c r="F430" s="336"/>
      <c r="G430" s="336"/>
      <c r="H430" s="336"/>
      <c r="I430" s="336"/>
      <c r="J430" s="336"/>
      <c r="K430" s="336"/>
      <c r="L430" s="336"/>
      <c r="M430" s="336"/>
      <c r="N430" s="336"/>
      <c r="O430" s="336"/>
      <c r="P430" s="336"/>
      <c r="Q430" s="336"/>
      <c r="R430" s="337"/>
      <c r="S430" s="379"/>
      <c r="T430" s="380"/>
      <c r="U430" s="380"/>
      <c r="V430" s="380"/>
      <c r="W430" s="380"/>
      <c r="X430" s="380"/>
      <c r="Y430" s="380"/>
      <c r="Z430" s="380"/>
      <c r="AA430" s="380"/>
      <c r="AB430" s="380"/>
      <c r="AC430" s="380"/>
      <c r="AD430" s="380"/>
      <c r="AE430" s="380"/>
      <c r="AF430" s="381"/>
      <c r="AG430" s="387"/>
      <c r="AH430" s="388"/>
      <c r="AI430" s="388"/>
      <c r="AJ430" s="388"/>
      <c r="AK430" s="388"/>
      <c r="AL430" s="388"/>
      <c r="AM430" s="389"/>
      <c r="AN430" s="394"/>
      <c r="AO430" s="395"/>
      <c r="AP430" s="395"/>
      <c r="AQ430" s="395"/>
      <c r="AR430" s="395"/>
      <c r="AS430" s="396"/>
      <c r="AT430" s="263"/>
      <c r="AU430" s="264"/>
      <c r="AV430" s="264"/>
      <c r="AW430" s="264"/>
      <c r="AX430" s="264"/>
      <c r="AY430" s="265"/>
      <c r="AZ430" s="272"/>
      <c r="BA430" s="273"/>
      <c r="BB430" s="273"/>
      <c r="BC430" s="273"/>
      <c r="BD430" s="273"/>
      <c r="BE430" s="274"/>
    </row>
    <row r="431" spans="1:63" ht="15" customHeight="1">
      <c r="B431" s="5"/>
      <c r="C431" s="38"/>
      <c r="D431" s="335"/>
      <c r="E431" s="336"/>
      <c r="F431" s="336"/>
      <c r="G431" s="336"/>
      <c r="H431" s="336"/>
      <c r="I431" s="336"/>
      <c r="J431" s="336"/>
      <c r="K431" s="336"/>
      <c r="L431" s="336"/>
      <c r="M431" s="336"/>
      <c r="N431" s="336"/>
      <c r="O431" s="336"/>
      <c r="P431" s="336"/>
      <c r="Q431" s="336"/>
      <c r="R431" s="337"/>
      <c r="S431" s="409"/>
      <c r="T431" s="410"/>
      <c r="U431" s="410"/>
      <c r="V431" s="410"/>
      <c r="W431" s="410"/>
      <c r="X431" s="410"/>
      <c r="Y431" s="410"/>
      <c r="Z431" s="410"/>
      <c r="AA431" s="410"/>
      <c r="AB431" s="410"/>
      <c r="AC431" s="410"/>
      <c r="AD431" s="410"/>
      <c r="AE431" s="410"/>
      <c r="AF431" s="411"/>
      <c r="AG431" s="390"/>
      <c r="AH431" s="388"/>
      <c r="AI431" s="388"/>
      <c r="AJ431" s="388"/>
      <c r="AK431" s="388"/>
      <c r="AL431" s="388"/>
      <c r="AM431" s="389"/>
      <c r="AN431" s="394"/>
      <c r="AO431" s="395"/>
      <c r="AP431" s="395"/>
      <c r="AQ431" s="395"/>
      <c r="AR431" s="395"/>
      <c r="AS431" s="396"/>
      <c r="AT431" s="263"/>
      <c r="AU431" s="264"/>
      <c r="AV431" s="264"/>
      <c r="AW431" s="264"/>
      <c r="AX431" s="264"/>
      <c r="AY431" s="265"/>
      <c r="AZ431" s="272"/>
      <c r="BA431" s="273"/>
      <c r="BB431" s="273"/>
      <c r="BC431" s="273"/>
      <c r="BD431" s="273"/>
      <c r="BE431" s="274"/>
    </row>
    <row r="432" spans="1:63" ht="15" customHeight="1">
      <c r="B432" s="5"/>
      <c r="C432" s="38"/>
      <c r="D432" s="338"/>
      <c r="E432" s="339"/>
      <c r="F432" s="339"/>
      <c r="G432" s="339"/>
      <c r="H432" s="339"/>
      <c r="I432" s="339"/>
      <c r="J432" s="339"/>
      <c r="K432" s="339"/>
      <c r="L432" s="339"/>
      <c r="M432" s="339"/>
      <c r="N432" s="339"/>
      <c r="O432" s="339"/>
      <c r="P432" s="339"/>
      <c r="Q432" s="339"/>
      <c r="R432" s="340"/>
      <c r="S432" s="278" t="s">
        <v>342</v>
      </c>
      <c r="T432" s="279"/>
      <c r="U432" s="279"/>
      <c r="V432" s="279"/>
      <c r="W432" s="279"/>
      <c r="X432" s="279"/>
      <c r="Y432" s="279"/>
      <c r="Z432" s="279"/>
      <c r="AA432" s="279"/>
      <c r="AB432" s="279"/>
      <c r="AC432" s="279"/>
      <c r="AD432" s="279"/>
      <c r="AE432" s="279"/>
      <c r="AF432" s="280"/>
      <c r="AG432" s="391"/>
      <c r="AH432" s="392"/>
      <c r="AI432" s="392"/>
      <c r="AJ432" s="392"/>
      <c r="AK432" s="392"/>
      <c r="AL432" s="392"/>
      <c r="AM432" s="393"/>
      <c r="AN432" s="327"/>
      <c r="AO432" s="328"/>
      <c r="AP432" s="328"/>
      <c r="AQ432" s="328"/>
      <c r="AR432" s="328"/>
      <c r="AS432" s="329"/>
      <c r="AT432" s="266"/>
      <c r="AU432" s="267"/>
      <c r="AV432" s="267"/>
      <c r="AW432" s="267"/>
      <c r="AX432" s="267"/>
      <c r="AY432" s="268"/>
      <c r="AZ432" s="275"/>
      <c r="BA432" s="276"/>
      <c r="BB432" s="276"/>
      <c r="BC432" s="276"/>
      <c r="BD432" s="276"/>
      <c r="BE432" s="277"/>
    </row>
    <row r="433" spans="1:63" ht="15" customHeight="1">
      <c r="B433" s="5"/>
      <c r="C433" s="38"/>
      <c r="D433" s="332"/>
      <c r="E433" s="333"/>
      <c r="F433" s="333"/>
      <c r="G433" s="333"/>
      <c r="H433" s="333"/>
      <c r="I433" s="333"/>
      <c r="J433" s="333"/>
      <c r="K433" s="333"/>
      <c r="L433" s="333"/>
      <c r="M433" s="333"/>
      <c r="N433" s="333"/>
      <c r="O433" s="333"/>
      <c r="P433" s="333"/>
      <c r="Q433" s="333"/>
      <c r="R433" s="334"/>
      <c r="S433" s="312"/>
      <c r="T433" s="313"/>
      <c r="U433" s="313"/>
      <c r="V433" s="313"/>
      <c r="W433" s="313"/>
      <c r="X433" s="313"/>
      <c r="Y433" s="313"/>
      <c r="Z433" s="313"/>
      <c r="AA433" s="313"/>
      <c r="AB433" s="313"/>
      <c r="AC433" s="313"/>
      <c r="AD433" s="313"/>
      <c r="AE433" s="313"/>
      <c r="AF433" s="314"/>
      <c r="AG433" s="384"/>
      <c r="AH433" s="385"/>
      <c r="AI433" s="385"/>
      <c r="AJ433" s="385"/>
      <c r="AK433" s="385"/>
      <c r="AL433" s="385"/>
      <c r="AM433" s="386"/>
      <c r="AN433" s="324"/>
      <c r="AO433" s="325"/>
      <c r="AP433" s="325"/>
      <c r="AQ433" s="325"/>
      <c r="AR433" s="325"/>
      <c r="AS433" s="326"/>
      <c r="AT433" s="260"/>
      <c r="AU433" s="261"/>
      <c r="AV433" s="261"/>
      <c r="AW433" s="261"/>
      <c r="AX433" s="261"/>
      <c r="AY433" s="262"/>
      <c r="AZ433" s="269">
        <f>AN433*AT433</f>
        <v>0</v>
      </c>
      <c r="BA433" s="270"/>
      <c r="BB433" s="270"/>
      <c r="BC433" s="270"/>
      <c r="BD433" s="270"/>
      <c r="BE433" s="271"/>
    </row>
    <row r="434" spans="1:63" ht="15" customHeight="1">
      <c r="B434" s="5"/>
      <c r="C434" s="38"/>
      <c r="D434" s="335"/>
      <c r="E434" s="336"/>
      <c r="F434" s="336"/>
      <c r="G434" s="336"/>
      <c r="H434" s="336"/>
      <c r="I434" s="336"/>
      <c r="J434" s="336"/>
      <c r="K434" s="336"/>
      <c r="L434" s="336"/>
      <c r="M434" s="336"/>
      <c r="N434" s="336"/>
      <c r="O434" s="336"/>
      <c r="P434" s="336"/>
      <c r="Q434" s="336"/>
      <c r="R434" s="337"/>
      <c r="S434" s="379"/>
      <c r="T434" s="380"/>
      <c r="U434" s="380"/>
      <c r="V434" s="380"/>
      <c r="W434" s="380"/>
      <c r="X434" s="380"/>
      <c r="Y434" s="380"/>
      <c r="Z434" s="380"/>
      <c r="AA434" s="380"/>
      <c r="AB434" s="380"/>
      <c r="AC434" s="380"/>
      <c r="AD434" s="380"/>
      <c r="AE434" s="380"/>
      <c r="AF434" s="381"/>
      <c r="AG434" s="387"/>
      <c r="AH434" s="388"/>
      <c r="AI434" s="388"/>
      <c r="AJ434" s="388"/>
      <c r="AK434" s="388"/>
      <c r="AL434" s="388"/>
      <c r="AM434" s="389"/>
      <c r="AN434" s="394"/>
      <c r="AO434" s="395"/>
      <c r="AP434" s="395"/>
      <c r="AQ434" s="395"/>
      <c r="AR434" s="395"/>
      <c r="AS434" s="396"/>
      <c r="AT434" s="263"/>
      <c r="AU434" s="264"/>
      <c r="AV434" s="264"/>
      <c r="AW434" s="264"/>
      <c r="AX434" s="264"/>
      <c r="AY434" s="265"/>
      <c r="AZ434" s="272"/>
      <c r="BA434" s="273"/>
      <c r="BB434" s="273"/>
      <c r="BC434" s="273"/>
      <c r="BD434" s="273"/>
      <c r="BE434" s="274"/>
    </row>
    <row r="435" spans="1:63" ht="15" customHeight="1">
      <c r="B435" s="5"/>
      <c r="C435" s="38"/>
      <c r="D435" s="335"/>
      <c r="E435" s="336"/>
      <c r="F435" s="336"/>
      <c r="G435" s="336"/>
      <c r="H435" s="336"/>
      <c r="I435" s="336"/>
      <c r="J435" s="336"/>
      <c r="K435" s="336"/>
      <c r="L435" s="336"/>
      <c r="M435" s="336"/>
      <c r="N435" s="336"/>
      <c r="O435" s="336"/>
      <c r="P435" s="336"/>
      <c r="Q435" s="336"/>
      <c r="R435" s="337"/>
      <c r="S435" s="409"/>
      <c r="T435" s="410"/>
      <c r="U435" s="410"/>
      <c r="V435" s="410"/>
      <c r="W435" s="410"/>
      <c r="X435" s="410"/>
      <c r="Y435" s="410"/>
      <c r="Z435" s="410"/>
      <c r="AA435" s="410"/>
      <c r="AB435" s="410"/>
      <c r="AC435" s="410"/>
      <c r="AD435" s="410"/>
      <c r="AE435" s="410"/>
      <c r="AF435" s="411"/>
      <c r="AG435" s="390"/>
      <c r="AH435" s="388"/>
      <c r="AI435" s="388"/>
      <c r="AJ435" s="388"/>
      <c r="AK435" s="388"/>
      <c r="AL435" s="388"/>
      <c r="AM435" s="389"/>
      <c r="AN435" s="394"/>
      <c r="AO435" s="395"/>
      <c r="AP435" s="395"/>
      <c r="AQ435" s="395"/>
      <c r="AR435" s="395"/>
      <c r="AS435" s="396"/>
      <c r="AT435" s="263"/>
      <c r="AU435" s="264"/>
      <c r="AV435" s="264"/>
      <c r="AW435" s="264"/>
      <c r="AX435" s="264"/>
      <c r="AY435" s="265"/>
      <c r="AZ435" s="272"/>
      <c r="BA435" s="273"/>
      <c r="BB435" s="273"/>
      <c r="BC435" s="273"/>
      <c r="BD435" s="273"/>
      <c r="BE435" s="274"/>
    </row>
    <row r="436" spans="1:63" ht="15" customHeight="1">
      <c r="B436" s="5"/>
      <c r="C436" s="38"/>
      <c r="D436" s="338"/>
      <c r="E436" s="339"/>
      <c r="F436" s="339"/>
      <c r="G436" s="339"/>
      <c r="H436" s="339"/>
      <c r="I436" s="339"/>
      <c r="J436" s="339"/>
      <c r="K436" s="339"/>
      <c r="L436" s="339"/>
      <c r="M436" s="339"/>
      <c r="N436" s="339"/>
      <c r="O436" s="339"/>
      <c r="P436" s="339"/>
      <c r="Q436" s="339"/>
      <c r="R436" s="340"/>
      <c r="S436" s="278" t="s">
        <v>194</v>
      </c>
      <c r="T436" s="279"/>
      <c r="U436" s="279"/>
      <c r="V436" s="279"/>
      <c r="W436" s="279"/>
      <c r="X436" s="279"/>
      <c r="Y436" s="279"/>
      <c r="Z436" s="279"/>
      <c r="AA436" s="279"/>
      <c r="AB436" s="279"/>
      <c r="AC436" s="279"/>
      <c r="AD436" s="279"/>
      <c r="AE436" s="279"/>
      <c r="AF436" s="280"/>
      <c r="AG436" s="391"/>
      <c r="AH436" s="392"/>
      <c r="AI436" s="392"/>
      <c r="AJ436" s="392"/>
      <c r="AK436" s="392"/>
      <c r="AL436" s="392"/>
      <c r="AM436" s="393"/>
      <c r="AN436" s="327"/>
      <c r="AO436" s="328"/>
      <c r="AP436" s="328"/>
      <c r="AQ436" s="328"/>
      <c r="AR436" s="328"/>
      <c r="AS436" s="329"/>
      <c r="AT436" s="266"/>
      <c r="AU436" s="267"/>
      <c r="AV436" s="267"/>
      <c r="AW436" s="267"/>
      <c r="AX436" s="267"/>
      <c r="AY436" s="268"/>
      <c r="AZ436" s="275"/>
      <c r="BA436" s="276"/>
      <c r="BB436" s="276"/>
      <c r="BC436" s="276"/>
      <c r="BD436" s="276"/>
      <c r="BE436" s="277"/>
    </row>
    <row r="437" spans="1:63" ht="15" customHeight="1">
      <c r="B437" s="5"/>
      <c r="C437" s="38"/>
      <c r="D437" s="332"/>
      <c r="E437" s="333"/>
      <c r="F437" s="333"/>
      <c r="G437" s="333"/>
      <c r="H437" s="333"/>
      <c r="I437" s="333"/>
      <c r="J437" s="333"/>
      <c r="K437" s="333"/>
      <c r="L437" s="333"/>
      <c r="M437" s="333"/>
      <c r="N437" s="333"/>
      <c r="O437" s="333"/>
      <c r="P437" s="333"/>
      <c r="Q437" s="333"/>
      <c r="R437" s="334"/>
      <c r="S437" s="312"/>
      <c r="T437" s="313"/>
      <c r="U437" s="313"/>
      <c r="V437" s="313"/>
      <c r="W437" s="313"/>
      <c r="X437" s="313"/>
      <c r="Y437" s="313"/>
      <c r="Z437" s="313"/>
      <c r="AA437" s="313"/>
      <c r="AB437" s="313"/>
      <c r="AC437" s="313"/>
      <c r="AD437" s="313"/>
      <c r="AE437" s="313"/>
      <c r="AF437" s="314"/>
      <c r="AG437" s="1296"/>
      <c r="AH437" s="1297"/>
      <c r="AI437" s="1297"/>
      <c r="AJ437" s="1297"/>
      <c r="AK437" s="1297"/>
      <c r="AL437" s="1297"/>
      <c r="AM437" s="1297"/>
      <c r="AN437" s="259"/>
      <c r="AO437" s="259"/>
      <c r="AP437" s="259"/>
      <c r="AQ437" s="259"/>
      <c r="AR437" s="259"/>
      <c r="AS437" s="259"/>
      <c r="AT437" s="260"/>
      <c r="AU437" s="261"/>
      <c r="AV437" s="261"/>
      <c r="AW437" s="261"/>
      <c r="AX437" s="261"/>
      <c r="AY437" s="262"/>
      <c r="AZ437" s="269">
        <f>AN437*AT437</f>
        <v>0</v>
      </c>
      <c r="BA437" s="270"/>
      <c r="BB437" s="270"/>
      <c r="BC437" s="270"/>
      <c r="BD437" s="270"/>
      <c r="BE437" s="271"/>
    </row>
    <row r="438" spans="1:63" ht="15" customHeight="1">
      <c r="B438" s="5"/>
      <c r="C438" s="38"/>
      <c r="D438" s="335"/>
      <c r="E438" s="336"/>
      <c r="F438" s="336"/>
      <c r="G438" s="336"/>
      <c r="H438" s="336"/>
      <c r="I438" s="336"/>
      <c r="J438" s="336"/>
      <c r="K438" s="336"/>
      <c r="L438" s="336"/>
      <c r="M438" s="336"/>
      <c r="N438" s="336"/>
      <c r="O438" s="336"/>
      <c r="P438" s="336"/>
      <c r="Q438" s="336"/>
      <c r="R438" s="337"/>
      <c r="S438" s="379"/>
      <c r="T438" s="380"/>
      <c r="U438" s="380"/>
      <c r="V438" s="380"/>
      <c r="W438" s="380"/>
      <c r="X438" s="380"/>
      <c r="Y438" s="380"/>
      <c r="Z438" s="380"/>
      <c r="AA438" s="380"/>
      <c r="AB438" s="380"/>
      <c r="AC438" s="380"/>
      <c r="AD438" s="380"/>
      <c r="AE438" s="380"/>
      <c r="AF438" s="381"/>
      <c r="AG438" s="1296"/>
      <c r="AH438" s="1297"/>
      <c r="AI438" s="1297"/>
      <c r="AJ438" s="1297"/>
      <c r="AK438" s="1297"/>
      <c r="AL438" s="1297"/>
      <c r="AM438" s="1297"/>
      <c r="AN438" s="259"/>
      <c r="AO438" s="259"/>
      <c r="AP438" s="259"/>
      <c r="AQ438" s="259"/>
      <c r="AR438" s="259"/>
      <c r="AS438" s="259"/>
      <c r="AT438" s="263"/>
      <c r="AU438" s="264"/>
      <c r="AV438" s="264"/>
      <c r="AW438" s="264"/>
      <c r="AX438" s="264"/>
      <c r="AY438" s="265"/>
      <c r="AZ438" s="272"/>
      <c r="BA438" s="273"/>
      <c r="BB438" s="273"/>
      <c r="BC438" s="273"/>
      <c r="BD438" s="273"/>
      <c r="BE438" s="274"/>
    </row>
    <row r="439" spans="1:63" ht="15" customHeight="1">
      <c r="B439" s="5"/>
      <c r="C439" s="38"/>
      <c r="D439" s="335"/>
      <c r="E439" s="336"/>
      <c r="F439" s="336"/>
      <c r="G439" s="336"/>
      <c r="H439" s="336"/>
      <c r="I439" s="336"/>
      <c r="J439" s="336"/>
      <c r="K439" s="336"/>
      <c r="L439" s="336"/>
      <c r="M439" s="336"/>
      <c r="N439" s="336"/>
      <c r="O439" s="336"/>
      <c r="P439" s="336"/>
      <c r="Q439" s="336"/>
      <c r="R439" s="337"/>
      <c r="S439" s="409"/>
      <c r="T439" s="410"/>
      <c r="U439" s="410"/>
      <c r="V439" s="410"/>
      <c r="W439" s="410"/>
      <c r="X439" s="410"/>
      <c r="Y439" s="410"/>
      <c r="Z439" s="410"/>
      <c r="AA439" s="410"/>
      <c r="AB439" s="410"/>
      <c r="AC439" s="410"/>
      <c r="AD439" s="410"/>
      <c r="AE439" s="410"/>
      <c r="AF439" s="411"/>
      <c r="AG439" s="1297"/>
      <c r="AH439" s="1297"/>
      <c r="AI439" s="1297"/>
      <c r="AJ439" s="1297"/>
      <c r="AK439" s="1297"/>
      <c r="AL439" s="1297"/>
      <c r="AM439" s="1297"/>
      <c r="AN439" s="259"/>
      <c r="AO439" s="259"/>
      <c r="AP439" s="259"/>
      <c r="AQ439" s="259"/>
      <c r="AR439" s="259"/>
      <c r="AS439" s="259"/>
      <c r="AT439" s="263"/>
      <c r="AU439" s="264"/>
      <c r="AV439" s="264"/>
      <c r="AW439" s="264"/>
      <c r="AX439" s="264"/>
      <c r="AY439" s="265"/>
      <c r="AZ439" s="272"/>
      <c r="BA439" s="273"/>
      <c r="BB439" s="273"/>
      <c r="BC439" s="273"/>
      <c r="BD439" s="273"/>
      <c r="BE439" s="274"/>
    </row>
    <row r="440" spans="1:63" ht="15" customHeight="1">
      <c r="B440" s="5"/>
      <c r="C440" s="38"/>
      <c r="D440" s="338"/>
      <c r="E440" s="339"/>
      <c r="F440" s="339"/>
      <c r="G440" s="339"/>
      <c r="H440" s="339"/>
      <c r="I440" s="339"/>
      <c r="J440" s="339"/>
      <c r="K440" s="339"/>
      <c r="L440" s="339"/>
      <c r="M440" s="339"/>
      <c r="N440" s="339"/>
      <c r="O440" s="339"/>
      <c r="P440" s="339"/>
      <c r="Q440" s="339"/>
      <c r="R440" s="340"/>
      <c r="S440" s="278" t="s">
        <v>194</v>
      </c>
      <c r="T440" s="279"/>
      <c r="U440" s="279"/>
      <c r="V440" s="279"/>
      <c r="W440" s="279"/>
      <c r="X440" s="279"/>
      <c r="Y440" s="279"/>
      <c r="Z440" s="279"/>
      <c r="AA440" s="279"/>
      <c r="AB440" s="279"/>
      <c r="AC440" s="279"/>
      <c r="AD440" s="279"/>
      <c r="AE440" s="279"/>
      <c r="AF440" s="280"/>
      <c r="AG440" s="1297"/>
      <c r="AH440" s="1297"/>
      <c r="AI440" s="1297"/>
      <c r="AJ440" s="1297"/>
      <c r="AK440" s="1297"/>
      <c r="AL440" s="1297"/>
      <c r="AM440" s="1297"/>
      <c r="AN440" s="259"/>
      <c r="AO440" s="259"/>
      <c r="AP440" s="259"/>
      <c r="AQ440" s="259"/>
      <c r="AR440" s="259"/>
      <c r="AS440" s="259"/>
      <c r="AT440" s="266"/>
      <c r="AU440" s="267"/>
      <c r="AV440" s="267"/>
      <c r="AW440" s="267"/>
      <c r="AX440" s="267"/>
      <c r="AY440" s="268"/>
      <c r="AZ440" s="275"/>
      <c r="BA440" s="276"/>
      <c r="BB440" s="276"/>
      <c r="BC440" s="276"/>
      <c r="BD440" s="276"/>
      <c r="BE440" s="277"/>
    </row>
    <row r="441" spans="1:63" ht="15" customHeight="1">
      <c r="B441" s="5"/>
      <c r="C441" s="5"/>
      <c r="D441" s="226"/>
      <c r="E441" s="226"/>
      <c r="F441" s="226"/>
      <c r="G441" s="226"/>
      <c r="H441" s="226"/>
      <c r="I441" s="226"/>
      <c r="J441" s="226"/>
      <c r="K441" s="226"/>
      <c r="L441" s="226"/>
      <c r="M441" s="226"/>
      <c r="N441" s="226"/>
      <c r="O441" s="226"/>
      <c r="P441" s="226"/>
      <c r="Q441" s="226"/>
      <c r="R441" s="226"/>
      <c r="S441" s="174"/>
      <c r="T441" s="174"/>
      <c r="U441" s="174"/>
      <c r="V441" s="174"/>
      <c r="W441" s="174"/>
      <c r="X441" s="174"/>
      <c r="Y441" s="174"/>
      <c r="Z441" s="174"/>
      <c r="AA441" s="174"/>
      <c r="AB441" s="174"/>
      <c r="AC441" s="174"/>
      <c r="AD441" s="174"/>
      <c r="AE441" s="174"/>
      <c r="AF441" s="174"/>
      <c r="AG441" s="397"/>
      <c r="AH441" s="397"/>
      <c r="AI441" s="397"/>
      <c r="AJ441" s="397"/>
      <c r="AK441" s="397"/>
      <c r="AL441" s="397"/>
      <c r="AM441" s="397"/>
      <c r="AN441" s="398"/>
      <c r="AO441" s="398"/>
      <c r="AP441" s="398"/>
      <c r="AQ441" s="398"/>
      <c r="AR441" s="399"/>
      <c r="AS441" s="399"/>
      <c r="AT441" s="297" t="s">
        <v>261</v>
      </c>
      <c r="AU441" s="297"/>
      <c r="AV441" s="297"/>
      <c r="AW441" s="297"/>
      <c r="AX441" s="297"/>
      <c r="AY441" s="297"/>
      <c r="AZ441" s="400">
        <f>SUM(AZ425:BE440)</f>
        <v>240</v>
      </c>
      <c r="BA441" s="401"/>
      <c r="BB441" s="401"/>
      <c r="BC441" s="401"/>
      <c r="BD441" s="401"/>
      <c r="BE441" s="402"/>
    </row>
    <row r="442" spans="1:63" ht="15" customHeight="1">
      <c r="B442" s="5"/>
      <c r="C442" s="5"/>
      <c r="D442" s="226"/>
      <c r="E442" s="226"/>
      <c r="F442" s="226"/>
      <c r="G442" s="226"/>
      <c r="H442" s="226"/>
      <c r="I442" s="226"/>
      <c r="J442" s="226"/>
      <c r="K442" s="226"/>
      <c r="L442" s="226"/>
      <c r="M442" s="226"/>
      <c r="N442" s="226"/>
      <c r="O442" s="226"/>
      <c r="P442" s="226"/>
      <c r="Q442" s="226"/>
      <c r="R442" s="226"/>
      <c r="S442" s="174"/>
      <c r="T442" s="174"/>
      <c r="U442" s="174"/>
      <c r="V442" s="174"/>
      <c r="W442" s="174"/>
      <c r="X442" s="174"/>
      <c r="Y442" s="174"/>
      <c r="Z442" s="174"/>
      <c r="AA442" s="174"/>
      <c r="AB442" s="174"/>
      <c r="AC442" s="174"/>
      <c r="AD442" s="174"/>
      <c r="AE442" s="174"/>
      <c r="AF442" s="174"/>
      <c r="AG442" s="397"/>
      <c r="AH442" s="397"/>
      <c r="AI442" s="397"/>
      <c r="AJ442" s="397"/>
      <c r="AK442" s="397"/>
      <c r="AL442" s="397"/>
      <c r="AM442" s="397"/>
      <c r="AN442" s="398"/>
      <c r="AO442" s="398"/>
      <c r="AP442" s="398"/>
      <c r="AQ442" s="398"/>
      <c r="AR442" s="399"/>
      <c r="AS442" s="399"/>
      <c r="AT442" s="297"/>
      <c r="AU442" s="297"/>
      <c r="AV442" s="297"/>
      <c r="AW442" s="297"/>
      <c r="AX442" s="297"/>
      <c r="AY442" s="297"/>
      <c r="AZ442" s="403"/>
      <c r="BA442" s="404"/>
      <c r="BB442" s="404"/>
      <c r="BC442" s="404"/>
      <c r="BD442" s="404"/>
      <c r="BE442" s="405"/>
    </row>
    <row r="443" spans="1:63" ht="15" customHeight="1">
      <c r="B443" s="5"/>
      <c r="C443" s="5"/>
      <c r="D443" s="226"/>
      <c r="E443" s="226"/>
      <c r="F443" s="226"/>
      <c r="G443" s="226"/>
      <c r="H443" s="226"/>
      <c r="I443" s="226"/>
      <c r="J443" s="226"/>
      <c r="K443" s="226"/>
      <c r="L443" s="226"/>
      <c r="M443" s="226"/>
      <c r="N443" s="226"/>
      <c r="O443" s="226"/>
      <c r="P443" s="226"/>
      <c r="Q443" s="226"/>
      <c r="R443" s="226"/>
      <c r="S443" s="174"/>
      <c r="T443" s="174"/>
      <c r="U443" s="174"/>
      <c r="V443" s="174"/>
      <c r="W443" s="174"/>
      <c r="X443" s="174"/>
      <c r="Y443" s="174"/>
      <c r="Z443" s="174"/>
      <c r="AA443" s="174"/>
      <c r="AB443" s="174"/>
      <c r="AC443" s="174"/>
      <c r="AD443" s="174"/>
      <c r="AE443" s="174"/>
      <c r="AF443" s="174"/>
      <c r="AG443" s="397"/>
      <c r="AH443" s="397"/>
      <c r="AI443" s="397"/>
      <c r="AJ443" s="397"/>
      <c r="AK443" s="397"/>
      <c r="AL443" s="397"/>
      <c r="AM443" s="397"/>
      <c r="AN443" s="398"/>
      <c r="AO443" s="398"/>
      <c r="AP443" s="398"/>
      <c r="AQ443" s="398"/>
      <c r="AR443" s="399"/>
      <c r="AS443" s="399"/>
      <c r="AT443" s="297"/>
      <c r="AU443" s="297"/>
      <c r="AV443" s="297"/>
      <c r="AW443" s="297"/>
      <c r="AX443" s="297"/>
      <c r="AY443" s="297"/>
      <c r="AZ443" s="406"/>
      <c r="BA443" s="407"/>
      <c r="BB443" s="407"/>
      <c r="BC443" s="407"/>
      <c r="BD443" s="407"/>
      <c r="BE443" s="408"/>
    </row>
    <row r="444" spans="1:63" ht="15" customHeight="1">
      <c r="B444" s="5"/>
      <c r="C444" s="5"/>
      <c r="D444" s="311"/>
      <c r="E444" s="311"/>
      <c r="F444" s="311"/>
      <c r="G444" s="311"/>
      <c r="H444" s="311"/>
      <c r="I444" s="311"/>
      <c r="J444" s="311"/>
      <c r="K444" s="311"/>
      <c r="L444" s="311"/>
      <c r="M444" s="311"/>
      <c r="N444" s="311"/>
      <c r="O444" s="311"/>
      <c r="P444" s="311"/>
      <c r="Q444" s="311"/>
      <c r="R444" s="311"/>
      <c r="S444" s="311"/>
      <c r="T444" s="311"/>
      <c r="U444" s="311"/>
      <c r="V444" s="311"/>
      <c r="W444" s="311"/>
      <c r="X444" s="311"/>
      <c r="Y444" s="311"/>
      <c r="Z444" s="311"/>
      <c r="AA444" s="311"/>
      <c r="AB444" s="311"/>
      <c r="AC444" s="311"/>
      <c r="AD444" s="311"/>
      <c r="AE444" s="311"/>
      <c r="AF444" s="311"/>
      <c r="AG444" s="311"/>
      <c r="AH444" s="311"/>
      <c r="AI444" s="311"/>
      <c r="AJ444" s="311"/>
      <c r="AK444" s="311"/>
      <c r="AL444" s="311"/>
      <c r="AM444" s="311"/>
      <c r="AN444" s="311"/>
      <c r="AO444" s="311"/>
      <c r="AP444" s="311"/>
      <c r="AQ444" s="311"/>
      <c r="AR444" s="311"/>
      <c r="AS444" s="311"/>
      <c r="AT444" s="311"/>
      <c r="AU444" s="311"/>
      <c r="AV444" s="311"/>
      <c r="AW444" s="311"/>
      <c r="AX444" s="311"/>
      <c r="AY444" s="311"/>
      <c r="AZ444" s="311"/>
      <c r="BA444" s="311"/>
      <c r="BB444" s="311"/>
      <c r="BC444" s="311"/>
      <c r="BD444" s="311"/>
      <c r="BE444" s="311"/>
      <c r="BF444" s="311"/>
      <c r="BG444" s="311"/>
      <c r="BH444" s="90"/>
      <c r="BI444" s="90"/>
      <c r="BJ444" s="90"/>
      <c r="BK444" s="90"/>
    </row>
    <row r="445" spans="1:63" ht="3" customHeight="1">
      <c r="B445" s="5"/>
      <c r="C445" s="5"/>
      <c r="D445" s="63"/>
      <c r="E445" s="39"/>
      <c r="F445" s="39"/>
      <c r="G445" s="39"/>
      <c r="H445" s="39"/>
      <c r="I445" s="39"/>
      <c r="J445" s="244"/>
      <c r="K445" s="244"/>
      <c r="L445" s="244"/>
      <c r="M445" s="244"/>
      <c r="N445" s="244"/>
      <c r="O445" s="244"/>
      <c r="P445" s="244"/>
      <c r="Q445" s="244"/>
      <c r="R445" s="244"/>
      <c r="S445" s="244"/>
      <c r="T445" s="244"/>
      <c r="U445" s="244"/>
      <c r="V445" s="244"/>
      <c r="W445" s="244"/>
      <c r="X445" s="244"/>
      <c r="Y445" s="244"/>
      <c r="Z445" s="244"/>
      <c r="AA445" s="244"/>
      <c r="AB445" s="244"/>
      <c r="AC445" s="244"/>
      <c r="AD445" s="244"/>
      <c r="AE445" s="244"/>
      <c r="AF445" s="244"/>
      <c r="AG445" s="63"/>
      <c r="AH445" s="63"/>
      <c r="AI445" s="63"/>
      <c r="AJ445" s="63"/>
      <c r="AK445" s="63"/>
      <c r="AL445" s="63"/>
      <c r="AM445" s="63"/>
      <c r="AN445" s="232"/>
      <c r="AO445" s="232"/>
      <c r="AP445" s="232"/>
      <c r="AQ445" s="232"/>
      <c r="AR445" s="232"/>
      <c r="AS445" s="232"/>
      <c r="AT445" s="232"/>
      <c r="AU445" s="232"/>
      <c r="AV445" s="232"/>
      <c r="AW445" s="232"/>
      <c r="AX445" s="232"/>
      <c r="AY445" s="232"/>
      <c r="AZ445" s="232"/>
      <c r="BA445" s="232"/>
      <c r="BB445" s="232"/>
      <c r="BC445" s="232"/>
      <c r="BD445" s="232"/>
      <c r="BE445" s="232"/>
    </row>
    <row r="446" spans="1:63" ht="15" customHeight="1">
      <c r="A446" s="2" t="s">
        <v>223</v>
      </c>
    </row>
    <row r="447" spans="1:63" ht="15" customHeight="1">
      <c r="B447" s="2" t="s">
        <v>195</v>
      </c>
    </row>
    <row r="448" spans="1:63" ht="15" customHeight="1">
      <c r="B448" s="5"/>
      <c r="C448" s="38"/>
      <c r="D448" s="281" t="s">
        <v>124</v>
      </c>
      <c r="E448" s="282"/>
      <c r="F448" s="282"/>
      <c r="G448" s="282"/>
      <c r="H448" s="282"/>
      <c r="I448" s="282"/>
      <c r="J448" s="282"/>
      <c r="K448" s="282"/>
      <c r="L448" s="282"/>
      <c r="M448" s="282"/>
      <c r="N448" s="282"/>
      <c r="O448" s="282"/>
      <c r="P448" s="282"/>
      <c r="Q448" s="282"/>
      <c r="R448" s="282"/>
      <c r="S448" s="282"/>
      <c r="T448" s="282"/>
      <c r="U448" s="282"/>
      <c r="V448" s="282"/>
      <c r="W448" s="282"/>
      <c r="X448" s="282"/>
      <c r="Y448" s="282"/>
      <c r="Z448" s="283"/>
      <c r="AA448" s="290" t="s">
        <v>131</v>
      </c>
      <c r="AB448" s="291"/>
      <c r="AC448" s="291"/>
      <c r="AD448" s="291"/>
      <c r="AE448" s="291"/>
      <c r="AF448" s="291"/>
      <c r="AG448" s="293" t="s">
        <v>126</v>
      </c>
      <c r="AH448" s="282"/>
      <c r="AI448" s="282"/>
      <c r="AJ448" s="282"/>
      <c r="AK448" s="282"/>
      <c r="AL448" s="282"/>
      <c r="AM448" s="283"/>
      <c r="AN448" s="294" t="s">
        <v>127</v>
      </c>
      <c r="AO448" s="294"/>
      <c r="AP448" s="294"/>
      <c r="AQ448" s="294"/>
      <c r="AR448" s="294"/>
      <c r="AS448" s="294"/>
      <c r="AT448" s="294"/>
      <c r="AU448" s="307" t="s">
        <v>128</v>
      </c>
      <c r="AV448" s="307"/>
      <c r="AW448" s="307"/>
      <c r="AX448" s="307"/>
      <c r="AY448" s="307"/>
      <c r="AZ448" s="307"/>
      <c r="BA448" s="91"/>
      <c r="BB448" s="92"/>
      <c r="BC448" s="92"/>
      <c r="BD448" s="92"/>
      <c r="BE448" s="92"/>
      <c r="BF448" s="92"/>
    </row>
    <row r="449" spans="1:61" ht="15" customHeight="1">
      <c r="B449" s="5"/>
      <c r="C449" s="38"/>
      <c r="D449" s="284"/>
      <c r="E449" s="285"/>
      <c r="F449" s="285"/>
      <c r="G449" s="285"/>
      <c r="H449" s="285"/>
      <c r="I449" s="285"/>
      <c r="J449" s="285"/>
      <c r="K449" s="285"/>
      <c r="L449" s="285"/>
      <c r="M449" s="285"/>
      <c r="N449" s="285"/>
      <c r="O449" s="285"/>
      <c r="P449" s="285"/>
      <c r="Q449" s="285"/>
      <c r="R449" s="285"/>
      <c r="S449" s="285"/>
      <c r="T449" s="285"/>
      <c r="U449" s="285"/>
      <c r="V449" s="285"/>
      <c r="W449" s="285"/>
      <c r="X449" s="285"/>
      <c r="Y449" s="285"/>
      <c r="Z449" s="286"/>
      <c r="AA449" s="291"/>
      <c r="AB449" s="291"/>
      <c r="AC449" s="291"/>
      <c r="AD449" s="291"/>
      <c r="AE449" s="291"/>
      <c r="AF449" s="291"/>
      <c r="AG449" s="284"/>
      <c r="AH449" s="285"/>
      <c r="AI449" s="285"/>
      <c r="AJ449" s="285"/>
      <c r="AK449" s="285"/>
      <c r="AL449" s="285"/>
      <c r="AM449" s="286"/>
      <c r="AN449" s="294"/>
      <c r="AO449" s="294"/>
      <c r="AP449" s="294"/>
      <c r="AQ449" s="294"/>
      <c r="AR449" s="294"/>
      <c r="AS449" s="294"/>
      <c r="AT449" s="294"/>
      <c r="AU449" s="307"/>
      <c r="AV449" s="307"/>
      <c r="AW449" s="307"/>
      <c r="AX449" s="307"/>
      <c r="AY449" s="307"/>
      <c r="AZ449" s="308"/>
      <c r="BA449" s="309"/>
      <c r="BB449" s="310"/>
      <c r="BC449" s="310"/>
      <c r="BD449" s="310"/>
      <c r="BE449" s="310"/>
      <c r="BF449" s="310"/>
      <c r="BG449" s="5"/>
      <c r="BH449" s="5"/>
    </row>
    <row r="450" spans="1:61" ht="15" customHeight="1">
      <c r="B450" s="5"/>
      <c r="C450" s="38"/>
      <c r="D450" s="287"/>
      <c r="E450" s="288"/>
      <c r="F450" s="288"/>
      <c r="G450" s="288"/>
      <c r="H450" s="288"/>
      <c r="I450" s="288"/>
      <c r="J450" s="288"/>
      <c r="K450" s="288"/>
      <c r="L450" s="288"/>
      <c r="M450" s="288"/>
      <c r="N450" s="288"/>
      <c r="O450" s="288"/>
      <c r="P450" s="288"/>
      <c r="Q450" s="288"/>
      <c r="R450" s="288"/>
      <c r="S450" s="288"/>
      <c r="T450" s="288"/>
      <c r="U450" s="288"/>
      <c r="V450" s="288"/>
      <c r="W450" s="288"/>
      <c r="X450" s="288"/>
      <c r="Y450" s="288"/>
      <c r="Z450" s="289"/>
      <c r="AA450" s="292"/>
      <c r="AB450" s="291"/>
      <c r="AC450" s="291"/>
      <c r="AD450" s="291"/>
      <c r="AE450" s="291"/>
      <c r="AF450" s="291"/>
      <c r="AG450" s="287"/>
      <c r="AH450" s="288"/>
      <c r="AI450" s="288"/>
      <c r="AJ450" s="288"/>
      <c r="AK450" s="288"/>
      <c r="AL450" s="288"/>
      <c r="AM450" s="289"/>
      <c r="AN450" s="294"/>
      <c r="AO450" s="294"/>
      <c r="AP450" s="294"/>
      <c r="AQ450" s="294"/>
      <c r="AR450" s="294"/>
      <c r="AS450" s="294"/>
      <c r="AT450" s="294"/>
      <c r="AU450" s="307"/>
      <c r="AV450" s="307"/>
      <c r="AW450" s="307"/>
      <c r="AX450" s="307"/>
      <c r="AY450" s="307"/>
      <c r="AZ450" s="308"/>
      <c r="BA450" s="309"/>
      <c r="BB450" s="310"/>
      <c r="BC450" s="310"/>
      <c r="BD450" s="310"/>
      <c r="BE450" s="310"/>
      <c r="BF450" s="310"/>
      <c r="BG450" s="5"/>
      <c r="BH450" s="5"/>
    </row>
    <row r="451" spans="1:61" s="48" customFormat="1" ht="15.75" customHeight="1">
      <c r="B451" s="43"/>
      <c r="C451" s="44"/>
      <c r="D451" s="1491" t="s">
        <v>326</v>
      </c>
      <c r="E451" s="1492"/>
      <c r="F451" s="1492"/>
      <c r="G451" s="1492"/>
      <c r="H451" s="1492"/>
      <c r="I451" s="1492"/>
      <c r="J451" s="1492"/>
      <c r="K451" s="1492"/>
      <c r="L451" s="1492"/>
      <c r="M451" s="1492"/>
      <c r="N451" s="1492"/>
      <c r="O451" s="1492"/>
      <c r="P451" s="1492"/>
      <c r="Q451" s="1492"/>
      <c r="R451" s="1492"/>
      <c r="S451" s="1492"/>
      <c r="T451" s="1492"/>
      <c r="U451" s="1492"/>
      <c r="V451" s="1492"/>
      <c r="W451" s="1492"/>
      <c r="X451" s="1492"/>
      <c r="Y451" s="1492"/>
      <c r="Z451" s="1493"/>
      <c r="AA451" s="1497" t="s">
        <v>337</v>
      </c>
      <c r="AB451" s="1521"/>
      <c r="AC451" s="1521"/>
      <c r="AD451" s="1521"/>
      <c r="AE451" s="1521"/>
      <c r="AF451" s="1522"/>
      <c r="AG451" s="1479">
        <v>6</v>
      </c>
      <c r="AH451" s="1480"/>
      <c r="AI451" s="1480"/>
      <c r="AJ451" s="1480"/>
      <c r="AK451" s="1480"/>
      <c r="AL451" s="1480"/>
      <c r="AM451" s="1481"/>
      <c r="AN451" s="1526">
        <v>20</v>
      </c>
      <c r="AO451" s="1526"/>
      <c r="AP451" s="1526"/>
      <c r="AQ451" s="1526"/>
      <c r="AR451" s="1526"/>
      <c r="AS451" s="1526"/>
      <c r="AT451" s="1526"/>
      <c r="AU451" s="298">
        <f>AG451*AN451</f>
        <v>120</v>
      </c>
      <c r="AV451" s="299"/>
      <c r="AW451" s="299"/>
      <c r="AX451" s="299"/>
      <c r="AY451" s="299"/>
      <c r="AZ451" s="299"/>
      <c r="BA451" s="1292"/>
      <c r="BB451" s="1293"/>
      <c r="BC451" s="1293"/>
      <c r="BD451" s="1293"/>
      <c r="BE451" s="377"/>
      <c r="BF451" s="377"/>
      <c r="BG451" s="1291"/>
      <c r="BH451" s="1291"/>
    </row>
    <row r="452" spans="1:61" s="48" customFormat="1" ht="15.75" customHeight="1">
      <c r="B452" s="43"/>
      <c r="C452" s="44"/>
      <c r="D452" s="1470"/>
      <c r="E452" s="1471"/>
      <c r="F452" s="1471"/>
      <c r="G452" s="1471"/>
      <c r="H452" s="1471"/>
      <c r="I452" s="1471"/>
      <c r="J452" s="1471"/>
      <c r="K452" s="1471"/>
      <c r="L452" s="1471"/>
      <c r="M452" s="1471"/>
      <c r="N452" s="1471"/>
      <c r="O452" s="1471"/>
      <c r="P452" s="1471"/>
      <c r="Q452" s="1471"/>
      <c r="R452" s="1471"/>
      <c r="S452" s="1471"/>
      <c r="T452" s="1471"/>
      <c r="U452" s="1471"/>
      <c r="V452" s="1471"/>
      <c r="W452" s="1471"/>
      <c r="X452" s="1471"/>
      <c r="Y452" s="1471"/>
      <c r="Z452" s="1472"/>
      <c r="AA452" s="1523"/>
      <c r="AB452" s="1524"/>
      <c r="AC452" s="1524"/>
      <c r="AD452" s="1524"/>
      <c r="AE452" s="1524"/>
      <c r="AF452" s="1525"/>
      <c r="AG452" s="1482"/>
      <c r="AH452" s="1483"/>
      <c r="AI452" s="1483"/>
      <c r="AJ452" s="1483"/>
      <c r="AK452" s="1483"/>
      <c r="AL452" s="1483"/>
      <c r="AM452" s="1484"/>
      <c r="AN452" s="1526"/>
      <c r="AO452" s="1526"/>
      <c r="AP452" s="1526"/>
      <c r="AQ452" s="1526"/>
      <c r="AR452" s="1526"/>
      <c r="AS452" s="1526"/>
      <c r="AT452" s="1526"/>
      <c r="AU452" s="304"/>
      <c r="AV452" s="305"/>
      <c r="AW452" s="305"/>
      <c r="AX452" s="305"/>
      <c r="AY452" s="305"/>
      <c r="AZ452" s="305"/>
      <c r="BA452" s="1294"/>
      <c r="BB452" s="1295"/>
      <c r="BC452" s="1295"/>
      <c r="BD452" s="1295"/>
      <c r="BE452" s="378"/>
      <c r="BF452" s="378"/>
      <c r="BG452" s="1291"/>
      <c r="BH452" s="1291"/>
    </row>
    <row r="453" spans="1:61" s="48" customFormat="1" ht="15.75" customHeight="1">
      <c r="B453" s="43"/>
      <c r="C453" s="43"/>
      <c r="D453" s="1491" t="s">
        <v>326</v>
      </c>
      <c r="E453" s="1492"/>
      <c r="F453" s="1492"/>
      <c r="G453" s="1492"/>
      <c r="H453" s="1492"/>
      <c r="I453" s="1492"/>
      <c r="J453" s="1492"/>
      <c r="K453" s="1492"/>
      <c r="L453" s="1492"/>
      <c r="M453" s="1492"/>
      <c r="N453" s="1492"/>
      <c r="O453" s="1492"/>
      <c r="P453" s="1492"/>
      <c r="Q453" s="1492"/>
      <c r="R453" s="1492"/>
      <c r="S453" s="1492"/>
      <c r="T453" s="1492"/>
      <c r="U453" s="1492"/>
      <c r="V453" s="1492"/>
      <c r="W453" s="1492"/>
      <c r="X453" s="1492"/>
      <c r="Y453" s="1492"/>
      <c r="Z453" s="1493"/>
      <c r="AA453" s="1497" t="s">
        <v>337</v>
      </c>
      <c r="AB453" s="1521"/>
      <c r="AC453" s="1521"/>
      <c r="AD453" s="1521"/>
      <c r="AE453" s="1521"/>
      <c r="AF453" s="1522"/>
      <c r="AG453" s="1479">
        <v>4</v>
      </c>
      <c r="AH453" s="1480"/>
      <c r="AI453" s="1480"/>
      <c r="AJ453" s="1480"/>
      <c r="AK453" s="1480"/>
      <c r="AL453" s="1480"/>
      <c r="AM453" s="1481"/>
      <c r="AN453" s="1526">
        <v>12</v>
      </c>
      <c r="AO453" s="1526"/>
      <c r="AP453" s="1526"/>
      <c r="AQ453" s="1526"/>
      <c r="AR453" s="1526"/>
      <c r="AS453" s="1526"/>
      <c r="AT453" s="1526"/>
      <c r="AU453" s="298">
        <f>AG453*AN453</f>
        <v>48</v>
      </c>
      <c r="AV453" s="299"/>
      <c r="AW453" s="299"/>
      <c r="AX453" s="299"/>
      <c r="AY453" s="299"/>
      <c r="AZ453" s="300"/>
      <c r="BA453" s="332" t="s">
        <v>196</v>
      </c>
      <c r="BB453" s="333"/>
      <c r="BC453" s="333"/>
      <c r="BD453" s="333"/>
      <c r="BE453" s="333"/>
      <c r="BF453" s="334"/>
      <c r="BG453" s="59"/>
      <c r="BH453" s="43"/>
    </row>
    <row r="454" spans="1:61" s="48" customFormat="1" ht="15.75" customHeight="1">
      <c r="B454" s="43"/>
      <c r="C454" s="43"/>
      <c r="D454" s="1470"/>
      <c r="E454" s="1471"/>
      <c r="F454" s="1471"/>
      <c r="G454" s="1471"/>
      <c r="H454" s="1471"/>
      <c r="I454" s="1471"/>
      <c r="J454" s="1471"/>
      <c r="K454" s="1471"/>
      <c r="L454" s="1471"/>
      <c r="M454" s="1471"/>
      <c r="N454" s="1471"/>
      <c r="O454" s="1471"/>
      <c r="P454" s="1471"/>
      <c r="Q454" s="1471"/>
      <c r="R454" s="1471"/>
      <c r="S454" s="1471"/>
      <c r="T454" s="1471"/>
      <c r="U454" s="1471"/>
      <c r="V454" s="1471"/>
      <c r="W454" s="1471"/>
      <c r="X454" s="1471"/>
      <c r="Y454" s="1471"/>
      <c r="Z454" s="1472"/>
      <c r="AA454" s="1523"/>
      <c r="AB454" s="1524"/>
      <c r="AC454" s="1524"/>
      <c r="AD454" s="1524"/>
      <c r="AE454" s="1524"/>
      <c r="AF454" s="1525"/>
      <c r="AG454" s="1482"/>
      <c r="AH454" s="1483"/>
      <c r="AI454" s="1483"/>
      <c r="AJ454" s="1483"/>
      <c r="AK454" s="1483"/>
      <c r="AL454" s="1483"/>
      <c r="AM454" s="1484"/>
      <c r="AN454" s="1526"/>
      <c r="AO454" s="1526"/>
      <c r="AP454" s="1526"/>
      <c r="AQ454" s="1526"/>
      <c r="AR454" s="1526"/>
      <c r="AS454" s="1526"/>
      <c r="AT454" s="1526"/>
      <c r="AU454" s="304"/>
      <c r="AV454" s="305"/>
      <c r="AW454" s="305"/>
      <c r="AX454" s="305"/>
      <c r="AY454" s="305"/>
      <c r="AZ454" s="306"/>
      <c r="BA454" s="338"/>
      <c r="BB454" s="339"/>
      <c r="BC454" s="339"/>
      <c r="BD454" s="339"/>
      <c r="BE454" s="339"/>
      <c r="BF454" s="340"/>
    </row>
    <row r="455" spans="1:61" ht="15.75" customHeight="1">
      <c r="A455" s="48"/>
      <c r="B455" s="48"/>
      <c r="C455" s="48"/>
      <c r="D455" s="1491" t="s">
        <v>326</v>
      </c>
      <c r="E455" s="1492"/>
      <c r="F455" s="1492"/>
      <c r="G455" s="1492"/>
      <c r="H455" s="1492"/>
      <c r="I455" s="1492"/>
      <c r="J455" s="1492"/>
      <c r="K455" s="1492"/>
      <c r="L455" s="1492"/>
      <c r="M455" s="1492"/>
      <c r="N455" s="1492"/>
      <c r="O455" s="1492"/>
      <c r="P455" s="1492"/>
      <c r="Q455" s="1492"/>
      <c r="R455" s="1492"/>
      <c r="S455" s="1492"/>
      <c r="T455" s="1492"/>
      <c r="U455" s="1492"/>
      <c r="V455" s="1492"/>
      <c r="W455" s="1492"/>
      <c r="X455" s="1492"/>
      <c r="Y455" s="1492"/>
      <c r="Z455" s="1493"/>
      <c r="AA455" s="1497" t="s">
        <v>337</v>
      </c>
      <c r="AB455" s="1521"/>
      <c r="AC455" s="1521"/>
      <c r="AD455" s="1521"/>
      <c r="AE455" s="1521"/>
      <c r="AF455" s="1522"/>
      <c r="AG455" s="1479">
        <v>6</v>
      </c>
      <c r="AH455" s="1480"/>
      <c r="AI455" s="1480"/>
      <c r="AJ455" s="1480"/>
      <c r="AK455" s="1480"/>
      <c r="AL455" s="1480"/>
      <c r="AM455" s="1481"/>
      <c r="AN455" s="1526">
        <v>6</v>
      </c>
      <c r="AO455" s="1526"/>
      <c r="AP455" s="1526"/>
      <c r="AQ455" s="1526"/>
      <c r="AR455" s="1526"/>
      <c r="AS455" s="1526"/>
      <c r="AT455" s="1526"/>
      <c r="AU455" s="298">
        <f>AG455*AN455</f>
        <v>36</v>
      </c>
      <c r="AV455" s="299"/>
      <c r="AW455" s="299"/>
      <c r="AX455" s="299"/>
      <c r="AY455" s="299"/>
      <c r="AZ455" s="300"/>
      <c r="BA455" s="331">
        <f>SUM(AU451:AZ456)</f>
        <v>204</v>
      </c>
      <c r="BB455" s="331"/>
      <c r="BC455" s="331"/>
      <c r="BD455" s="331"/>
      <c r="BE455" s="331"/>
      <c r="BF455" s="331"/>
      <c r="BG455" s="48"/>
    </row>
    <row r="456" spans="1:61" ht="15.75" customHeight="1">
      <c r="A456" s="48"/>
      <c r="B456" s="48"/>
      <c r="C456" s="48"/>
      <c r="D456" s="1470"/>
      <c r="E456" s="1471"/>
      <c r="F456" s="1471"/>
      <c r="G456" s="1471"/>
      <c r="H456" s="1471"/>
      <c r="I456" s="1471"/>
      <c r="J456" s="1471"/>
      <c r="K456" s="1471"/>
      <c r="L456" s="1471"/>
      <c r="M456" s="1471"/>
      <c r="N456" s="1471"/>
      <c r="O456" s="1471"/>
      <c r="P456" s="1471"/>
      <c r="Q456" s="1471"/>
      <c r="R456" s="1471"/>
      <c r="S456" s="1471"/>
      <c r="T456" s="1471"/>
      <c r="U456" s="1471"/>
      <c r="V456" s="1471"/>
      <c r="W456" s="1471"/>
      <c r="X456" s="1471"/>
      <c r="Y456" s="1471"/>
      <c r="Z456" s="1472"/>
      <c r="AA456" s="1523"/>
      <c r="AB456" s="1524"/>
      <c r="AC456" s="1524"/>
      <c r="AD456" s="1524"/>
      <c r="AE456" s="1524"/>
      <c r="AF456" s="1525"/>
      <c r="AG456" s="1482"/>
      <c r="AH456" s="1483"/>
      <c r="AI456" s="1483"/>
      <c r="AJ456" s="1483"/>
      <c r="AK456" s="1483"/>
      <c r="AL456" s="1483"/>
      <c r="AM456" s="1484"/>
      <c r="AN456" s="1526"/>
      <c r="AO456" s="1526"/>
      <c r="AP456" s="1526"/>
      <c r="AQ456" s="1526"/>
      <c r="AR456" s="1526"/>
      <c r="AS456" s="1526"/>
      <c r="AT456" s="1526"/>
      <c r="AU456" s="304"/>
      <c r="AV456" s="305"/>
      <c r="AW456" s="305"/>
      <c r="AX456" s="305"/>
      <c r="AY456" s="305"/>
      <c r="AZ456" s="306"/>
      <c r="BA456" s="331"/>
      <c r="BB456" s="331"/>
      <c r="BC456" s="331"/>
      <c r="BD456" s="331"/>
      <c r="BE456" s="331"/>
      <c r="BF456" s="331"/>
      <c r="BG456" s="48"/>
    </row>
    <row r="460" spans="1:61" ht="6" customHeight="1">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0"/>
      <c r="AJ460" s="230"/>
      <c r="AK460" s="230"/>
      <c r="AL460" s="230"/>
      <c r="AM460" s="230"/>
    </row>
    <row r="461" spans="1:61" ht="15" customHeight="1">
      <c r="A461" s="2" t="s">
        <v>224</v>
      </c>
    </row>
    <row r="462" spans="1:61" ht="15" customHeight="1">
      <c r="B462" s="2" t="s">
        <v>197</v>
      </c>
    </row>
    <row r="463" spans="1:61" ht="15" customHeight="1">
      <c r="B463" s="5"/>
      <c r="C463" s="38"/>
      <c r="D463" s="281" t="s">
        <v>124</v>
      </c>
      <c r="E463" s="282"/>
      <c r="F463" s="282"/>
      <c r="G463" s="282"/>
      <c r="H463" s="282"/>
      <c r="I463" s="282"/>
      <c r="J463" s="282"/>
      <c r="K463" s="282"/>
      <c r="L463" s="282"/>
      <c r="M463" s="282"/>
      <c r="N463" s="282"/>
      <c r="O463" s="282"/>
      <c r="P463" s="282"/>
      <c r="Q463" s="282"/>
      <c r="R463" s="282"/>
      <c r="S463" s="282"/>
      <c r="T463" s="282"/>
      <c r="U463" s="282"/>
      <c r="V463" s="282"/>
      <c r="W463" s="282"/>
      <c r="X463" s="282"/>
      <c r="Y463" s="282"/>
      <c r="Z463" s="283"/>
      <c r="AA463" s="290" t="s">
        <v>131</v>
      </c>
      <c r="AB463" s="291"/>
      <c r="AC463" s="291"/>
      <c r="AD463" s="291"/>
      <c r="AE463" s="291"/>
      <c r="AF463" s="291"/>
      <c r="AG463" s="293" t="s">
        <v>126</v>
      </c>
      <c r="AH463" s="282"/>
      <c r="AI463" s="282"/>
      <c r="AJ463" s="282"/>
      <c r="AK463" s="282"/>
      <c r="AL463" s="282"/>
      <c r="AM463" s="283"/>
      <c r="AN463" s="294" t="s">
        <v>127</v>
      </c>
      <c r="AO463" s="294"/>
      <c r="AP463" s="294"/>
      <c r="AQ463" s="294"/>
      <c r="AR463" s="294"/>
      <c r="AS463" s="294"/>
      <c r="AT463" s="294"/>
      <c r="AU463" s="307" t="s">
        <v>128</v>
      </c>
      <c r="AV463" s="307"/>
      <c r="AW463" s="307"/>
      <c r="AX463" s="307"/>
      <c r="AY463" s="307"/>
      <c r="AZ463" s="307"/>
      <c r="BA463" s="247"/>
      <c r="BB463" s="247"/>
      <c r="BC463" s="247"/>
      <c r="BD463" s="247"/>
      <c r="BE463" s="247"/>
      <c r="BF463" s="247"/>
      <c r="BG463" s="5"/>
      <c r="BH463" s="5"/>
      <c r="BI463" s="5"/>
    </row>
    <row r="464" spans="1:61" ht="15" customHeight="1">
      <c r="B464" s="5"/>
      <c r="C464" s="38"/>
      <c r="D464" s="284"/>
      <c r="E464" s="285"/>
      <c r="F464" s="285"/>
      <c r="G464" s="285"/>
      <c r="H464" s="285"/>
      <c r="I464" s="285"/>
      <c r="J464" s="285"/>
      <c r="K464" s="285"/>
      <c r="L464" s="285"/>
      <c r="M464" s="285"/>
      <c r="N464" s="285"/>
      <c r="O464" s="285"/>
      <c r="P464" s="285"/>
      <c r="Q464" s="285"/>
      <c r="R464" s="285"/>
      <c r="S464" s="285"/>
      <c r="T464" s="285"/>
      <c r="U464" s="285"/>
      <c r="V464" s="285"/>
      <c r="W464" s="285"/>
      <c r="X464" s="285"/>
      <c r="Y464" s="285"/>
      <c r="Z464" s="286"/>
      <c r="AA464" s="291"/>
      <c r="AB464" s="291"/>
      <c r="AC464" s="291"/>
      <c r="AD464" s="291"/>
      <c r="AE464" s="291"/>
      <c r="AF464" s="291"/>
      <c r="AG464" s="284"/>
      <c r="AH464" s="285"/>
      <c r="AI464" s="285"/>
      <c r="AJ464" s="285"/>
      <c r="AK464" s="285"/>
      <c r="AL464" s="285"/>
      <c r="AM464" s="286"/>
      <c r="AN464" s="294"/>
      <c r="AO464" s="294"/>
      <c r="AP464" s="294"/>
      <c r="AQ464" s="294"/>
      <c r="AR464" s="294"/>
      <c r="AS464" s="294"/>
      <c r="AT464" s="294"/>
      <c r="AU464" s="307"/>
      <c r="AV464" s="307"/>
      <c r="AW464" s="307"/>
      <c r="AX464" s="307"/>
      <c r="AY464" s="307"/>
      <c r="AZ464" s="307"/>
      <c r="BA464" s="247"/>
      <c r="BB464" s="247"/>
      <c r="BC464" s="247"/>
      <c r="BD464" s="247"/>
      <c r="BE464" s="247"/>
      <c r="BF464" s="247"/>
      <c r="BG464" s="5"/>
      <c r="BH464" s="5"/>
      <c r="BI464" s="5"/>
    </row>
    <row r="465" spans="1:71" ht="15" customHeight="1">
      <c r="B465" s="5"/>
      <c r="C465" s="38"/>
      <c r="D465" s="287"/>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9"/>
      <c r="AA465" s="292"/>
      <c r="AB465" s="291"/>
      <c r="AC465" s="291"/>
      <c r="AD465" s="291"/>
      <c r="AE465" s="291"/>
      <c r="AF465" s="291"/>
      <c r="AG465" s="287"/>
      <c r="AH465" s="288"/>
      <c r="AI465" s="288"/>
      <c r="AJ465" s="288"/>
      <c r="AK465" s="288"/>
      <c r="AL465" s="288"/>
      <c r="AM465" s="289"/>
      <c r="AN465" s="294"/>
      <c r="AO465" s="294"/>
      <c r="AP465" s="294"/>
      <c r="AQ465" s="294"/>
      <c r="AR465" s="294"/>
      <c r="AS465" s="294"/>
      <c r="AT465" s="294"/>
      <c r="AU465" s="307"/>
      <c r="AV465" s="307"/>
      <c r="AW465" s="307"/>
      <c r="AX465" s="307"/>
      <c r="AY465" s="307"/>
      <c r="AZ465" s="307"/>
      <c r="BA465" s="247"/>
      <c r="BB465" s="247"/>
      <c r="BC465" s="247"/>
      <c r="BD465" s="247"/>
      <c r="BE465" s="247"/>
      <c r="BF465" s="247"/>
      <c r="BG465" s="5"/>
      <c r="BH465" s="5"/>
      <c r="BI465" s="5"/>
    </row>
    <row r="466" spans="1:71" ht="16.5" customHeight="1">
      <c r="B466" s="5"/>
      <c r="C466" s="38"/>
      <c r="D466" s="1491" t="s">
        <v>327</v>
      </c>
      <c r="E466" s="1492"/>
      <c r="F466" s="1492"/>
      <c r="G466" s="1492"/>
      <c r="H466" s="1492"/>
      <c r="I466" s="1492"/>
      <c r="J466" s="1492"/>
      <c r="K466" s="1492"/>
      <c r="L466" s="1492"/>
      <c r="M466" s="1492"/>
      <c r="N466" s="1492"/>
      <c r="O466" s="1492"/>
      <c r="P466" s="1492"/>
      <c r="Q466" s="1492"/>
      <c r="R466" s="1492"/>
      <c r="S466" s="1492"/>
      <c r="T466" s="1492"/>
      <c r="U466" s="1492"/>
      <c r="V466" s="1492"/>
      <c r="W466" s="1492"/>
      <c r="X466" s="1492"/>
      <c r="Y466" s="1492"/>
      <c r="Z466" s="1493"/>
      <c r="AA466" s="1497" t="s">
        <v>337</v>
      </c>
      <c r="AB466" s="1521"/>
      <c r="AC466" s="1521"/>
      <c r="AD466" s="1521"/>
      <c r="AE466" s="1521"/>
      <c r="AF466" s="1522"/>
      <c r="AG466" s="1479">
        <v>6</v>
      </c>
      <c r="AH466" s="1480"/>
      <c r="AI466" s="1480"/>
      <c r="AJ466" s="1480"/>
      <c r="AK466" s="1480"/>
      <c r="AL466" s="1480"/>
      <c r="AM466" s="1481"/>
      <c r="AN466" s="1526">
        <v>12</v>
      </c>
      <c r="AO466" s="1526"/>
      <c r="AP466" s="1526"/>
      <c r="AQ466" s="1526"/>
      <c r="AR466" s="1526"/>
      <c r="AS466" s="1526"/>
      <c r="AT466" s="1526"/>
      <c r="AU466" s="298">
        <f>AG466*AN466</f>
        <v>72</v>
      </c>
      <c r="AV466" s="299"/>
      <c r="AW466" s="299"/>
      <c r="AX466" s="299"/>
      <c r="AY466" s="299"/>
      <c r="AZ466" s="300"/>
      <c r="BA466" s="78"/>
      <c r="BB466" s="78"/>
      <c r="BC466" s="78"/>
      <c r="BD466" s="78"/>
      <c r="BE466" s="247"/>
      <c r="BF466" s="247"/>
      <c r="BG466" s="5"/>
    </row>
    <row r="467" spans="1:71" ht="16.5" customHeight="1">
      <c r="B467" s="5"/>
      <c r="C467" s="38"/>
      <c r="D467" s="1470"/>
      <c r="E467" s="1471"/>
      <c r="F467" s="1471"/>
      <c r="G467" s="1471"/>
      <c r="H467" s="1471"/>
      <c r="I467" s="1471"/>
      <c r="J467" s="1471"/>
      <c r="K467" s="1471"/>
      <c r="L467" s="1471"/>
      <c r="M467" s="1471"/>
      <c r="N467" s="1471"/>
      <c r="O467" s="1471"/>
      <c r="P467" s="1471"/>
      <c r="Q467" s="1471"/>
      <c r="R467" s="1471"/>
      <c r="S467" s="1471"/>
      <c r="T467" s="1471"/>
      <c r="U467" s="1471"/>
      <c r="V467" s="1471"/>
      <c r="W467" s="1471"/>
      <c r="X467" s="1471"/>
      <c r="Y467" s="1471"/>
      <c r="Z467" s="1472"/>
      <c r="AA467" s="1523"/>
      <c r="AB467" s="1524"/>
      <c r="AC467" s="1524"/>
      <c r="AD467" s="1524"/>
      <c r="AE467" s="1524"/>
      <c r="AF467" s="1525"/>
      <c r="AG467" s="1482"/>
      <c r="AH467" s="1483"/>
      <c r="AI467" s="1483"/>
      <c r="AJ467" s="1483"/>
      <c r="AK467" s="1483"/>
      <c r="AL467" s="1483"/>
      <c r="AM467" s="1484"/>
      <c r="AN467" s="1526"/>
      <c r="AO467" s="1526"/>
      <c r="AP467" s="1526"/>
      <c r="AQ467" s="1526"/>
      <c r="AR467" s="1526"/>
      <c r="AS467" s="1526"/>
      <c r="AT467" s="1526"/>
      <c r="AU467" s="304"/>
      <c r="AV467" s="305"/>
      <c r="AW467" s="305"/>
      <c r="AX467" s="305"/>
      <c r="AY467" s="305"/>
      <c r="AZ467" s="306"/>
      <c r="BA467" s="93"/>
      <c r="BB467" s="78"/>
      <c r="BC467" s="78"/>
      <c r="BD467" s="78"/>
      <c r="BE467" s="247"/>
      <c r="BF467" s="247"/>
      <c r="BG467" s="5"/>
      <c r="BH467" s="5"/>
    </row>
    <row r="469" spans="1:71" ht="6.75" customHeight="1">
      <c r="BA469" s="247"/>
      <c r="BB469" s="247"/>
      <c r="BC469" s="247"/>
      <c r="BD469" s="247"/>
      <c r="BE469" s="247"/>
      <c r="BF469" s="247"/>
    </row>
    <row r="470" spans="1:71" s="95" customFormat="1" ht="15" customHeight="1">
      <c r="A470" s="95" t="s">
        <v>225</v>
      </c>
    </row>
    <row r="471" spans="1:71" s="95" customFormat="1" ht="15" customHeight="1">
      <c r="B471" s="95" t="s">
        <v>198</v>
      </c>
      <c r="BR471" s="96"/>
      <c r="BS471" s="96"/>
    </row>
    <row r="472" spans="1:71" s="95" customFormat="1" ht="15" customHeight="1">
      <c r="C472" s="95" t="s">
        <v>226</v>
      </c>
      <c r="BR472" s="96"/>
      <c r="BS472" s="96"/>
    </row>
    <row r="473" spans="1:71" s="95" customFormat="1" ht="15" customHeight="1">
      <c r="B473" s="97"/>
      <c r="C473" s="98"/>
      <c r="D473" s="1310" t="s">
        <v>123</v>
      </c>
      <c r="E473" s="1311"/>
      <c r="F473" s="1311"/>
      <c r="G473" s="1311"/>
      <c r="H473" s="1311"/>
      <c r="I473" s="1311"/>
      <c r="J473" s="1312"/>
      <c r="K473" s="1319" t="s">
        <v>124</v>
      </c>
      <c r="L473" s="1311"/>
      <c r="M473" s="1311"/>
      <c r="N473" s="1311"/>
      <c r="O473" s="1311"/>
      <c r="P473" s="1311"/>
      <c r="Q473" s="1311"/>
      <c r="R473" s="1311"/>
      <c r="S473" s="1311"/>
      <c r="T473" s="1311"/>
      <c r="U473" s="1311"/>
      <c r="V473" s="1311"/>
      <c r="W473" s="1311"/>
      <c r="X473" s="1311"/>
      <c r="Y473" s="1311"/>
      <c r="Z473" s="1312"/>
      <c r="AA473" s="1323" t="s">
        <v>131</v>
      </c>
      <c r="AB473" s="1324"/>
      <c r="AC473" s="1324"/>
      <c r="AD473" s="1324"/>
      <c r="AE473" s="1324"/>
      <c r="AF473" s="1324"/>
      <c r="AG473" s="1310" t="s">
        <v>126</v>
      </c>
      <c r="AH473" s="1311"/>
      <c r="AI473" s="1311"/>
      <c r="AJ473" s="1311"/>
      <c r="AK473" s="1311"/>
      <c r="AL473" s="1311"/>
      <c r="AM473" s="1312"/>
      <c r="AN473" s="1326" t="s">
        <v>127</v>
      </c>
      <c r="AO473" s="1326"/>
      <c r="AP473" s="1326"/>
      <c r="AQ473" s="1326"/>
      <c r="AR473" s="1326"/>
      <c r="AS473" s="1326"/>
      <c r="AT473" s="1326"/>
      <c r="AU473" s="1327" t="s">
        <v>128</v>
      </c>
      <c r="AV473" s="1327"/>
      <c r="AW473" s="1327"/>
      <c r="AX473" s="1327"/>
      <c r="AY473" s="1327"/>
      <c r="AZ473" s="1327"/>
      <c r="BA473" s="99"/>
      <c r="BB473" s="100"/>
      <c r="BC473" s="100"/>
      <c r="BD473" s="100"/>
      <c r="BE473" s="100"/>
      <c r="BF473" s="100"/>
    </row>
    <row r="474" spans="1:71" s="95" customFormat="1" ht="15" customHeight="1">
      <c r="B474" s="97"/>
      <c r="C474" s="98"/>
      <c r="D474" s="1313"/>
      <c r="E474" s="1314"/>
      <c r="F474" s="1314"/>
      <c r="G474" s="1314"/>
      <c r="H474" s="1314"/>
      <c r="I474" s="1314"/>
      <c r="J474" s="1315"/>
      <c r="K474" s="1320"/>
      <c r="L474" s="1321"/>
      <c r="M474" s="1321"/>
      <c r="N474" s="1321"/>
      <c r="O474" s="1321"/>
      <c r="P474" s="1321"/>
      <c r="Q474" s="1321"/>
      <c r="R474" s="1321"/>
      <c r="S474" s="1321"/>
      <c r="T474" s="1321"/>
      <c r="U474" s="1321"/>
      <c r="V474" s="1321"/>
      <c r="W474" s="1321"/>
      <c r="X474" s="1321"/>
      <c r="Y474" s="1321"/>
      <c r="Z474" s="1322"/>
      <c r="AA474" s="1324"/>
      <c r="AB474" s="1324"/>
      <c r="AC474" s="1324"/>
      <c r="AD474" s="1324"/>
      <c r="AE474" s="1324"/>
      <c r="AF474" s="1324"/>
      <c r="AG474" s="1313"/>
      <c r="AH474" s="1314"/>
      <c r="AI474" s="1314"/>
      <c r="AJ474" s="1314"/>
      <c r="AK474" s="1314"/>
      <c r="AL474" s="1314"/>
      <c r="AM474" s="1315"/>
      <c r="AN474" s="1326"/>
      <c r="AO474" s="1326"/>
      <c r="AP474" s="1326"/>
      <c r="AQ474" s="1326"/>
      <c r="AR474" s="1326"/>
      <c r="AS474" s="1326"/>
      <c r="AT474" s="1326"/>
      <c r="AU474" s="1327"/>
      <c r="AV474" s="1327"/>
      <c r="AW474" s="1327"/>
      <c r="AX474" s="1327"/>
      <c r="AY474" s="1327"/>
      <c r="AZ474" s="1327"/>
      <c r="BA474" s="99"/>
      <c r="BB474" s="100"/>
      <c r="BC474" s="100"/>
      <c r="BD474" s="100"/>
      <c r="BE474" s="100"/>
      <c r="BF474" s="100"/>
    </row>
    <row r="475" spans="1:71" s="95" customFormat="1" ht="15" customHeight="1">
      <c r="B475" s="97"/>
      <c r="C475" s="98"/>
      <c r="D475" s="1316"/>
      <c r="E475" s="1317"/>
      <c r="F475" s="1317"/>
      <c r="G475" s="1317"/>
      <c r="H475" s="1317"/>
      <c r="I475" s="1317"/>
      <c r="J475" s="1318"/>
      <c r="K475" s="341" t="s">
        <v>199</v>
      </c>
      <c r="L475" s="342"/>
      <c r="M475" s="342"/>
      <c r="N475" s="342"/>
      <c r="O475" s="342"/>
      <c r="P475" s="342"/>
      <c r="Q475" s="342"/>
      <c r="R475" s="342"/>
      <c r="S475" s="342"/>
      <c r="T475" s="342"/>
      <c r="U475" s="342"/>
      <c r="V475" s="342"/>
      <c r="W475" s="342"/>
      <c r="X475" s="342"/>
      <c r="Y475" s="342"/>
      <c r="Z475" s="343"/>
      <c r="AA475" s="1325"/>
      <c r="AB475" s="1324"/>
      <c r="AC475" s="1324"/>
      <c r="AD475" s="1324"/>
      <c r="AE475" s="1324"/>
      <c r="AF475" s="1324"/>
      <c r="AG475" s="1316"/>
      <c r="AH475" s="1317"/>
      <c r="AI475" s="1317"/>
      <c r="AJ475" s="1317"/>
      <c r="AK475" s="1317"/>
      <c r="AL475" s="1317"/>
      <c r="AM475" s="1318"/>
      <c r="AN475" s="1326"/>
      <c r="AO475" s="1326"/>
      <c r="AP475" s="1326"/>
      <c r="AQ475" s="1326"/>
      <c r="AR475" s="1326"/>
      <c r="AS475" s="1326"/>
      <c r="AT475" s="1326"/>
      <c r="AU475" s="1327"/>
      <c r="AV475" s="1327"/>
      <c r="AW475" s="1327"/>
      <c r="AX475" s="1327"/>
      <c r="AY475" s="1327"/>
      <c r="AZ475" s="1327"/>
      <c r="BA475" s="99"/>
      <c r="BB475" s="100"/>
      <c r="BC475" s="100"/>
      <c r="BD475" s="100"/>
      <c r="BE475" s="100"/>
      <c r="BF475" s="100"/>
    </row>
    <row r="476" spans="1:71" s="95" customFormat="1" ht="15" customHeight="1">
      <c r="B476" s="97"/>
      <c r="C476" s="98"/>
      <c r="D476" s="344"/>
      <c r="E476" s="345"/>
      <c r="F476" s="345"/>
      <c r="G476" s="345"/>
      <c r="H476" s="345"/>
      <c r="I476" s="345"/>
      <c r="J476" s="346"/>
      <c r="K476" s="1491" t="s">
        <v>328</v>
      </c>
      <c r="L476" s="1492"/>
      <c r="M476" s="1492"/>
      <c r="N476" s="1492"/>
      <c r="O476" s="1492"/>
      <c r="P476" s="1492"/>
      <c r="Q476" s="1492"/>
      <c r="R476" s="1492"/>
      <c r="S476" s="1492"/>
      <c r="T476" s="1492"/>
      <c r="U476" s="1492"/>
      <c r="V476" s="1492"/>
      <c r="W476" s="1492"/>
      <c r="X476" s="1492"/>
      <c r="Y476" s="1492"/>
      <c r="Z476" s="1493"/>
      <c r="AA476" s="1497" t="s">
        <v>337</v>
      </c>
      <c r="AB476" s="1498"/>
      <c r="AC476" s="1498"/>
      <c r="AD476" s="1498"/>
      <c r="AE476" s="1498"/>
      <c r="AF476" s="1499"/>
      <c r="AG476" s="1479">
        <v>4</v>
      </c>
      <c r="AH476" s="1480"/>
      <c r="AI476" s="1480"/>
      <c r="AJ476" s="1480"/>
      <c r="AK476" s="1480"/>
      <c r="AL476" s="1480"/>
      <c r="AM476" s="1481"/>
      <c r="AN476" s="1509">
        <v>20</v>
      </c>
      <c r="AO476" s="1510"/>
      <c r="AP476" s="1510"/>
      <c r="AQ476" s="1510"/>
      <c r="AR476" s="1510"/>
      <c r="AS476" s="1510"/>
      <c r="AT476" s="1511"/>
      <c r="AU476" s="269">
        <f>AG476*AN476</f>
        <v>80</v>
      </c>
      <c r="AV476" s="270"/>
      <c r="AW476" s="270"/>
      <c r="AX476" s="270"/>
      <c r="AY476" s="270"/>
      <c r="AZ476" s="271"/>
      <c r="BA476" s="99"/>
      <c r="BB476" s="100"/>
      <c r="BC476" s="100"/>
      <c r="BD476" s="100"/>
      <c r="BE476" s="100"/>
      <c r="BF476" s="100"/>
    </row>
    <row r="477" spans="1:71" s="95" customFormat="1" ht="15" customHeight="1">
      <c r="B477" s="97"/>
      <c r="C477" s="98"/>
      <c r="D477" s="347"/>
      <c r="E477" s="348"/>
      <c r="F477" s="348"/>
      <c r="G477" s="348"/>
      <c r="H477" s="348"/>
      <c r="I477" s="348"/>
      <c r="J477" s="349"/>
      <c r="K477" s="1494"/>
      <c r="L477" s="1495"/>
      <c r="M477" s="1495"/>
      <c r="N477" s="1495"/>
      <c r="O477" s="1495"/>
      <c r="P477" s="1495"/>
      <c r="Q477" s="1495"/>
      <c r="R477" s="1495"/>
      <c r="S477" s="1495"/>
      <c r="T477" s="1495"/>
      <c r="U477" s="1495"/>
      <c r="V477" s="1495"/>
      <c r="W477" s="1495"/>
      <c r="X477" s="1495"/>
      <c r="Y477" s="1495"/>
      <c r="Z477" s="1496"/>
      <c r="AA477" s="1500"/>
      <c r="AB477" s="1501"/>
      <c r="AC477" s="1501"/>
      <c r="AD477" s="1501"/>
      <c r="AE477" s="1501"/>
      <c r="AF477" s="1502"/>
      <c r="AG477" s="1506"/>
      <c r="AH477" s="1507"/>
      <c r="AI477" s="1507"/>
      <c r="AJ477" s="1507"/>
      <c r="AK477" s="1507"/>
      <c r="AL477" s="1507"/>
      <c r="AM477" s="1508"/>
      <c r="AN477" s="1512"/>
      <c r="AO477" s="1513"/>
      <c r="AP477" s="1513"/>
      <c r="AQ477" s="1513"/>
      <c r="AR477" s="1513"/>
      <c r="AS477" s="1513"/>
      <c r="AT477" s="1514"/>
      <c r="AU477" s="272"/>
      <c r="AV477" s="273"/>
      <c r="AW477" s="273"/>
      <c r="AX477" s="273"/>
      <c r="AY477" s="273"/>
      <c r="AZ477" s="274"/>
      <c r="BA477" s="99"/>
      <c r="BB477" s="100"/>
      <c r="BC477" s="100"/>
      <c r="BD477" s="100"/>
      <c r="BE477" s="100"/>
      <c r="BF477" s="100"/>
    </row>
    <row r="478" spans="1:71" s="95" customFormat="1" ht="15" customHeight="1">
      <c r="B478" s="97"/>
      <c r="C478" s="98"/>
      <c r="D478" s="350"/>
      <c r="E478" s="351"/>
      <c r="F478" s="351"/>
      <c r="G478" s="351"/>
      <c r="H478" s="351"/>
      <c r="I478" s="351"/>
      <c r="J478" s="352"/>
      <c r="K478" s="1518" t="s">
        <v>329</v>
      </c>
      <c r="L478" s="1519"/>
      <c r="M478" s="1519"/>
      <c r="N478" s="1519"/>
      <c r="O478" s="1519"/>
      <c r="P478" s="1519"/>
      <c r="Q478" s="1519"/>
      <c r="R478" s="1519"/>
      <c r="S478" s="1519"/>
      <c r="T478" s="1519"/>
      <c r="U478" s="1519"/>
      <c r="V478" s="1519"/>
      <c r="W478" s="1519"/>
      <c r="X478" s="1519"/>
      <c r="Y478" s="1519"/>
      <c r="Z478" s="1520"/>
      <c r="AA478" s="1503"/>
      <c r="AB478" s="1504"/>
      <c r="AC478" s="1504"/>
      <c r="AD478" s="1504"/>
      <c r="AE478" s="1504"/>
      <c r="AF478" s="1505"/>
      <c r="AG478" s="1482"/>
      <c r="AH478" s="1483"/>
      <c r="AI478" s="1483"/>
      <c r="AJ478" s="1483"/>
      <c r="AK478" s="1483"/>
      <c r="AL478" s="1483"/>
      <c r="AM478" s="1484"/>
      <c r="AN478" s="1515"/>
      <c r="AO478" s="1516"/>
      <c r="AP478" s="1516"/>
      <c r="AQ478" s="1516"/>
      <c r="AR478" s="1516"/>
      <c r="AS478" s="1516"/>
      <c r="AT478" s="1517"/>
      <c r="AU478" s="275"/>
      <c r="AV478" s="276"/>
      <c r="AW478" s="276"/>
      <c r="AX478" s="276"/>
      <c r="AY478" s="276"/>
      <c r="AZ478" s="277"/>
      <c r="BA478" s="99"/>
      <c r="BB478" s="100"/>
      <c r="BC478" s="100"/>
      <c r="BD478" s="100"/>
      <c r="BE478" s="100"/>
      <c r="BF478" s="100"/>
    </row>
    <row r="480" spans="1:71" s="95" customFormat="1" ht="15" customHeight="1">
      <c r="C480" s="95" t="s">
        <v>200</v>
      </c>
      <c r="BK480" s="96"/>
      <c r="BL480" s="96"/>
    </row>
    <row r="481" spans="1:71" s="95" customFormat="1" ht="15" customHeight="1">
      <c r="B481" s="97"/>
      <c r="C481" s="98"/>
      <c r="D481" s="1310" t="s">
        <v>123</v>
      </c>
      <c r="E481" s="1311"/>
      <c r="F481" s="1311"/>
      <c r="G481" s="1311"/>
      <c r="H481" s="1311"/>
      <c r="I481" s="1311"/>
      <c r="J481" s="1312"/>
      <c r="K481" s="1319" t="s">
        <v>124</v>
      </c>
      <c r="L481" s="1311"/>
      <c r="M481" s="1311"/>
      <c r="N481" s="1311"/>
      <c r="O481" s="1311"/>
      <c r="P481" s="1311"/>
      <c r="Q481" s="1311"/>
      <c r="R481" s="1311"/>
      <c r="S481" s="1311"/>
      <c r="T481" s="1311"/>
      <c r="U481" s="1311"/>
      <c r="V481" s="1311"/>
      <c r="W481" s="1311"/>
      <c r="X481" s="1311"/>
      <c r="Y481" s="1311"/>
      <c r="Z481" s="1312"/>
      <c r="AA481" s="1323" t="s">
        <v>131</v>
      </c>
      <c r="AB481" s="1324"/>
      <c r="AC481" s="1324"/>
      <c r="AD481" s="1324"/>
      <c r="AE481" s="1324"/>
      <c r="AF481" s="1324"/>
      <c r="AG481" s="1310" t="s">
        <v>126</v>
      </c>
      <c r="AH481" s="1311"/>
      <c r="AI481" s="1311"/>
      <c r="AJ481" s="1311"/>
      <c r="AK481" s="1311"/>
      <c r="AL481" s="1311"/>
      <c r="AM481" s="1312"/>
      <c r="AN481" s="1326" t="s">
        <v>127</v>
      </c>
      <c r="AO481" s="1326"/>
      <c r="AP481" s="1326"/>
      <c r="AQ481" s="1326"/>
      <c r="AR481" s="1326"/>
      <c r="AS481" s="1326"/>
      <c r="AT481" s="1326"/>
      <c r="AU481" s="1327" t="s">
        <v>128</v>
      </c>
      <c r="AV481" s="1327"/>
      <c r="AW481" s="1327"/>
      <c r="AX481" s="1327"/>
      <c r="AY481" s="1327"/>
      <c r="AZ481" s="1327"/>
      <c r="BA481" s="99"/>
      <c r="BB481" s="100"/>
      <c r="BC481" s="100"/>
      <c r="BD481" s="100"/>
      <c r="BE481" s="100"/>
      <c r="BF481" s="100"/>
    </row>
    <row r="482" spans="1:71" s="95" customFormat="1" ht="15" customHeight="1">
      <c r="B482" s="97"/>
      <c r="C482" s="98"/>
      <c r="D482" s="1313"/>
      <c r="E482" s="1314"/>
      <c r="F482" s="1314"/>
      <c r="G482" s="1314"/>
      <c r="H482" s="1314"/>
      <c r="I482" s="1314"/>
      <c r="J482" s="1315"/>
      <c r="K482" s="1320"/>
      <c r="L482" s="1321"/>
      <c r="M482" s="1321"/>
      <c r="N482" s="1321"/>
      <c r="O482" s="1321"/>
      <c r="P482" s="1321"/>
      <c r="Q482" s="1321"/>
      <c r="R482" s="1321"/>
      <c r="S482" s="1321"/>
      <c r="T482" s="1321"/>
      <c r="U482" s="1321"/>
      <c r="V482" s="1321"/>
      <c r="W482" s="1321"/>
      <c r="X482" s="1321"/>
      <c r="Y482" s="1321"/>
      <c r="Z482" s="1322"/>
      <c r="AA482" s="1324"/>
      <c r="AB482" s="1324"/>
      <c r="AC482" s="1324"/>
      <c r="AD482" s="1324"/>
      <c r="AE482" s="1324"/>
      <c r="AF482" s="1324"/>
      <c r="AG482" s="1313"/>
      <c r="AH482" s="1314"/>
      <c r="AI482" s="1314"/>
      <c r="AJ482" s="1314"/>
      <c r="AK482" s="1314"/>
      <c r="AL482" s="1314"/>
      <c r="AM482" s="1315"/>
      <c r="AN482" s="1326"/>
      <c r="AO482" s="1326"/>
      <c r="AP482" s="1326"/>
      <c r="AQ482" s="1326"/>
      <c r="AR482" s="1326"/>
      <c r="AS482" s="1326"/>
      <c r="AT482" s="1326"/>
      <c r="AU482" s="1327"/>
      <c r="AV482" s="1327"/>
      <c r="AW482" s="1327"/>
      <c r="AX482" s="1327"/>
      <c r="AY482" s="1327"/>
      <c r="AZ482" s="1327"/>
      <c r="BA482" s="99"/>
      <c r="BB482" s="100"/>
      <c r="BC482" s="100"/>
      <c r="BD482" s="100"/>
      <c r="BE482" s="100"/>
      <c r="BF482" s="100"/>
    </row>
    <row r="483" spans="1:71" s="95" customFormat="1" ht="15" customHeight="1">
      <c r="B483" s="97"/>
      <c r="C483" s="98"/>
      <c r="D483" s="1316"/>
      <c r="E483" s="1317"/>
      <c r="F483" s="1317"/>
      <c r="G483" s="1317"/>
      <c r="H483" s="1317"/>
      <c r="I483" s="1317"/>
      <c r="J483" s="1318"/>
      <c r="K483" s="341" t="s">
        <v>199</v>
      </c>
      <c r="L483" s="342"/>
      <c r="M483" s="342"/>
      <c r="N483" s="342"/>
      <c r="O483" s="342"/>
      <c r="P483" s="342"/>
      <c r="Q483" s="342"/>
      <c r="R483" s="342"/>
      <c r="S483" s="342"/>
      <c r="T483" s="342"/>
      <c r="U483" s="342"/>
      <c r="V483" s="342"/>
      <c r="W483" s="342"/>
      <c r="X483" s="342"/>
      <c r="Y483" s="342"/>
      <c r="Z483" s="343"/>
      <c r="AA483" s="1325"/>
      <c r="AB483" s="1324"/>
      <c r="AC483" s="1324"/>
      <c r="AD483" s="1324"/>
      <c r="AE483" s="1324"/>
      <c r="AF483" s="1324"/>
      <c r="AG483" s="1316"/>
      <c r="AH483" s="1317"/>
      <c r="AI483" s="1317"/>
      <c r="AJ483" s="1317"/>
      <c r="AK483" s="1317"/>
      <c r="AL483" s="1317"/>
      <c r="AM483" s="1318"/>
      <c r="AN483" s="1326"/>
      <c r="AO483" s="1326"/>
      <c r="AP483" s="1326"/>
      <c r="AQ483" s="1326"/>
      <c r="AR483" s="1326"/>
      <c r="AS483" s="1326"/>
      <c r="AT483" s="1326"/>
      <c r="AU483" s="1327"/>
      <c r="AV483" s="1327"/>
      <c r="AW483" s="1327"/>
      <c r="AX483" s="1327"/>
      <c r="AY483" s="1327"/>
      <c r="AZ483" s="1327"/>
      <c r="BA483" s="99"/>
      <c r="BB483" s="100"/>
      <c r="BC483" s="100"/>
      <c r="BD483" s="100"/>
      <c r="BE483" s="100"/>
      <c r="BF483" s="100"/>
    </row>
    <row r="484" spans="1:71" s="95" customFormat="1" ht="15" customHeight="1">
      <c r="B484" s="97"/>
      <c r="C484" s="98"/>
      <c r="D484" s="344"/>
      <c r="E484" s="345"/>
      <c r="F484" s="345"/>
      <c r="G484" s="345"/>
      <c r="H484" s="345"/>
      <c r="I484" s="345"/>
      <c r="J484" s="346"/>
      <c r="K484" s="1491" t="s">
        <v>330</v>
      </c>
      <c r="L484" s="1492"/>
      <c r="M484" s="1492"/>
      <c r="N484" s="1492"/>
      <c r="O484" s="1492"/>
      <c r="P484" s="1492"/>
      <c r="Q484" s="1492"/>
      <c r="R484" s="1492"/>
      <c r="S484" s="1492"/>
      <c r="T484" s="1492"/>
      <c r="U484" s="1492"/>
      <c r="V484" s="1492"/>
      <c r="W484" s="1492"/>
      <c r="X484" s="1492"/>
      <c r="Y484" s="1492"/>
      <c r="Z484" s="1493"/>
      <c r="AA484" s="1497" t="s">
        <v>337</v>
      </c>
      <c r="AB484" s="1498"/>
      <c r="AC484" s="1498"/>
      <c r="AD484" s="1498"/>
      <c r="AE484" s="1498"/>
      <c r="AF484" s="1499"/>
      <c r="AG484" s="1479">
        <v>4</v>
      </c>
      <c r="AH484" s="1480"/>
      <c r="AI484" s="1480"/>
      <c r="AJ484" s="1480"/>
      <c r="AK484" s="1480"/>
      <c r="AL484" s="1480"/>
      <c r="AM484" s="1481"/>
      <c r="AN484" s="1509">
        <v>20</v>
      </c>
      <c r="AO484" s="1510"/>
      <c r="AP484" s="1510"/>
      <c r="AQ484" s="1510"/>
      <c r="AR484" s="1510"/>
      <c r="AS484" s="1510"/>
      <c r="AT484" s="1511"/>
      <c r="AU484" s="269">
        <f>AG484*AN484</f>
        <v>80</v>
      </c>
      <c r="AV484" s="270"/>
      <c r="AW484" s="270"/>
      <c r="AX484" s="270"/>
      <c r="AY484" s="270"/>
      <c r="AZ484" s="271"/>
      <c r="BA484" s="99"/>
      <c r="BB484" s="100"/>
      <c r="BC484" s="100"/>
      <c r="BD484" s="100"/>
      <c r="BE484" s="100"/>
      <c r="BF484" s="100"/>
    </row>
    <row r="485" spans="1:71" s="95" customFormat="1" ht="15" customHeight="1">
      <c r="B485" s="97"/>
      <c r="C485" s="98"/>
      <c r="D485" s="347"/>
      <c r="E485" s="348"/>
      <c r="F485" s="348"/>
      <c r="G485" s="348"/>
      <c r="H485" s="348"/>
      <c r="I485" s="348"/>
      <c r="J485" s="349"/>
      <c r="K485" s="1494"/>
      <c r="L485" s="1495"/>
      <c r="M485" s="1495"/>
      <c r="N485" s="1495"/>
      <c r="O485" s="1495"/>
      <c r="P485" s="1495"/>
      <c r="Q485" s="1495"/>
      <c r="R485" s="1495"/>
      <c r="S485" s="1495"/>
      <c r="T485" s="1495"/>
      <c r="U485" s="1495"/>
      <c r="V485" s="1495"/>
      <c r="W485" s="1495"/>
      <c r="X485" s="1495"/>
      <c r="Y485" s="1495"/>
      <c r="Z485" s="1496"/>
      <c r="AA485" s="1500"/>
      <c r="AB485" s="1501"/>
      <c r="AC485" s="1501"/>
      <c r="AD485" s="1501"/>
      <c r="AE485" s="1501"/>
      <c r="AF485" s="1502"/>
      <c r="AG485" s="1506"/>
      <c r="AH485" s="1507"/>
      <c r="AI485" s="1507"/>
      <c r="AJ485" s="1507"/>
      <c r="AK485" s="1507"/>
      <c r="AL485" s="1507"/>
      <c r="AM485" s="1508"/>
      <c r="AN485" s="1512"/>
      <c r="AO485" s="1513"/>
      <c r="AP485" s="1513"/>
      <c r="AQ485" s="1513"/>
      <c r="AR485" s="1513"/>
      <c r="AS485" s="1513"/>
      <c r="AT485" s="1514"/>
      <c r="AU485" s="272"/>
      <c r="AV485" s="273"/>
      <c r="AW485" s="273"/>
      <c r="AX485" s="273"/>
      <c r="AY485" s="273"/>
      <c r="AZ485" s="274"/>
      <c r="BA485" s="99"/>
      <c r="BB485" s="100"/>
      <c r="BC485" s="100"/>
      <c r="BD485" s="100"/>
      <c r="BE485" s="100"/>
      <c r="BF485" s="100"/>
    </row>
    <row r="486" spans="1:71" s="95" customFormat="1" ht="15" customHeight="1">
      <c r="B486" s="97"/>
      <c r="C486" s="98"/>
      <c r="D486" s="350"/>
      <c r="E486" s="351"/>
      <c r="F486" s="351"/>
      <c r="G486" s="351"/>
      <c r="H486" s="351"/>
      <c r="I486" s="351"/>
      <c r="J486" s="352"/>
      <c r="K486" s="1518" t="s">
        <v>329</v>
      </c>
      <c r="L486" s="1519"/>
      <c r="M486" s="1519"/>
      <c r="N486" s="1519"/>
      <c r="O486" s="1519"/>
      <c r="P486" s="1519"/>
      <c r="Q486" s="1519"/>
      <c r="R486" s="1519"/>
      <c r="S486" s="1519"/>
      <c r="T486" s="1519"/>
      <c r="U486" s="1519"/>
      <c r="V486" s="1519"/>
      <c r="W486" s="1519"/>
      <c r="X486" s="1519"/>
      <c r="Y486" s="1519"/>
      <c r="Z486" s="1520"/>
      <c r="AA486" s="1503"/>
      <c r="AB486" s="1504"/>
      <c r="AC486" s="1504"/>
      <c r="AD486" s="1504"/>
      <c r="AE486" s="1504"/>
      <c r="AF486" s="1505"/>
      <c r="AG486" s="1482"/>
      <c r="AH486" s="1483"/>
      <c r="AI486" s="1483"/>
      <c r="AJ486" s="1483"/>
      <c r="AK486" s="1483"/>
      <c r="AL486" s="1483"/>
      <c r="AM486" s="1484"/>
      <c r="AN486" s="1515"/>
      <c r="AO486" s="1516"/>
      <c r="AP486" s="1516"/>
      <c r="AQ486" s="1516"/>
      <c r="AR486" s="1516"/>
      <c r="AS486" s="1516"/>
      <c r="AT486" s="1517"/>
      <c r="AU486" s="275"/>
      <c r="AV486" s="276"/>
      <c r="AW486" s="276"/>
      <c r="AX486" s="276"/>
      <c r="AY486" s="276"/>
      <c r="AZ486" s="277"/>
      <c r="BA486" s="99"/>
      <c r="BB486" s="100"/>
      <c r="BC486" s="100"/>
      <c r="BD486" s="100"/>
      <c r="BE486" s="100"/>
      <c r="BF486" s="100"/>
    </row>
    <row r="488" spans="1:71" s="95" customFormat="1" ht="15" customHeight="1">
      <c r="D488" s="101"/>
    </row>
    <row r="489" spans="1:71" ht="4.5" customHeight="1"/>
    <row r="490" spans="1:71" ht="13.5" customHeight="1">
      <c r="A490" s="2" t="s">
        <v>227</v>
      </c>
    </row>
    <row r="491" spans="1:71" ht="14.25" customHeight="1">
      <c r="A491" s="219"/>
      <c r="B491" s="55" t="s">
        <v>201</v>
      </c>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c r="AA491" s="219"/>
      <c r="AB491" s="219"/>
      <c r="AC491" s="219"/>
      <c r="AD491" s="219"/>
      <c r="AE491" s="219"/>
      <c r="AF491" s="219"/>
      <c r="AG491" s="219"/>
      <c r="AH491" s="219"/>
      <c r="AI491" s="219"/>
      <c r="AJ491" s="219"/>
      <c r="AK491" s="219"/>
      <c r="AL491" s="219"/>
      <c r="AM491" s="219"/>
      <c r="AN491" s="219"/>
      <c r="AO491" s="219"/>
      <c r="AP491" s="219"/>
      <c r="AQ491" s="219"/>
      <c r="AR491" s="219"/>
      <c r="AS491" s="219"/>
      <c r="AT491" s="219"/>
      <c r="BR491" s="16"/>
      <c r="BS491" s="16"/>
    </row>
    <row r="492" spans="1:71" ht="13.5" customHeight="1">
      <c r="C492" s="37"/>
      <c r="D492" s="37"/>
      <c r="E492" s="37"/>
      <c r="F492" s="37"/>
      <c r="G492" s="37"/>
      <c r="H492" s="37"/>
      <c r="I492" s="37"/>
      <c r="J492" s="37"/>
      <c r="K492" s="37"/>
      <c r="L492" s="37"/>
      <c r="M492" s="37"/>
      <c r="N492" s="37"/>
      <c r="O492" s="37"/>
      <c r="P492" s="37"/>
      <c r="Q492" s="37"/>
      <c r="R492" s="37"/>
      <c r="S492" s="37"/>
      <c r="T492" s="37"/>
      <c r="U492" s="1334" t="s">
        <v>228</v>
      </c>
      <c r="V492" s="1334"/>
      <c r="W492" s="1334"/>
      <c r="X492" s="1334"/>
      <c r="Y492" s="1334"/>
      <c r="Z492" s="1334"/>
      <c r="AA492" s="1334"/>
      <c r="AB492" s="1334"/>
      <c r="AC492" s="1334"/>
      <c r="AD492" s="1334"/>
      <c r="AE492" s="1334"/>
      <c r="AF492" s="1334"/>
      <c r="AG492" s="1334"/>
      <c r="AH492" s="1334"/>
      <c r="AI492" s="1334"/>
      <c r="AJ492" s="1334"/>
      <c r="AK492" s="1334"/>
      <c r="AL492" s="1334"/>
      <c r="AM492" s="1334"/>
      <c r="AN492" s="1334"/>
      <c r="AO492" s="1334"/>
      <c r="AP492" s="1334"/>
      <c r="AQ492" s="1334"/>
      <c r="AR492" s="1334"/>
      <c r="AS492" s="1334"/>
      <c r="AT492" s="1334"/>
      <c r="AU492" s="1334"/>
      <c r="AV492" s="1334"/>
      <c r="AW492" s="1334"/>
      <c r="AX492" s="1334"/>
      <c r="AY492" s="1334"/>
      <c r="AZ492" s="1334"/>
      <c r="BA492" s="1334"/>
      <c r="BB492" s="1334"/>
      <c r="BC492" s="1334"/>
      <c r="BD492" s="37"/>
      <c r="BE492" s="37"/>
      <c r="BF492" s="37"/>
    </row>
    <row r="493" spans="1:71" ht="18" customHeight="1">
      <c r="C493" s="37"/>
      <c r="D493" s="37"/>
      <c r="E493" s="37"/>
      <c r="F493" s="37"/>
      <c r="G493" s="37"/>
      <c r="H493" s="37"/>
      <c r="I493" s="37"/>
      <c r="J493" s="37"/>
      <c r="K493" s="37"/>
      <c r="L493" s="37"/>
      <c r="M493" s="37"/>
      <c r="N493" s="37"/>
      <c r="O493" s="37"/>
      <c r="P493" s="37"/>
      <c r="Q493" s="37"/>
      <c r="R493" s="37"/>
      <c r="S493" s="37"/>
      <c r="T493" s="37"/>
      <c r="U493" s="1334" t="s">
        <v>229</v>
      </c>
      <c r="V493" s="1334"/>
      <c r="W493" s="1334"/>
      <c r="X493" s="1334"/>
      <c r="Y493" s="1334"/>
      <c r="Z493" s="1334"/>
      <c r="AA493" s="1334"/>
      <c r="AB493" s="1334"/>
      <c r="AC493" s="1334"/>
      <c r="AD493" s="1334"/>
      <c r="AE493" s="1334"/>
      <c r="AF493" s="1334"/>
      <c r="AG493" s="1334"/>
      <c r="AH493" s="1334"/>
      <c r="AI493" s="1334"/>
      <c r="AJ493" s="1334"/>
      <c r="AK493" s="1334"/>
      <c r="AL493" s="1334"/>
      <c r="AM493" s="1334"/>
      <c r="AN493" s="1334"/>
      <c r="AO493" s="1334"/>
      <c r="AP493" s="1334"/>
      <c r="AQ493" s="1334"/>
      <c r="AR493" s="1334"/>
      <c r="AS493" s="1334"/>
      <c r="AT493" s="1334"/>
      <c r="AU493" s="1334"/>
      <c r="AV493" s="1334"/>
      <c r="AW493" s="1334"/>
      <c r="AX493" s="1334"/>
      <c r="AY493" s="1334"/>
      <c r="AZ493" s="1334"/>
      <c r="BA493" s="1334"/>
      <c r="BB493" s="1334"/>
      <c r="BC493" s="1334"/>
      <c r="BD493" s="1334"/>
      <c r="BE493" s="37"/>
      <c r="BF493" s="37"/>
    </row>
    <row r="494" spans="1:71" ht="13.5" customHeight="1">
      <c r="U494" s="1334" t="s">
        <v>230</v>
      </c>
      <c r="V494" s="1334"/>
      <c r="W494" s="1334"/>
      <c r="X494" s="1334"/>
      <c r="Y494" s="1334"/>
      <c r="Z494" s="1334"/>
      <c r="AA494" s="1334"/>
      <c r="AB494" s="1334"/>
      <c r="AC494" s="1334"/>
      <c r="AD494" s="1334"/>
      <c r="AE494" s="1334"/>
      <c r="AF494" s="1334"/>
      <c r="AG494" s="1334"/>
      <c r="AH494" s="1334"/>
      <c r="AI494" s="1334"/>
      <c r="AJ494" s="1334"/>
      <c r="AK494" s="1334"/>
      <c r="AL494" s="1334"/>
      <c r="AM494" s="1334"/>
      <c r="AN494" s="1334"/>
      <c r="AO494" s="1334"/>
      <c r="AP494" s="1334"/>
      <c r="AQ494" s="1334"/>
      <c r="AR494" s="1334"/>
      <c r="AS494" s="1334"/>
      <c r="AT494" s="1334"/>
      <c r="AU494" s="1334"/>
      <c r="AV494" s="1334"/>
      <c r="AW494" s="1334"/>
      <c r="AX494" s="1334"/>
      <c r="AY494" s="1334"/>
      <c r="AZ494" s="1334"/>
      <c r="BA494" s="1334"/>
      <c r="BB494" s="1334"/>
      <c r="BC494" s="1334"/>
      <c r="BD494" s="1334"/>
      <c r="BE494" s="1334"/>
    </row>
    <row r="495" spans="1:71" ht="9.75" customHeight="1"/>
    <row r="496" spans="1:71" ht="14.25" customHeight="1">
      <c r="A496" s="576" t="s">
        <v>202</v>
      </c>
      <c r="B496" s="576"/>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6"/>
      <c r="AL496" s="576"/>
      <c r="AM496" s="576"/>
      <c r="AN496" s="576"/>
      <c r="AO496" s="576"/>
      <c r="AP496" s="576"/>
      <c r="AQ496" s="576"/>
      <c r="AR496" s="576"/>
      <c r="AS496" s="576"/>
      <c r="AT496" s="576"/>
      <c r="BR496" s="16"/>
      <c r="BS496" s="16"/>
    </row>
    <row r="497" spans="2:71" ht="15" customHeight="1">
      <c r="B497" s="2" t="s">
        <v>231</v>
      </c>
    </row>
    <row r="498" spans="2:71" ht="12.75" customHeight="1">
      <c r="B498" s="5"/>
      <c r="C498" s="38"/>
      <c r="D498" s="281" t="s">
        <v>124</v>
      </c>
      <c r="E498" s="282"/>
      <c r="F498" s="282"/>
      <c r="G498" s="282"/>
      <c r="H498" s="282"/>
      <c r="I498" s="282"/>
      <c r="J498" s="282"/>
      <c r="K498" s="282"/>
      <c r="L498" s="282"/>
      <c r="M498" s="282"/>
      <c r="N498" s="282"/>
      <c r="O498" s="282"/>
      <c r="P498" s="282"/>
      <c r="Q498" s="282"/>
      <c r="R498" s="282"/>
      <c r="S498" s="282"/>
      <c r="T498" s="282"/>
      <c r="U498" s="282"/>
      <c r="V498" s="282"/>
      <c r="W498" s="282"/>
      <c r="X498" s="282"/>
      <c r="Y498" s="282"/>
      <c r="Z498" s="283"/>
      <c r="AA498" s="975" t="s">
        <v>125</v>
      </c>
      <c r="AB498" s="976"/>
      <c r="AC498" s="976"/>
      <c r="AD498" s="976"/>
      <c r="AE498" s="976"/>
      <c r="AF498" s="977"/>
      <c r="AG498" s="293" t="s">
        <v>126</v>
      </c>
      <c r="AH498" s="282"/>
      <c r="AI498" s="282"/>
      <c r="AJ498" s="282"/>
      <c r="AK498" s="282"/>
      <c r="AL498" s="282"/>
      <c r="AM498" s="283"/>
      <c r="AN498" s="294" t="s">
        <v>127</v>
      </c>
      <c r="AO498" s="294"/>
      <c r="AP498" s="294"/>
      <c r="AQ498" s="294"/>
      <c r="AR498" s="294"/>
      <c r="AS498" s="294"/>
      <c r="AT498" s="294"/>
      <c r="AU498" s="307" t="s">
        <v>128</v>
      </c>
      <c r="AV498" s="307"/>
      <c r="AW498" s="307"/>
      <c r="AX498" s="307"/>
      <c r="AY498" s="307"/>
      <c r="AZ498" s="307"/>
      <c r="BA498" s="945"/>
      <c r="BB498" s="946"/>
      <c r="BC498" s="946"/>
      <c r="BD498" s="946"/>
      <c r="BE498" s="946"/>
      <c r="BF498" s="946"/>
    </row>
    <row r="499" spans="2:71" ht="12.75" customHeight="1">
      <c r="B499" s="5"/>
      <c r="C499" s="38"/>
      <c r="D499" s="284"/>
      <c r="E499" s="285"/>
      <c r="F499" s="285"/>
      <c r="G499" s="285"/>
      <c r="H499" s="285"/>
      <c r="I499" s="285"/>
      <c r="J499" s="285"/>
      <c r="K499" s="285"/>
      <c r="L499" s="285"/>
      <c r="M499" s="285"/>
      <c r="N499" s="285"/>
      <c r="O499" s="285"/>
      <c r="P499" s="285"/>
      <c r="Q499" s="285"/>
      <c r="R499" s="285"/>
      <c r="S499" s="285"/>
      <c r="T499" s="285"/>
      <c r="U499" s="285"/>
      <c r="V499" s="285"/>
      <c r="W499" s="285"/>
      <c r="X499" s="285"/>
      <c r="Y499" s="285"/>
      <c r="Z499" s="286"/>
      <c r="AA499" s="978"/>
      <c r="AB499" s="979"/>
      <c r="AC499" s="979"/>
      <c r="AD499" s="979"/>
      <c r="AE499" s="979"/>
      <c r="AF499" s="980"/>
      <c r="AG499" s="284"/>
      <c r="AH499" s="285"/>
      <c r="AI499" s="285"/>
      <c r="AJ499" s="285"/>
      <c r="AK499" s="285"/>
      <c r="AL499" s="285"/>
      <c r="AM499" s="286"/>
      <c r="AN499" s="294"/>
      <c r="AO499" s="294"/>
      <c r="AP499" s="294"/>
      <c r="AQ499" s="294"/>
      <c r="AR499" s="294"/>
      <c r="AS499" s="294"/>
      <c r="AT499" s="294"/>
      <c r="AU499" s="307"/>
      <c r="AV499" s="307"/>
      <c r="AW499" s="307"/>
      <c r="AX499" s="307"/>
      <c r="AY499" s="307"/>
      <c r="AZ499" s="307"/>
      <c r="BA499" s="945"/>
      <c r="BB499" s="946"/>
      <c r="BC499" s="946"/>
      <c r="BD499" s="946"/>
      <c r="BE499" s="946"/>
      <c r="BF499" s="946"/>
    </row>
    <row r="500" spans="2:71" ht="12.75" customHeight="1">
      <c r="B500" s="5"/>
      <c r="C500" s="38"/>
      <c r="D500" s="287"/>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9"/>
      <c r="AA500" s="981"/>
      <c r="AB500" s="982"/>
      <c r="AC500" s="982"/>
      <c r="AD500" s="982"/>
      <c r="AE500" s="982"/>
      <c r="AF500" s="983"/>
      <c r="AG500" s="287"/>
      <c r="AH500" s="288"/>
      <c r="AI500" s="288"/>
      <c r="AJ500" s="288"/>
      <c r="AK500" s="288"/>
      <c r="AL500" s="288"/>
      <c r="AM500" s="289"/>
      <c r="AN500" s="294"/>
      <c r="AO500" s="294"/>
      <c r="AP500" s="294"/>
      <c r="AQ500" s="294"/>
      <c r="AR500" s="294"/>
      <c r="AS500" s="294"/>
      <c r="AT500" s="294"/>
      <c r="AU500" s="307"/>
      <c r="AV500" s="307"/>
      <c r="AW500" s="307"/>
      <c r="AX500" s="307"/>
      <c r="AY500" s="307"/>
      <c r="AZ500" s="307"/>
      <c r="BA500" s="945"/>
      <c r="BB500" s="946"/>
      <c r="BC500" s="946"/>
      <c r="BD500" s="946"/>
      <c r="BE500" s="946"/>
      <c r="BF500" s="946"/>
    </row>
    <row r="501" spans="2:71" ht="15" customHeight="1">
      <c r="B501" s="5"/>
      <c r="C501" s="38"/>
      <c r="D501" s="1467" t="s">
        <v>331</v>
      </c>
      <c r="E501" s="1468"/>
      <c r="F501" s="1468"/>
      <c r="G501" s="1468"/>
      <c r="H501" s="1468"/>
      <c r="I501" s="1468"/>
      <c r="J501" s="1468"/>
      <c r="K501" s="1468"/>
      <c r="L501" s="1468"/>
      <c r="M501" s="1468"/>
      <c r="N501" s="1468"/>
      <c r="O501" s="1468"/>
      <c r="P501" s="1468"/>
      <c r="Q501" s="1468"/>
      <c r="R501" s="1468"/>
      <c r="S501" s="1468"/>
      <c r="T501" s="1468"/>
      <c r="U501" s="1468"/>
      <c r="V501" s="1468"/>
      <c r="W501" s="1468"/>
      <c r="X501" s="1468"/>
      <c r="Y501" s="1468"/>
      <c r="Z501" s="1469"/>
      <c r="AA501" s="1473" t="s">
        <v>336</v>
      </c>
      <c r="AB501" s="1474"/>
      <c r="AC501" s="1474"/>
      <c r="AD501" s="1474"/>
      <c r="AE501" s="1474"/>
      <c r="AF501" s="1475"/>
      <c r="AG501" s="1479">
        <v>6</v>
      </c>
      <c r="AH501" s="1480"/>
      <c r="AI501" s="1480"/>
      <c r="AJ501" s="1480"/>
      <c r="AK501" s="1480"/>
      <c r="AL501" s="1480"/>
      <c r="AM501" s="1481"/>
      <c r="AN501" s="1485">
        <v>20</v>
      </c>
      <c r="AO501" s="1486"/>
      <c r="AP501" s="1486"/>
      <c r="AQ501" s="1486"/>
      <c r="AR501" s="1486"/>
      <c r="AS501" s="1486"/>
      <c r="AT501" s="1487"/>
      <c r="AU501" s="269">
        <f>AG501*AN501</f>
        <v>120</v>
      </c>
      <c r="AV501" s="270"/>
      <c r="AW501" s="270"/>
      <c r="AX501" s="270"/>
      <c r="AY501" s="270"/>
      <c r="AZ501" s="271"/>
      <c r="BA501" s="945"/>
      <c r="BB501" s="946"/>
      <c r="BC501" s="946"/>
      <c r="BD501" s="946"/>
      <c r="BE501" s="946"/>
      <c r="BF501" s="946"/>
    </row>
    <row r="502" spans="2:71" ht="15" customHeight="1">
      <c r="B502" s="5"/>
      <c r="C502" s="38"/>
      <c r="D502" s="1470"/>
      <c r="E502" s="1471"/>
      <c r="F502" s="1471"/>
      <c r="G502" s="1471"/>
      <c r="H502" s="1471"/>
      <c r="I502" s="1471"/>
      <c r="J502" s="1471"/>
      <c r="K502" s="1471"/>
      <c r="L502" s="1471"/>
      <c r="M502" s="1471"/>
      <c r="N502" s="1471"/>
      <c r="O502" s="1471"/>
      <c r="P502" s="1471"/>
      <c r="Q502" s="1471"/>
      <c r="R502" s="1471"/>
      <c r="S502" s="1471"/>
      <c r="T502" s="1471"/>
      <c r="U502" s="1471"/>
      <c r="V502" s="1471"/>
      <c r="W502" s="1471"/>
      <c r="X502" s="1471"/>
      <c r="Y502" s="1471"/>
      <c r="Z502" s="1472"/>
      <c r="AA502" s="1476"/>
      <c r="AB502" s="1477"/>
      <c r="AC502" s="1477"/>
      <c r="AD502" s="1477"/>
      <c r="AE502" s="1477"/>
      <c r="AF502" s="1478"/>
      <c r="AG502" s="1482"/>
      <c r="AH502" s="1483"/>
      <c r="AI502" s="1483"/>
      <c r="AJ502" s="1483"/>
      <c r="AK502" s="1483"/>
      <c r="AL502" s="1483"/>
      <c r="AM502" s="1484"/>
      <c r="AN502" s="1488"/>
      <c r="AO502" s="1489"/>
      <c r="AP502" s="1489"/>
      <c r="AQ502" s="1489"/>
      <c r="AR502" s="1489"/>
      <c r="AS502" s="1489"/>
      <c r="AT502" s="1490"/>
      <c r="AU502" s="275"/>
      <c r="AV502" s="276"/>
      <c r="AW502" s="276"/>
      <c r="AX502" s="276"/>
      <c r="AY502" s="276"/>
      <c r="AZ502" s="277"/>
      <c r="BA502" s="945"/>
      <c r="BB502" s="946"/>
      <c r="BC502" s="946"/>
      <c r="BD502" s="946"/>
      <c r="BE502" s="946"/>
      <c r="BF502" s="946"/>
    </row>
    <row r="503" spans="2:71" ht="15" customHeight="1">
      <c r="B503" s="5"/>
      <c r="C503" s="38"/>
      <c r="D503" s="1108"/>
      <c r="E503" s="1109"/>
      <c r="F503" s="1109"/>
      <c r="G503" s="1109"/>
      <c r="H503" s="1109"/>
      <c r="I503" s="1109"/>
      <c r="J503" s="1109"/>
      <c r="K503" s="1109"/>
      <c r="L503" s="1109"/>
      <c r="M503" s="1109"/>
      <c r="N503" s="1109"/>
      <c r="O503" s="1109"/>
      <c r="P503" s="1109"/>
      <c r="Q503" s="1109"/>
      <c r="R503" s="1109"/>
      <c r="S503" s="1109"/>
      <c r="T503" s="1109"/>
      <c r="U503" s="1109"/>
      <c r="V503" s="1109"/>
      <c r="W503" s="1109"/>
      <c r="X503" s="1109"/>
      <c r="Y503" s="1109"/>
      <c r="Z503" s="1110"/>
      <c r="AA503" s="947"/>
      <c r="AB503" s="948"/>
      <c r="AC503" s="948"/>
      <c r="AD503" s="948"/>
      <c r="AE503" s="948"/>
      <c r="AF503" s="949"/>
      <c r="AG503" s="324"/>
      <c r="AH503" s="325"/>
      <c r="AI503" s="325"/>
      <c r="AJ503" s="325"/>
      <c r="AK503" s="325"/>
      <c r="AL503" s="325"/>
      <c r="AM503" s="326"/>
      <c r="AN503" s="260"/>
      <c r="AO503" s="261"/>
      <c r="AP503" s="261"/>
      <c r="AQ503" s="261"/>
      <c r="AR503" s="261"/>
      <c r="AS503" s="261"/>
      <c r="AT503" s="262"/>
      <c r="AU503" s="269">
        <f>AG503*AN503</f>
        <v>0</v>
      </c>
      <c r="AV503" s="270"/>
      <c r="AW503" s="270"/>
      <c r="AX503" s="270"/>
      <c r="AY503" s="270"/>
      <c r="AZ503" s="271"/>
      <c r="BA503" s="945"/>
      <c r="BB503" s="946"/>
      <c r="BC503" s="946"/>
      <c r="BD503" s="946"/>
      <c r="BE503" s="946"/>
      <c r="BF503" s="946"/>
    </row>
    <row r="504" spans="2:71" ht="15" customHeight="1">
      <c r="B504" s="5"/>
      <c r="C504" s="38"/>
      <c r="D504" s="315"/>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7"/>
      <c r="AA504" s="953"/>
      <c r="AB504" s="954"/>
      <c r="AC504" s="954"/>
      <c r="AD504" s="954"/>
      <c r="AE504" s="954"/>
      <c r="AF504" s="955"/>
      <c r="AG504" s="327"/>
      <c r="AH504" s="328"/>
      <c r="AI504" s="328"/>
      <c r="AJ504" s="328"/>
      <c r="AK504" s="328"/>
      <c r="AL504" s="328"/>
      <c r="AM504" s="329"/>
      <c r="AN504" s="266"/>
      <c r="AO504" s="267"/>
      <c r="AP504" s="267"/>
      <c r="AQ504" s="267"/>
      <c r="AR504" s="267"/>
      <c r="AS504" s="267"/>
      <c r="AT504" s="268"/>
      <c r="AU504" s="275"/>
      <c r="AV504" s="276"/>
      <c r="AW504" s="276"/>
      <c r="AX504" s="276"/>
      <c r="AY504" s="276"/>
      <c r="AZ504" s="277"/>
      <c r="BA504" s="945"/>
      <c r="BB504" s="946"/>
      <c r="BC504" s="946"/>
      <c r="BD504" s="946"/>
      <c r="BE504" s="946"/>
      <c r="BF504" s="946"/>
    </row>
    <row r="505" spans="2:71" ht="15" customHeight="1">
      <c r="B505" s="2" t="s">
        <v>203</v>
      </c>
      <c r="BR505" s="16"/>
      <c r="BS505" s="16"/>
    </row>
    <row r="506" spans="2:71" ht="12" customHeight="1">
      <c r="B506" s="5"/>
      <c r="C506" s="38"/>
      <c r="D506" s="281" t="s">
        <v>124</v>
      </c>
      <c r="E506" s="282"/>
      <c r="F506" s="282"/>
      <c r="G506" s="282"/>
      <c r="H506" s="282"/>
      <c r="I506" s="282"/>
      <c r="J506" s="282"/>
      <c r="K506" s="282"/>
      <c r="L506" s="282"/>
      <c r="M506" s="282"/>
      <c r="N506" s="282"/>
      <c r="O506" s="282"/>
      <c r="P506" s="282"/>
      <c r="Q506" s="282"/>
      <c r="R506" s="282"/>
      <c r="S506" s="282"/>
      <c r="T506" s="282"/>
      <c r="U506" s="282"/>
      <c r="V506" s="282"/>
      <c r="W506" s="282"/>
      <c r="X506" s="282"/>
      <c r="Y506" s="282"/>
      <c r="Z506" s="283"/>
      <c r="AA506" s="975" t="s">
        <v>125</v>
      </c>
      <c r="AB506" s="976"/>
      <c r="AC506" s="976"/>
      <c r="AD506" s="976"/>
      <c r="AE506" s="976"/>
      <c r="AF506" s="977"/>
      <c r="AG506" s="293" t="s">
        <v>126</v>
      </c>
      <c r="AH506" s="282"/>
      <c r="AI506" s="282"/>
      <c r="AJ506" s="282"/>
      <c r="AK506" s="282"/>
      <c r="AL506" s="282"/>
      <c r="AM506" s="283"/>
      <c r="AN506" s="294" t="s">
        <v>127</v>
      </c>
      <c r="AO506" s="294"/>
      <c r="AP506" s="294"/>
      <c r="AQ506" s="294"/>
      <c r="AR506" s="294"/>
      <c r="AS506" s="294"/>
      <c r="AT506" s="294"/>
      <c r="AU506" s="307" t="s">
        <v>128</v>
      </c>
      <c r="AV506" s="307"/>
      <c r="AW506" s="307"/>
      <c r="AX506" s="307"/>
      <c r="AY506" s="307"/>
      <c r="AZ506" s="307"/>
      <c r="BA506" s="945"/>
      <c r="BB506" s="946"/>
      <c r="BC506" s="946"/>
      <c r="BD506" s="946"/>
      <c r="BE506" s="946"/>
      <c r="BF506" s="946"/>
    </row>
    <row r="507" spans="2:71" ht="12" customHeight="1">
      <c r="B507" s="5"/>
      <c r="C507" s="38"/>
      <c r="D507" s="284"/>
      <c r="E507" s="285"/>
      <c r="F507" s="285"/>
      <c r="G507" s="285"/>
      <c r="H507" s="285"/>
      <c r="I507" s="285"/>
      <c r="J507" s="285"/>
      <c r="K507" s="285"/>
      <c r="L507" s="285"/>
      <c r="M507" s="285"/>
      <c r="N507" s="285"/>
      <c r="O507" s="285"/>
      <c r="P507" s="285"/>
      <c r="Q507" s="285"/>
      <c r="R507" s="285"/>
      <c r="S507" s="285"/>
      <c r="T507" s="285"/>
      <c r="U507" s="285"/>
      <c r="V507" s="285"/>
      <c r="W507" s="285"/>
      <c r="X507" s="285"/>
      <c r="Y507" s="285"/>
      <c r="Z507" s="286"/>
      <c r="AA507" s="978"/>
      <c r="AB507" s="979"/>
      <c r="AC507" s="979"/>
      <c r="AD507" s="979"/>
      <c r="AE507" s="979"/>
      <c r="AF507" s="980"/>
      <c r="AG507" s="284"/>
      <c r="AH507" s="285"/>
      <c r="AI507" s="285"/>
      <c r="AJ507" s="285"/>
      <c r="AK507" s="285"/>
      <c r="AL507" s="285"/>
      <c r="AM507" s="286"/>
      <c r="AN507" s="294"/>
      <c r="AO507" s="294"/>
      <c r="AP507" s="294"/>
      <c r="AQ507" s="294"/>
      <c r="AR507" s="294"/>
      <c r="AS507" s="294"/>
      <c r="AT507" s="294"/>
      <c r="AU507" s="307"/>
      <c r="AV507" s="307"/>
      <c r="AW507" s="307"/>
      <c r="AX507" s="307"/>
      <c r="AY507" s="307"/>
      <c r="AZ507" s="307"/>
      <c r="BA507" s="945"/>
      <c r="BB507" s="946"/>
      <c r="BC507" s="946"/>
      <c r="BD507" s="946"/>
      <c r="BE507" s="946"/>
      <c r="BF507" s="946"/>
    </row>
    <row r="508" spans="2:71" ht="12" customHeight="1">
      <c r="B508" s="5"/>
      <c r="C508" s="38"/>
      <c r="D508" s="287"/>
      <c r="E508" s="288"/>
      <c r="F508" s="288"/>
      <c r="G508" s="288"/>
      <c r="H508" s="288"/>
      <c r="I508" s="288"/>
      <c r="J508" s="288"/>
      <c r="K508" s="288"/>
      <c r="L508" s="288"/>
      <c r="M508" s="288"/>
      <c r="N508" s="288"/>
      <c r="O508" s="288"/>
      <c r="P508" s="288"/>
      <c r="Q508" s="288"/>
      <c r="R508" s="288"/>
      <c r="S508" s="288"/>
      <c r="T508" s="288"/>
      <c r="U508" s="288"/>
      <c r="V508" s="288"/>
      <c r="W508" s="288"/>
      <c r="X508" s="288"/>
      <c r="Y508" s="288"/>
      <c r="Z508" s="289"/>
      <c r="AA508" s="981"/>
      <c r="AB508" s="982"/>
      <c r="AC508" s="982"/>
      <c r="AD508" s="982"/>
      <c r="AE508" s="982"/>
      <c r="AF508" s="983"/>
      <c r="AG508" s="287"/>
      <c r="AH508" s="288"/>
      <c r="AI508" s="288"/>
      <c r="AJ508" s="288"/>
      <c r="AK508" s="288"/>
      <c r="AL508" s="288"/>
      <c r="AM508" s="289"/>
      <c r="AN508" s="294"/>
      <c r="AO508" s="294"/>
      <c r="AP508" s="294"/>
      <c r="AQ508" s="294"/>
      <c r="AR508" s="294"/>
      <c r="AS508" s="294"/>
      <c r="AT508" s="294"/>
      <c r="AU508" s="307"/>
      <c r="AV508" s="307"/>
      <c r="AW508" s="307"/>
      <c r="AX508" s="307"/>
      <c r="AY508" s="307"/>
      <c r="AZ508" s="307"/>
      <c r="BA508" s="945"/>
      <c r="BB508" s="946"/>
      <c r="BC508" s="946"/>
      <c r="BD508" s="946"/>
      <c r="BE508" s="946"/>
      <c r="BF508" s="946"/>
    </row>
    <row r="509" spans="2:71" ht="15" customHeight="1">
      <c r="B509" s="5"/>
      <c r="C509" s="38"/>
      <c r="D509" s="1467" t="s">
        <v>332</v>
      </c>
      <c r="E509" s="1468"/>
      <c r="F509" s="1468"/>
      <c r="G509" s="1468"/>
      <c r="H509" s="1468"/>
      <c r="I509" s="1468"/>
      <c r="J509" s="1468"/>
      <c r="K509" s="1468"/>
      <c r="L509" s="1468"/>
      <c r="M509" s="1468"/>
      <c r="N509" s="1468"/>
      <c r="O509" s="1468"/>
      <c r="P509" s="1468"/>
      <c r="Q509" s="1468"/>
      <c r="R509" s="1468"/>
      <c r="S509" s="1468"/>
      <c r="T509" s="1468"/>
      <c r="U509" s="1468"/>
      <c r="V509" s="1468"/>
      <c r="W509" s="1468"/>
      <c r="X509" s="1468"/>
      <c r="Y509" s="1468"/>
      <c r="Z509" s="1469"/>
      <c r="AA509" s="1473" t="s">
        <v>337</v>
      </c>
      <c r="AB509" s="1474"/>
      <c r="AC509" s="1474"/>
      <c r="AD509" s="1474"/>
      <c r="AE509" s="1474"/>
      <c r="AF509" s="1475"/>
      <c r="AG509" s="1479">
        <v>6</v>
      </c>
      <c r="AH509" s="1480"/>
      <c r="AI509" s="1480"/>
      <c r="AJ509" s="1480"/>
      <c r="AK509" s="1480"/>
      <c r="AL509" s="1480"/>
      <c r="AM509" s="1481"/>
      <c r="AN509" s="1485">
        <v>12</v>
      </c>
      <c r="AO509" s="1486"/>
      <c r="AP509" s="1486"/>
      <c r="AQ509" s="1486"/>
      <c r="AR509" s="1486"/>
      <c r="AS509" s="1486"/>
      <c r="AT509" s="1487"/>
      <c r="AU509" s="269">
        <f>AG509*AN509</f>
        <v>72</v>
      </c>
      <c r="AV509" s="270"/>
      <c r="AW509" s="270"/>
      <c r="AX509" s="270"/>
      <c r="AY509" s="270"/>
      <c r="AZ509" s="271"/>
      <c r="BA509" s="945"/>
      <c r="BB509" s="946"/>
      <c r="BC509" s="946"/>
      <c r="BD509" s="946"/>
      <c r="BE509" s="946"/>
      <c r="BF509" s="946"/>
    </row>
    <row r="510" spans="2:71" ht="15" customHeight="1">
      <c r="B510" s="5"/>
      <c r="C510" s="38"/>
      <c r="D510" s="1470"/>
      <c r="E510" s="1471"/>
      <c r="F510" s="1471"/>
      <c r="G510" s="1471"/>
      <c r="H510" s="1471"/>
      <c r="I510" s="1471"/>
      <c r="J510" s="1471"/>
      <c r="K510" s="1471"/>
      <c r="L510" s="1471"/>
      <c r="M510" s="1471"/>
      <c r="N510" s="1471"/>
      <c r="O510" s="1471"/>
      <c r="P510" s="1471"/>
      <c r="Q510" s="1471"/>
      <c r="R510" s="1471"/>
      <c r="S510" s="1471"/>
      <c r="T510" s="1471"/>
      <c r="U510" s="1471"/>
      <c r="V510" s="1471"/>
      <c r="W510" s="1471"/>
      <c r="X510" s="1471"/>
      <c r="Y510" s="1471"/>
      <c r="Z510" s="1472"/>
      <c r="AA510" s="1476"/>
      <c r="AB510" s="1477"/>
      <c r="AC510" s="1477"/>
      <c r="AD510" s="1477"/>
      <c r="AE510" s="1477"/>
      <c r="AF510" s="1478"/>
      <c r="AG510" s="1482"/>
      <c r="AH510" s="1483"/>
      <c r="AI510" s="1483"/>
      <c r="AJ510" s="1483"/>
      <c r="AK510" s="1483"/>
      <c r="AL510" s="1483"/>
      <c r="AM510" s="1484"/>
      <c r="AN510" s="1488"/>
      <c r="AO510" s="1489"/>
      <c r="AP510" s="1489"/>
      <c r="AQ510" s="1489"/>
      <c r="AR510" s="1489"/>
      <c r="AS510" s="1489"/>
      <c r="AT510" s="1490"/>
      <c r="AU510" s="275"/>
      <c r="AV510" s="276"/>
      <c r="AW510" s="276"/>
      <c r="AX510" s="276"/>
      <c r="AY510" s="276"/>
      <c r="AZ510" s="277"/>
      <c r="BA510" s="945"/>
      <c r="BB510" s="946"/>
      <c r="BC510" s="946"/>
      <c r="BD510" s="946"/>
      <c r="BE510" s="946"/>
      <c r="BF510" s="946"/>
    </row>
    <row r="511" spans="2:71" ht="15" customHeight="1">
      <c r="B511" s="2" t="s">
        <v>204</v>
      </c>
      <c r="BR511" s="16"/>
      <c r="BS511" s="16"/>
    </row>
    <row r="512" spans="2:71" ht="12" customHeight="1">
      <c r="B512" s="5"/>
      <c r="C512" s="38"/>
      <c r="D512" s="281" t="s">
        <v>124</v>
      </c>
      <c r="E512" s="282"/>
      <c r="F512" s="282"/>
      <c r="G512" s="282"/>
      <c r="H512" s="282"/>
      <c r="I512" s="282"/>
      <c r="J512" s="282"/>
      <c r="K512" s="282"/>
      <c r="L512" s="282"/>
      <c r="M512" s="282"/>
      <c r="N512" s="282"/>
      <c r="O512" s="282"/>
      <c r="P512" s="282"/>
      <c r="Q512" s="282"/>
      <c r="R512" s="282"/>
      <c r="S512" s="282"/>
      <c r="T512" s="282"/>
      <c r="U512" s="282"/>
      <c r="V512" s="282"/>
      <c r="W512" s="282"/>
      <c r="X512" s="282"/>
      <c r="Y512" s="282"/>
      <c r="Z512" s="283"/>
      <c r="AA512" s="975" t="s">
        <v>125</v>
      </c>
      <c r="AB512" s="976"/>
      <c r="AC512" s="976"/>
      <c r="AD512" s="976"/>
      <c r="AE512" s="976"/>
      <c r="AF512" s="977"/>
      <c r="AG512" s="293" t="s">
        <v>126</v>
      </c>
      <c r="AH512" s="282"/>
      <c r="AI512" s="282"/>
      <c r="AJ512" s="282"/>
      <c r="AK512" s="282"/>
      <c r="AL512" s="282"/>
      <c r="AM512" s="283"/>
      <c r="AN512" s="294" t="s">
        <v>127</v>
      </c>
      <c r="AO512" s="294"/>
      <c r="AP512" s="294"/>
      <c r="AQ512" s="294"/>
      <c r="AR512" s="294"/>
      <c r="AS512" s="294"/>
      <c r="AT512" s="294"/>
      <c r="AU512" s="307" t="s">
        <v>128</v>
      </c>
      <c r="AV512" s="307"/>
      <c r="AW512" s="307"/>
      <c r="AX512" s="307"/>
      <c r="AY512" s="307"/>
      <c r="AZ512" s="307"/>
      <c r="BA512" s="945"/>
      <c r="BB512" s="1337"/>
      <c r="BC512" s="1337"/>
      <c r="BD512" s="1337"/>
      <c r="BE512" s="1337"/>
      <c r="BF512" s="1337"/>
    </row>
    <row r="513" spans="1:63" ht="12" customHeight="1">
      <c r="B513" s="5"/>
      <c r="C513" s="38"/>
      <c r="D513" s="284"/>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6"/>
      <c r="AA513" s="978"/>
      <c r="AB513" s="979"/>
      <c r="AC513" s="979"/>
      <c r="AD513" s="979"/>
      <c r="AE513" s="979"/>
      <c r="AF513" s="980"/>
      <c r="AG513" s="284"/>
      <c r="AH513" s="285"/>
      <c r="AI513" s="285"/>
      <c r="AJ513" s="285"/>
      <c r="AK513" s="285"/>
      <c r="AL513" s="285"/>
      <c r="AM513" s="286"/>
      <c r="AN513" s="294"/>
      <c r="AO513" s="294"/>
      <c r="AP513" s="294"/>
      <c r="AQ513" s="294"/>
      <c r="AR513" s="294"/>
      <c r="AS513" s="294"/>
      <c r="AT513" s="294"/>
      <c r="AU513" s="307"/>
      <c r="AV513" s="307"/>
      <c r="AW513" s="307"/>
      <c r="AX513" s="307"/>
      <c r="AY513" s="307"/>
      <c r="AZ513" s="307"/>
      <c r="BA513" s="945"/>
      <c r="BB513" s="1337"/>
      <c r="BC513" s="1337"/>
      <c r="BD513" s="1337"/>
      <c r="BE513" s="1337"/>
      <c r="BF513" s="1337"/>
    </row>
    <row r="514" spans="1:63" ht="12" customHeight="1">
      <c r="B514" s="5"/>
      <c r="C514" s="38"/>
      <c r="D514" s="287"/>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9"/>
      <c r="AA514" s="981"/>
      <c r="AB514" s="982"/>
      <c r="AC514" s="982"/>
      <c r="AD514" s="982"/>
      <c r="AE514" s="982"/>
      <c r="AF514" s="983"/>
      <c r="AG514" s="287"/>
      <c r="AH514" s="288"/>
      <c r="AI514" s="288"/>
      <c r="AJ514" s="288"/>
      <c r="AK514" s="288"/>
      <c r="AL514" s="288"/>
      <c r="AM514" s="289"/>
      <c r="AN514" s="294"/>
      <c r="AO514" s="294"/>
      <c r="AP514" s="294"/>
      <c r="AQ514" s="294"/>
      <c r="AR514" s="294"/>
      <c r="AS514" s="294"/>
      <c r="AT514" s="294"/>
      <c r="AU514" s="307"/>
      <c r="AV514" s="307"/>
      <c r="AW514" s="307"/>
      <c r="AX514" s="307"/>
      <c r="AY514" s="307"/>
      <c r="AZ514" s="307"/>
      <c r="BA514" s="945"/>
      <c r="BB514" s="1337"/>
      <c r="BC514" s="1337"/>
      <c r="BD514" s="1337"/>
      <c r="BE514" s="1337"/>
      <c r="BF514" s="1337"/>
    </row>
    <row r="515" spans="1:63" ht="15" customHeight="1">
      <c r="B515" s="5"/>
      <c r="C515" s="38"/>
      <c r="D515" s="1467" t="s">
        <v>333</v>
      </c>
      <c r="E515" s="1468"/>
      <c r="F515" s="1468"/>
      <c r="G515" s="1468"/>
      <c r="H515" s="1468"/>
      <c r="I515" s="1468"/>
      <c r="J515" s="1468"/>
      <c r="K515" s="1468"/>
      <c r="L515" s="1468"/>
      <c r="M515" s="1468"/>
      <c r="N515" s="1468"/>
      <c r="O515" s="1468"/>
      <c r="P515" s="1468"/>
      <c r="Q515" s="1468"/>
      <c r="R515" s="1468"/>
      <c r="S515" s="1468"/>
      <c r="T515" s="1468"/>
      <c r="U515" s="1468"/>
      <c r="V515" s="1468"/>
      <c r="W515" s="1468"/>
      <c r="X515" s="1468"/>
      <c r="Y515" s="1468"/>
      <c r="Z515" s="1469"/>
      <c r="AA515" s="1473" t="s">
        <v>337</v>
      </c>
      <c r="AB515" s="1474"/>
      <c r="AC515" s="1474"/>
      <c r="AD515" s="1474"/>
      <c r="AE515" s="1474"/>
      <c r="AF515" s="1475"/>
      <c r="AG515" s="1479">
        <v>6</v>
      </c>
      <c r="AH515" s="1480"/>
      <c r="AI515" s="1480"/>
      <c r="AJ515" s="1480"/>
      <c r="AK515" s="1480"/>
      <c r="AL515" s="1480"/>
      <c r="AM515" s="1481"/>
      <c r="AN515" s="1485">
        <v>12</v>
      </c>
      <c r="AO515" s="1486"/>
      <c r="AP515" s="1486"/>
      <c r="AQ515" s="1486"/>
      <c r="AR515" s="1486"/>
      <c r="AS515" s="1486"/>
      <c r="AT515" s="1487"/>
      <c r="AU515" s="269">
        <f>AG515*AN515</f>
        <v>72</v>
      </c>
      <c r="AV515" s="270"/>
      <c r="AW515" s="270"/>
      <c r="AX515" s="270"/>
      <c r="AY515" s="270"/>
      <c r="AZ515" s="271"/>
      <c r="BA515" s="945"/>
      <c r="BB515" s="1337"/>
      <c r="BC515" s="1337"/>
      <c r="BD515" s="1337"/>
      <c r="BE515" s="1337"/>
      <c r="BF515" s="1337"/>
    </row>
    <row r="516" spans="1:63" ht="15" customHeight="1">
      <c r="B516" s="5"/>
      <c r="C516" s="38"/>
      <c r="D516" s="1470"/>
      <c r="E516" s="1471"/>
      <c r="F516" s="1471"/>
      <c r="G516" s="1471"/>
      <c r="H516" s="1471"/>
      <c r="I516" s="1471"/>
      <c r="J516" s="1471"/>
      <c r="K516" s="1471"/>
      <c r="L516" s="1471"/>
      <c r="M516" s="1471"/>
      <c r="N516" s="1471"/>
      <c r="O516" s="1471"/>
      <c r="P516" s="1471"/>
      <c r="Q516" s="1471"/>
      <c r="R516" s="1471"/>
      <c r="S516" s="1471"/>
      <c r="T516" s="1471"/>
      <c r="U516" s="1471"/>
      <c r="V516" s="1471"/>
      <c r="W516" s="1471"/>
      <c r="X516" s="1471"/>
      <c r="Y516" s="1471"/>
      <c r="Z516" s="1472"/>
      <c r="AA516" s="1476"/>
      <c r="AB516" s="1477"/>
      <c r="AC516" s="1477"/>
      <c r="AD516" s="1477"/>
      <c r="AE516" s="1477"/>
      <c r="AF516" s="1478"/>
      <c r="AG516" s="1482"/>
      <c r="AH516" s="1483"/>
      <c r="AI516" s="1483"/>
      <c r="AJ516" s="1483"/>
      <c r="AK516" s="1483"/>
      <c r="AL516" s="1483"/>
      <c r="AM516" s="1484"/>
      <c r="AN516" s="1488"/>
      <c r="AO516" s="1489"/>
      <c r="AP516" s="1489"/>
      <c r="AQ516" s="1489"/>
      <c r="AR516" s="1489"/>
      <c r="AS516" s="1489"/>
      <c r="AT516" s="1490"/>
      <c r="AU516" s="275"/>
      <c r="AV516" s="276"/>
      <c r="AW516" s="276"/>
      <c r="AX516" s="276"/>
      <c r="AY516" s="276"/>
      <c r="AZ516" s="277"/>
      <c r="BA516" s="945"/>
      <c r="BB516" s="1337"/>
      <c r="BC516" s="1337"/>
      <c r="BD516" s="1337"/>
      <c r="BE516" s="1337"/>
      <c r="BF516" s="1337"/>
    </row>
    <row r="517" spans="1:63" ht="10.5" customHeight="1">
      <c r="B517" s="5"/>
      <c r="C517" s="5"/>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6"/>
      <c r="AL517" s="576"/>
      <c r="AM517" s="576"/>
      <c r="AN517" s="576"/>
      <c r="AO517" s="576"/>
      <c r="AP517" s="576"/>
      <c r="AQ517" s="576"/>
      <c r="AR517" s="576"/>
      <c r="AS517" s="576"/>
      <c r="AT517" s="576"/>
      <c r="AU517" s="576"/>
      <c r="AV517" s="576"/>
      <c r="AW517" s="576"/>
      <c r="AX517" s="576"/>
      <c r="AY517" s="576"/>
      <c r="AZ517" s="576"/>
      <c r="BA517" s="576"/>
      <c r="BB517" s="576"/>
      <c r="BC517" s="576"/>
      <c r="BD517" s="576"/>
      <c r="BE517" s="576"/>
      <c r="BF517" s="576"/>
    </row>
    <row r="518" spans="1:63" s="67" customFormat="1" ht="15" customHeight="1">
      <c r="A518" s="67" t="s">
        <v>232</v>
      </c>
    </row>
    <row r="519" spans="1:63" s="48" customFormat="1" ht="15" customHeight="1">
      <c r="A519" s="2"/>
      <c r="B519" s="36" t="s">
        <v>205</v>
      </c>
      <c r="C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row>
    <row r="520" spans="1:63" s="48" customFormat="1" ht="6.75" customHeight="1">
      <c r="A520" s="2"/>
      <c r="B520" s="2"/>
      <c r="C520" s="2"/>
      <c r="D520" s="36"/>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row>
    <row r="521" spans="1:63" s="103" customFormat="1" ht="15" customHeight="1">
      <c r="A521" s="67"/>
      <c r="B521" s="1335" t="s">
        <v>233</v>
      </c>
      <c r="C521" s="1335"/>
      <c r="D521" s="1335"/>
      <c r="E521" s="1335"/>
      <c r="F521" s="1335"/>
      <c r="G521" s="1335"/>
      <c r="H521" s="1335"/>
      <c r="I521" s="1335"/>
      <c r="J521" s="1335"/>
      <c r="K521" s="1335"/>
      <c r="L521" s="1335"/>
      <c r="M521" s="1335"/>
      <c r="N521" s="1335"/>
      <c r="O521" s="1335"/>
      <c r="P521" s="1335"/>
      <c r="Q521" s="1335"/>
      <c r="R521" s="1335"/>
      <c r="S521" s="1335"/>
      <c r="T521" s="1335"/>
      <c r="U521" s="1335"/>
      <c r="V521" s="1335"/>
      <c r="W521" s="1335"/>
      <c r="X521" s="1335"/>
      <c r="Y521" s="1335"/>
      <c r="Z521" s="1335"/>
      <c r="AA521" s="1335"/>
      <c r="AB521" s="1335"/>
      <c r="AC521" s="1335"/>
      <c r="AD521" s="1335"/>
      <c r="AE521" s="1335"/>
      <c r="AF521" s="1335"/>
      <c r="AG521" s="1335"/>
      <c r="AH521" s="1335"/>
      <c r="AI521" s="1335"/>
      <c r="AJ521" s="1335"/>
      <c r="AK521" s="1335"/>
      <c r="AL521" s="1335"/>
      <c r="AM521" s="1335"/>
      <c r="AN521" s="1335"/>
      <c r="AO521" s="1335"/>
      <c r="AP521" s="1335"/>
      <c r="AQ521" s="1335"/>
      <c r="AR521" s="1335"/>
      <c r="AS521" s="1335"/>
      <c r="AT521" s="1335"/>
      <c r="AU521" s="1335"/>
      <c r="AV521" s="1335"/>
      <c r="AW521" s="1335"/>
      <c r="AX521" s="1335"/>
      <c r="AY521" s="1335"/>
      <c r="AZ521" s="1335"/>
      <c r="BA521" s="1335"/>
      <c r="BB521" s="1335"/>
      <c r="BC521" s="1335"/>
      <c r="BD521" s="1335"/>
      <c r="BE521" s="1335"/>
      <c r="BF521" s="67"/>
      <c r="BG521" s="67"/>
      <c r="BH521" s="67"/>
      <c r="BI521" s="67"/>
      <c r="BJ521" s="67"/>
      <c r="BK521" s="67"/>
    </row>
    <row r="523" spans="1:63" s="84" customFormat="1" ht="15" customHeight="1">
      <c r="D523" s="1336" t="s">
        <v>124</v>
      </c>
      <c r="E523" s="1336"/>
      <c r="F523" s="1336"/>
      <c r="G523" s="1336"/>
      <c r="H523" s="1336"/>
      <c r="I523" s="1336"/>
      <c r="J523" s="1336"/>
      <c r="K523" s="1336"/>
      <c r="L523" s="1336"/>
      <c r="M523" s="1336"/>
      <c r="N523" s="1336"/>
      <c r="O523" s="1336"/>
      <c r="P523" s="1336"/>
      <c r="Q523" s="1336"/>
      <c r="R523" s="1336"/>
      <c r="S523" s="1336"/>
      <c r="T523" s="1336" t="s">
        <v>131</v>
      </c>
      <c r="U523" s="1336"/>
      <c r="V523" s="1336"/>
      <c r="W523" s="1336"/>
      <c r="X523" s="1336"/>
      <c r="Y523" s="1336"/>
      <c r="Z523" s="1336"/>
      <c r="AA523" s="1336"/>
      <c r="AB523" s="1336"/>
      <c r="AC523" s="1336" t="s">
        <v>189</v>
      </c>
      <c r="AD523" s="1336"/>
      <c r="AE523" s="1336"/>
      <c r="AF523" s="1336"/>
      <c r="AG523" s="1336"/>
      <c r="AH523" s="1336"/>
      <c r="AI523" s="1336" t="s">
        <v>133</v>
      </c>
      <c r="AJ523" s="1336"/>
      <c r="AK523" s="1336"/>
      <c r="AL523" s="1336"/>
      <c r="AM523" s="1336"/>
      <c r="AN523" s="1336"/>
      <c r="AO523" s="1336" t="s">
        <v>134</v>
      </c>
      <c r="AP523" s="1336"/>
      <c r="AQ523" s="1336"/>
      <c r="AR523" s="1336"/>
      <c r="AS523" s="1336"/>
      <c r="AT523" s="1336"/>
      <c r="AU523" s="1336" t="s">
        <v>206</v>
      </c>
      <c r="AV523" s="1336"/>
      <c r="AW523" s="1336"/>
      <c r="AX523" s="1336"/>
      <c r="AY523" s="1336"/>
      <c r="AZ523" s="1336"/>
      <c r="BA523" s="1336"/>
    </row>
    <row r="524" spans="1:63" s="84" customFormat="1" ht="15" customHeight="1">
      <c r="D524" s="1336"/>
      <c r="E524" s="1336"/>
      <c r="F524" s="1336"/>
      <c r="G524" s="1336"/>
      <c r="H524" s="1336"/>
      <c r="I524" s="1336"/>
      <c r="J524" s="1336"/>
      <c r="K524" s="1336"/>
      <c r="L524" s="1336"/>
      <c r="M524" s="1336"/>
      <c r="N524" s="1336"/>
      <c r="O524" s="1336"/>
      <c r="P524" s="1336"/>
      <c r="Q524" s="1336"/>
      <c r="R524" s="1336"/>
      <c r="S524" s="1336"/>
      <c r="T524" s="1336"/>
      <c r="U524" s="1336"/>
      <c r="V524" s="1336"/>
      <c r="W524" s="1336"/>
      <c r="X524" s="1336"/>
      <c r="Y524" s="1336"/>
      <c r="Z524" s="1336"/>
      <c r="AA524" s="1336"/>
      <c r="AB524" s="1336"/>
      <c r="AC524" s="1336"/>
      <c r="AD524" s="1336"/>
      <c r="AE524" s="1336"/>
      <c r="AF524" s="1336"/>
      <c r="AG524" s="1336"/>
      <c r="AH524" s="1336"/>
      <c r="AI524" s="1336"/>
      <c r="AJ524" s="1336"/>
      <c r="AK524" s="1336"/>
      <c r="AL524" s="1336"/>
      <c r="AM524" s="1336"/>
      <c r="AN524" s="1336"/>
      <c r="AO524" s="1336"/>
      <c r="AP524" s="1336"/>
      <c r="AQ524" s="1336"/>
      <c r="AR524" s="1336"/>
      <c r="AS524" s="1336"/>
      <c r="AT524" s="1336"/>
      <c r="AU524" s="1336"/>
      <c r="AV524" s="1336"/>
      <c r="AW524" s="1336"/>
      <c r="AX524" s="1336"/>
      <c r="AY524" s="1336"/>
      <c r="AZ524" s="1336"/>
      <c r="BA524" s="1336"/>
    </row>
    <row r="525" spans="1:63" s="84" customFormat="1" ht="27.75" customHeight="1">
      <c r="D525" s="1336"/>
      <c r="E525" s="1336"/>
      <c r="F525" s="1336"/>
      <c r="G525" s="1336"/>
      <c r="H525" s="1336"/>
      <c r="I525" s="1336"/>
      <c r="J525" s="1336"/>
      <c r="K525" s="1336"/>
      <c r="L525" s="1336"/>
      <c r="M525" s="1336"/>
      <c r="N525" s="1336"/>
      <c r="O525" s="1336"/>
      <c r="P525" s="1336"/>
      <c r="Q525" s="1336"/>
      <c r="R525" s="1336"/>
      <c r="S525" s="1336"/>
      <c r="T525" s="1336"/>
      <c r="U525" s="1336"/>
      <c r="V525" s="1336"/>
      <c r="W525" s="1336"/>
      <c r="X525" s="1336"/>
      <c r="Y525" s="1336"/>
      <c r="Z525" s="1336"/>
      <c r="AA525" s="1336"/>
      <c r="AB525" s="1336"/>
      <c r="AC525" s="1336"/>
      <c r="AD525" s="1336"/>
      <c r="AE525" s="1336"/>
      <c r="AF525" s="1336"/>
      <c r="AG525" s="1336"/>
      <c r="AH525" s="1336"/>
      <c r="AI525" s="1336"/>
      <c r="AJ525" s="1336"/>
      <c r="AK525" s="1336"/>
      <c r="AL525" s="1336"/>
      <c r="AM525" s="1336"/>
      <c r="AN525" s="1336"/>
      <c r="AO525" s="1336"/>
      <c r="AP525" s="1336"/>
      <c r="AQ525" s="1336"/>
      <c r="AR525" s="1336"/>
      <c r="AS525" s="1336"/>
      <c r="AT525" s="1336"/>
      <c r="AU525" s="1336"/>
      <c r="AV525" s="1336"/>
      <c r="AW525" s="1336"/>
      <c r="AX525" s="1336"/>
      <c r="AY525" s="1336"/>
      <c r="AZ525" s="1336"/>
      <c r="BA525" s="1336"/>
    </row>
    <row r="526" spans="1:63" s="104" customFormat="1" ht="15" customHeight="1">
      <c r="D526" s="1714" t="s">
        <v>334</v>
      </c>
      <c r="E526" s="1714"/>
      <c r="F526" s="1714"/>
      <c r="G526" s="1714"/>
      <c r="H526" s="1714"/>
      <c r="I526" s="1714"/>
      <c r="J526" s="1714"/>
      <c r="K526" s="1714"/>
      <c r="L526" s="1714"/>
      <c r="M526" s="1714"/>
      <c r="N526" s="1714"/>
      <c r="O526" s="1714"/>
      <c r="P526" s="1714"/>
      <c r="Q526" s="1714"/>
      <c r="R526" s="1714"/>
      <c r="S526" s="1714"/>
      <c r="T526" s="1715" t="s">
        <v>343</v>
      </c>
      <c r="U526" s="1716"/>
      <c r="V526" s="1716"/>
      <c r="W526" s="1716"/>
      <c r="X526" s="1716"/>
      <c r="Y526" s="1716"/>
      <c r="Z526" s="1716"/>
      <c r="AA526" s="1716"/>
      <c r="AB526" s="1716"/>
      <c r="AC526" s="1717">
        <v>8</v>
      </c>
      <c r="AD526" s="1717"/>
      <c r="AE526" s="1717"/>
      <c r="AF526" s="1717"/>
      <c r="AG526" s="1717"/>
      <c r="AH526" s="1717"/>
      <c r="AI526" s="1717">
        <v>8</v>
      </c>
      <c r="AJ526" s="1717"/>
      <c r="AK526" s="1717"/>
      <c r="AL526" s="1717"/>
      <c r="AM526" s="1717"/>
      <c r="AN526" s="1717"/>
      <c r="AO526" s="1332">
        <f>AC526*AI526</f>
        <v>64</v>
      </c>
      <c r="AP526" s="1332"/>
      <c r="AQ526" s="1332"/>
      <c r="AR526" s="1332"/>
      <c r="AS526" s="1332"/>
      <c r="AT526" s="1332"/>
      <c r="AU526" s="1333"/>
      <c r="AV526" s="1333"/>
      <c r="AW526" s="1333"/>
      <c r="AX526" s="1333"/>
      <c r="AY526" s="1333"/>
      <c r="AZ526" s="1333"/>
      <c r="BA526" s="1333"/>
    </row>
    <row r="527" spans="1:63" s="104" customFormat="1" ht="15" customHeight="1">
      <c r="D527" s="1714"/>
      <c r="E527" s="1714"/>
      <c r="F527" s="1714"/>
      <c r="G527" s="1714"/>
      <c r="H527" s="1714"/>
      <c r="I527" s="1714"/>
      <c r="J527" s="1714"/>
      <c r="K527" s="1714"/>
      <c r="L527" s="1714"/>
      <c r="M527" s="1714"/>
      <c r="N527" s="1714"/>
      <c r="O527" s="1714"/>
      <c r="P527" s="1714"/>
      <c r="Q527" s="1714"/>
      <c r="R527" s="1714"/>
      <c r="S527" s="1714"/>
      <c r="T527" s="1716"/>
      <c r="U527" s="1716"/>
      <c r="V527" s="1716"/>
      <c r="W527" s="1716"/>
      <c r="X527" s="1716"/>
      <c r="Y527" s="1716"/>
      <c r="Z527" s="1716"/>
      <c r="AA527" s="1716"/>
      <c r="AB527" s="1716"/>
      <c r="AC527" s="1717"/>
      <c r="AD527" s="1717"/>
      <c r="AE527" s="1717"/>
      <c r="AF527" s="1717"/>
      <c r="AG527" s="1717"/>
      <c r="AH527" s="1717"/>
      <c r="AI527" s="1717"/>
      <c r="AJ527" s="1717"/>
      <c r="AK527" s="1717"/>
      <c r="AL527" s="1717"/>
      <c r="AM527" s="1717"/>
      <c r="AN527" s="1717"/>
      <c r="AO527" s="1332"/>
      <c r="AP527" s="1332"/>
      <c r="AQ527" s="1332"/>
      <c r="AR527" s="1332"/>
      <c r="AS527" s="1332"/>
      <c r="AT527" s="1332"/>
      <c r="AU527" s="1333"/>
      <c r="AV527" s="1333"/>
      <c r="AW527" s="1333"/>
      <c r="AX527" s="1333"/>
      <c r="AY527" s="1333"/>
      <c r="AZ527" s="1333"/>
      <c r="BA527" s="1333"/>
    </row>
    <row r="528" spans="1:63" s="104" customFormat="1" ht="15" customHeight="1">
      <c r="D528" s="1328"/>
      <c r="E528" s="1328"/>
      <c r="F528" s="1328"/>
      <c r="G528" s="1328"/>
      <c r="H528" s="1328"/>
      <c r="I528" s="1328"/>
      <c r="J528" s="1328"/>
      <c r="K528" s="1328"/>
      <c r="L528" s="1328"/>
      <c r="M528" s="1328"/>
      <c r="N528" s="1328"/>
      <c r="O528" s="1328"/>
      <c r="P528" s="1328"/>
      <c r="Q528" s="1328"/>
      <c r="R528" s="1328"/>
      <c r="S528" s="1328"/>
      <c r="T528" s="1329"/>
      <c r="U528" s="1329"/>
      <c r="V528" s="1329"/>
      <c r="W528" s="1329"/>
      <c r="X528" s="1329"/>
      <c r="Y528" s="1329"/>
      <c r="Z528" s="1329"/>
      <c r="AA528" s="1329"/>
      <c r="AB528" s="1329"/>
      <c r="AC528" s="1330"/>
      <c r="AD528" s="1330"/>
      <c r="AE528" s="1330"/>
      <c r="AF528" s="1330"/>
      <c r="AG528" s="1330"/>
      <c r="AH528" s="1330"/>
      <c r="AI528" s="1331"/>
      <c r="AJ528" s="1331"/>
      <c r="AK528" s="1331"/>
      <c r="AL528" s="1331"/>
      <c r="AM528" s="1331"/>
      <c r="AN528" s="1331"/>
      <c r="AO528" s="1332">
        <f t="shared" ref="AO528" si="0">AC528*AI528</f>
        <v>0</v>
      </c>
      <c r="AP528" s="1332"/>
      <c r="AQ528" s="1332"/>
      <c r="AR528" s="1332"/>
      <c r="AS528" s="1332"/>
      <c r="AT528" s="1332"/>
      <c r="AU528" s="1333"/>
      <c r="AV528" s="1333"/>
      <c r="AW528" s="1333"/>
      <c r="AX528" s="1333"/>
      <c r="AY528" s="1333"/>
      <c r="AZ528" s="1333"/>
      <c r="BA528" s="1333"/>
    </row>
    <row r="529" spans="2:61" s="104" customFormat="1" ht="15" customHeight="1">
      <c r="D529" s="1328"/>
      <c r="E529" s="1328"/>
      <c r="F529" s="1328"/>
      <c r="G529" s="1328"/>
      <c r="H529" s="1328"/>
      <c r="I529" s="1328"/>
      <c r="J529" s="1328"/>
      <c r="K529" s="1328"/>
      <c r="L529" s="1328"/>
      <c r="M529" s="1328"/>
      <c r="N529" s="1328"/>
      <c r="O529" s="1328"/>
      <c r="P529" s="1328"/>
      <c r="Q529" s="1328"/>
      <c r="R529" s="1328"/>
      <c r="S529" s="1328"/>
      <c r="T529" s="1329"/>
      <c r="U529" s="1329"/>
      <c r="V529" s="1329"/>
      <c r="W529" s="1329"/>
      <c r="X529" s="1329"/>
      <c r="Y529" s="1329"/>
      <c r="Z529" s="1329"/>
      <c r="AA529" s="1329"/>
      <c r="AB529" s="1329"/>
      <c r="AC529" s="1330"/>
      <c r="AD529" s="1330"/>
      <c r="AE529" s="1330"/>
      <c r="AF529" s="1330"/>
      <c r="AG529" s="1330"/>
      <c r="AH529" s="1330"/>
      <c r="AI529" s="1331"/>
      <c r="AJ529" s="1331"/>
      <c r="AK529" s="1331"/>
      <c r="AL529" s="1331"/>
      <c r="AM529" s="1331"/>
      <c r="AN529" s="1331"/>
      <c r="AO529" s="1332"/>
      <c r="AP529" s="1332"/>
      <c r="AQ529" s="1332"/>
      <c r="AR529" s="1332"/>
      <c r="AS529" s="1332"/>
      <c r="AT529" s="1332"/>
      <c r="AU529" s="1333"/>
      <c r="AV529" s="1333"/>
      <c r="AW529" s="1333"/>
      <c r="AX529" s="1333"/>
      <c r="AY529" s="1333"/>
      <c r="AZ529" s="1333"/>
      <c r="BA529" s="1333"/>
    </row>
    <row r="530" spans="2:61" s="104" customFormat="1" ht="15" customHeight="1">
      <c r="D530" s="1328"/>
      <c r="E530" s="1328"/>
      <c r="F530" s="1328"/>
      <c r="G530" s="1328"/>
      <c r="H530" s="1328"/>
      <c r="I530" s="1328"/>
      <c r="J530" s="1328"/>
      <c r="K530" s="1328"/>
      <c r="L530" s="1328"/>
      <c r="M530" s="1328"/>
      <c r="N530" s="1328"/>
      <c r="O530" s="1328"/>
      <c r="P530" s="1328"/>
      <c r="Q530" s="1328"/>
      <c r="R530" s="1328"/>
      <c r="S530" s="1328"/>
      <c r="T530" s="1329"/>
      <c r="U530" s="1329"/>
      <c r="V530" s="1329"/>
      <c r="W530" s="1329"/>
      <c r="X530" s="1329"/>
      <c r="Y530" s="1329"/>
      <c r="Z530" s="1329"/>
      <c r="AA530" s="1329"/>
      <c r="AB530" s="1329"/>
      <c r="AC530" s="1330"/>
      <c r="AD530" s="1330"/>
      <c r="AE530" s="1330"/>
      <c r="AF530" s="1330"/>
      <c r="AG530" s="1330"/>
      <c r="AH530" s="1330"/>
      <c r="AI530" s="1331"/>
      <c r="AJ530" s="1331"/>
      <c r="AK530" s="1331"/>
      <c r="AL530" s="1331"/>
      <c r="AM530" s="1331"/>
      <c r="AN530" s="1331"/>
      <c r="AO530" s="1332">
        <f>AC530*AI530</f>
        <v>0</v>
      </c>
      <c r="AP530" s="1332"/>
      <c r="AQ530" s="1332"/>
      <c r="AR530" s="1332"/>
      <c r="AS530" s="1332"/>
      <c r="AT530" s="1332"/>
      <c r="AU530" s="1333"/>
      <c r="AV530" s="1333"/>
      <c r="AW530" s="1333"/>
      <c r="AX530" s="1333"/>
      <c r="AY530" s="1333"/>
      <c r="AZ530" s="1333"/>
      <c r="BA530" s="1333"/>
    </row>
    <row r="531" spans="2:61" s="104" customFormat="1" ht="15" customHeight="1">
      <c r="D531" s="1328"/>
      <c r="E531" s="1328"/>
      <c r="F531" s="1328"/>
      <c r="G531" s="1328"/>
      <c r="H531" s="1328"/>
      <c r="I531" s="1328"/>
      <c r="J531" s="1328"/>
      <c r="K531" s="1328"/>
      <c r="L531" s="1328"/>
      <c r="M531" s="1328"/>
      <c r="N531" s="1328"/>
      <c r="O531" s="1328"/>
      <c r="P531" s="1328"/>
      <c r="Q531" s="1328"/>
      <c r="R531" s="1328"/>
      <c r="S531" s="1328"/>
      <c r="T531" s="1329"/>
      <c r="U531" s="1329"/>
      <c r="V531" s="1329"/>
      <c r="W531" s="1329"/>
      <c r="X531" s="1329"/>
      <c r="Y531" s="1329"/>
      <c r="Z531" s="1329"/>
      <c r="AA531" s="1329"/>
      <c r="AB531" s="1329"/>
      <c r="AC531" s="1330"/>
      <c r="AD531" s="1330"/>
      <c r="AE531" s="1330"/>
      <c r="AF531" s="1330"/>
      <c r="AG531" s="1330"/>
      <c r="AH531" s="1330"/>
      <c r="AI531" s="1331"/>
      <c r="AJ531" s="1331"/>
      <c r="AK531" s="1331"/>
      <c r="AL531" s="1331"/>
      <c r="AM531" s="1331"/>
      <c r="AN531" s="1331"/>
      <c r="AO531" s="1332"/>
      <c r="AP531" s="1332"/>
      <c r="AQ531" s="1332"/>
      <c r="AR531" s="1332"/>
      <c r="AS531" s="1332"/>
      <c r="AT531" s="1332"/>
      <c r="AU531" s="1333"/>
      <c r="AV531" s="1333"/>
      <c r="AW531" s="1333"/>
      <c r="AX531" s="1333"/>
      <c r="AY531" s="1333"/>
      <c r="AZ531" s="1333"/>
      <c r="BA531" s="1333"/>
    </row>
    <row r="532" spans="2:61" s="104" customFormat="1" ht="15" customHeight="1">
      <c r="D532" s="1328"/>
      <c r="E532" s="1328"/>
      <c r="F532" s="1328"/>
      <c r="G532" s="1328"/>
      <c r="H532" s="1328"/>
      <c r="I532" s="1328"/>
      <c r="J532" s="1328"/>
      <c r="K532" s="1328"/>
      <c r="L532" s="1328"/>
      <c r="M532" s="1328"/>
      <c r="N532" s="1328"/>
      <c r="O532" s="1328"/>
      <c r="P532" s="1328"/>
      <c r="Q532" s="1328"/>
      <c r="R532" s="1328"/>
      <c r="S532" s="1328"/>
      <c r="T532" s="1329"/>
      <c r="U532" s="1329"/>
      <c r="V532" s="1329"/>
      <c r="W532" s="1329"/>
      <c r="X532" s="1329"/>
      <c r="Y532" s="1329"/>
      <c r="Z532" s="1329"/>
      <c r="AA532" s="1329"/>
      <c r="AB532" s="1329"/>
      <c r="AC532" s="1330"/>
      <c r="AD532" s="1330"/>
      <c r="AE532" s="1330"/>
      <c r="AF532" s="1330"/>
      <c r="AG532" s="1330"/>
      <c r="AH532" s="1330"/>
      <c r="AI532" s="1331"/>
      <c r="AJ532" s="1331"/>
      <c r="AK532" s="1331"/>
      <c r="AL532" s="1331"/>
      <c r="AM532" s="1331"/>
      <c r="AN532" s="1331"/>
      <c r="AO532" s="1332">
        <f t="shared" ref="AO532" si="1">AC532*AI532</f>
        <v>0</v>
      </c>
      <c r="AP532" s="1332"/>
      <c r="AQ532" s="1332"/>
      <c r="AR532" s="1332"/>
      <c r="AS532" s="1332"/>
      <c r="AT532" s="1332"/>
      <c r="AU532" s="1333"/>
      <c r="AV532" s="1333"/>
      <c r="AW532" s="1333"/>
      <c r="AX532" s="1333"/>
      <c r="AY532" s="1333"/>
      <c r="AZ532" s="1333"/>
      <c r="BA532" s="1333"/>
    </row>
    <row r="533" spans="2:61" s="104" customFormat="1" ht="15" customHeight="1">
      <c r="D533" s="1328"/>
      <c r="E533" s="1328"/>
      <c r="F533" s="1328"/>
      <c r="G533" s="1328"/>
      <c r="H533" s="1328"/>
      <c r="I533" s="1328"/>
      <c r="J533" s="1328"/>
      <c r="K533" s="1328"/>
      <c r="L533" s="1328"/>
      <c r="M533" s="1328"/>
      <c r="N533" s="1328"/>
      <c r="O533" s="1328"/>
      <c r="P533" s="1328"/>
      <c r="Q533" s="1328"/>
      <c r="R533" s="1328"/>
      <c r="S533" s="1328"/>
      <c r="T533" s="1329"/>
      <c r="U533" s="1329"/>
      <c r="V533" s="1329"/>
      <c r="W533" s="1329"/>
      <c r="X533" s="1329"/>
      <c r="Y533" s="1329"/>
      <c r="Z533" s="1329"/>
      <c r="AA533" s="1329"/>
      <c r="AB533" s="1329"/>
      <c r="AC533" s="1330"/>
      <c r="AD533" s="1330"/>
      <c r="AE533" s="1330"/>
      <c r="AF533" s="1330"/>
      <c r="AG533" s="1330"/>
      <c r="AH533" s="1330"/>
      <c r="AI533" s="1331"/>
      <c r="AJ533" s="1331"/>
      <c r="AK533" s="1331"/>
      <c r="AL533" s="1331"/>
      <c r="AM533" s="1331"/>
      <c r="AN533" s="1331"/>
      <c r="AO533" s="1332"/>
      <c r="AP533" s="1332"/>
      <c r="AQ533" s="1332"/>
      <c r="AR533" s="1332"/>
      <c r="AS533" s="1332"/>
      <c r="AT533" s="1332"/>
      <c r="AU533" s="1333"/>
      <c r="AV533" s="1333"/>
      <c r="AW533" s="1333"/>
      <c r="AX533" s="1333"/>
      <c r="AY533" s="1333"/>
      <c r="AZ533" s="1333"/>
      <c r="BA533" s="1333"/>
    </row>
    <row r="534" spans="2:61" s="104" customFormat="1" ht="15" customHeight="1">
      <c r="D534" s="1328"/>
      <c r="E534" s="1328"/>
      <c r="F534" s="1328"/>
      <c r="G534" s="1328"/>
      <c r="H534" s="1328"/>
      <c r="I534" s="1328"/>
      <c r="J534" s="1328"/>
      <c r="K534" s="1328"/>
      <c r="L534" s="1328"/>
      <c r="M534" s="1328"/>
      <c r="N534" s="1328"/>
      <c r="O534" s="1328"/>
      <c r="P534" s="1328"/>
      <c r="Q534" s="1328"/>
      <c r="R534" s="1328"/>
      <c r="S534" s="1328"/>
      <c r="T534" s="1329"/>
      <c r="U534" s="1329"/>
      <c r="V534" s="1329"/>
      <c r="W534" s="1329"/>
      <c r="X534" s="1329"/>
      <c r="Y534" s="1329"/>
      <c r="Z534" s="1329"/>
      <c r="AA534" s="1329"/>
      <c r="AB534" s="1329"/>
      <c r="AC534" s="1330"/>
      <c r="AD534" s="1330"/>
      <c r="AE534" s="1330"/>
      <c r="AF534" s="1330"/>
      <c r="AG534" s="1330"/>
      <c r="AH534" s="1330"/>
      <c r="AI534" s="1331"/>
      <c r="AJ534" s="1331"/>
      <c r="AK534" s="1331"/>
      <c r="AL534" s="1331"/>
      <c r="AM534" s="1331"/>
      <c r="AN534" s="1331"/>
      <c r="AO534" s="1332">
        <f t="shared" ref="AO534" si="2">AC534*AI534</f>
        <v>0</v>
      </c>
      <c r="AP534" s="1332"/>
      <c r="AQ534" s="1332"/>
      <c r="AR534" s="1332"/>
      <c r="AS534" s="1332"/>
      <c r="AT534" s="1332"/>
      <c r="AU534" s="1333"/>
      <c r="AV534" s="1333"/>
      <c r="AW534" s="1333"/>
      <c r="AX534" s="1333"/>
      <c r="AY534" s="1333"/>
      <c r="AZ534" s="1333"/>
      <c r="BA534" s="1333"/>
    </row>
    <row r="535" spans="2:61" s="104" customFormat="1" ht="15" customHeight="1">
      <c r="D535" s="1328"/>
      <c r="E535" s="1328"/>
      <c r="F535" s="1328"/>
      <c r="G535" s="1328"/>
      <c r="H535" s="1328"/>
      <c r="I535" s="1328"/>
      <c r="J535" s="1328"/>
      <c r="K535" s="1328"/>
      <c r="L535" s="1328"/>
      <c r="M535" s="1328"/>
      <c r="N535" s="1328"/>
      <c r="O535" s="1328"/>
      <c r="P535" s="1328"/>
      <c r="Q535" s="1328"/>
      <c r="R535" s="1328"/>
      <c r="S535" s="1328"/>
      <c r="T535" s="1329"/>
      <c r="U535" s="1329"/>
      <c r="V535" s="1329"/>
      <c r="W535" s="1329"/>
      <c r="X535" s="1329"/>
      <c r="Y535" s="1329"/>
      <c r="Z535" s="1329"/>
      <c r="AA535" s="1329"/>
      <c r="AB535" s="1329"/>
      <c r="AC535" s="1330"/>
      <c r="AD535" s="1330"/>
      <c r="AE535" s="1330"/>
      <c r="AF535" s="1330"/>
      <c r="AG535" s="1330"/>
      <c r="AH535" s="1330"/>
      <c r="AI535" s="1331"/>
      <c r="AJ535" s="1331"/>
      <c r="AK535" s="1331"/>
      <c r="AL535" s="1331"/>
      <c r="AM535" s="1331"/>
      <c r="AN535" s="1331"/>
      <c r="AO535" s="1332"/>
      <c r="AP535" s="1332"/>
      <c r="AQ535" s="1332"/>
      <c r="AR535" s="1332"/>
      <c r="AS535" s="1332"/>
      <c r="AT535" s="1332"/>
      <c r="AU535" s="1333"/>
      <c r="AV535" s="1333"/>
      <c r="AW535" s="1333"/>
      <c r="AX535" s="1333"/>
      <c r="AY535" s="1333"/>
      <c r="AZ535" s="1333"/>
      <c r="BA535" s="1333"/>
    </row>
    <row r="536" spans="2:61" s="81" customFormat="1" ht="15" customHeight="1">
      <c r="AT536" s="995" t="s">
        <v>207</v>
      </c>
      <c r="AU536" s="995"/>
      <c r="AV536" s="995"/>
      <c r="AW536" s="995"/>
      <c r="AX536" s="995"/>
      <c r="AY536" s="995"/>
      <c r="AZ536" s="995"/>
      <c r="BA536" s="995"/>
    </row>
    <row r="537" spans="2:61" s="81" customFormat="1" ht="15" customHeight="1">
      <c r="AT537" s="995"/>
      <c r="AU537" s="995"/>
      <c r="AV537" s="995"/>
      <c r="AW537" s="995"/>
      <c r="AX537" s="995"/>
      <c r="AY537" s="995"/>
      <c r="AZ537" s="995"/>
      <c r="BA537" s="995"/>
    </row>
    <row r="538" spans="2:61" s="81" customFormat="1" ht="15" customHeight="1">
      <c r="D538" s="105"/>
      <c r="E538" s="105"/>
      <c r="F538" s="105"/>
      <c r="G538" s="105"/>
      <c r="H538" s="105"/>
      <c r="I538" s="105"/>
      <c r="J538" s="105"/>
      <c r="K538" s="105"/>
      <c r="L538" s="105"/>
      <c r="M538" s="105"/>
      <c r="N538" s="105"/>
      <c r="O538" s="105"/>
      <c r="P538" s="105"/>
      <c r="Q538" s="105"/>
      <c r="R538" s="105"/>
      <c r="S538" s="105"/>
      <c r="T538" s="105"/>
      <c r="U538" s="105"/>
      <c r="V538" s="105"/>
      <c r="W538" s="105"/>
      <c r="X538" s="105"/>
      <c r="Y538" s="105"/>
      <c r="Z538" s="105"/>
      <c r="AA538" s="105"/>
      <c r="AB538" s="105"/>
      <c r="AC538" s="105"/>
      <c r="AD538" s="105"/>
      <c r="AE538" s="105"/>
      <c r="AF538" s="105"/>
      <c r="AG538" s="105"/>
      <c r="AH538" s="105"/>
      <c r="AI538" s="105"/>
      <c r="AJ538" s="105"/>
      <c r="AK538" s="105"/>
      <c r="AL538" s="105"/>
      <c r="AM538" s="105"/>
      <c r="AN538" s="105"/>
      <c r="AO538" s="105"/>
      <c r="AP538" s="105"/>
      <c r="AQ538" s="105"/>
      <c r="AR538" s="105"/>
      <c r="AS538" s="106"/>
      <c r="AT538" s="1362">
        <v>1</v>
      </c>
      <c r="AU538" s="1363"/>
      <c r="AV538" s="1363"/>
      <c r="AW538" s="1363"/>
      <c r="AX538" s="1363"/>
      <c r="AY538" s="1364"/>
      <c r="AZ538" s="709" t="s">
        <v>208</v>
      </c>
      <c r="BA538" s="1225"/>
    </row>
    <row r="539" spans="2:61" s="81" customFormat="1" ht="15" customHeight="1">
      <c r="AT539" s="1365"/>
      <c r="AU539" s="1366"/>
      <c r="AV539" s="1366"/>
      <c r="AW539" s="1366"/>
      <c r="AX539" s="1366"/>
      <c r="AY539" s="1367"/>
      <c r="AZ539" s="1079"/>
      <c r="BA539" s="1226"/>
    </row>
    <row r="540" spans="2:61" s="96" customFormat="1" ht="15" customHeight="1">
      <c r="AL540" s="107"/>
      <c r="AM540" s="107"/>
      <c r="AN540" s="107"/>
      <c r="AO540" s="107"/>
      <c r="AP540" s="107"/>
      <c r="AQ540" s="107"/>
      <c r="AR540" s="107"/>
      <c r="AS540" s="107"/>
      <c r="AT540" s="108"/>
      <c r="AU540" s="108"/>
      <c r="AV540" s="108"/>
      <c r="AW540" s="108"/>
      <c r="AX540" s="108"/>
      <c r="AY540" s="108"/>
      <c r="AZ540" s="108"/>
      <c r="BA540" s="108"/>
    </row>
    <row r="541" spans="2:61" s="81" customFormat="1" ht="14.25" customHeight="1">
      <c r="B541" s="67" t="s">
        <v>234</v>
      </c>
      <c r="AS541" s="252"/>
      <c r="AT541" s="252"/>
      <c r="AU541" s="252"/>
      <c r="AV541" s="252"/>
      <c r="AW541" s="252"/>
      <c r="AX541" s="252"/>
      <c r="AY541" s="227"/>
      <c r="AZ541" s="227"/>
      <c r="BA541" s="223"/>
      <c r="BB541" s="223"/>
      <c r="BC541" s="223"/>
      <c r="BD541" s="223"/>
      <c r="BE541" s="223"/>
      <c r="BF541" s="223"/>
      <c r="BG541" s="223"/>
      <c r="BH541" s="223"/>
    </row>
    <row r="542" spans="2:61" s="67" customFormat="1" ht="15" customHeight="1">
      <c r="D542" s="440" t="s">
        <v>209</v>
      </c>
      <c r="E542" s="441"/>
      <c r="F542" s="441"/>
      <c r="G542" s="441"/>
      <c r="H542" s="441"/>
      <c r="I542" s="441"/>
      <c r="J542" s="441"/>
      <c r="K542" s="441"/>
      <c r="L542" s="441"/>
      <c r="M542" s="441"/>
      <c r="N542" s="441"/>
      <c r="O542" s="441"/>
      <c r="P542" s="441"/>
      <c r="Q542" s="441"/>
      <c r="R542" s="441"/>
      <c r="S542" s="441"/>
      <c r="T542" s="441"/>
      <c r="U542" s="441"/>
      <c r="V542" s="441"/>
      <c r="W542" s="442"/>
      <c r="X542" s="440" t="s">
        <v>210</v>
      </c>
      <c r="Y542" s="441"/>
      <c r="Z542" s="441"/>
      <c r="AA542" s="441"/>
      <c r="AB542" s="441"/>
      <c r="AC542" s="441"/>
      <c r="AD542" s="442"/>
      <c r="AE542" s="440" t="s">
        <v>211</v>
      </c>
      <c r="AF542" s="441"/>
      <c r="AG542" s="441"/>
      <c r="AH542" s="441"/>
      <c r="AI542" s="441"/>
      <c r="AJ542" s="441"/>
      <c r="AK542" s="441"/>
      <c r="AL542" s="442"/>
      <c r="AM542" s="440" t="s">
        <v>206</v>
      </c>
      <c r="AN542" s="441"/>
      <c r="AO542" s="441"/>
      <c r="AP542" s="441"/>
      <c r="AQ542" s="441"/>
      <c r="AR542" s="441"/>
      <c r="AS542" s="442"/>
      <c r="AW542" s="75"/>
      <c r="AX542" s="218"/>
      <c r="AY542" s="218"/>
      <c r="AZ542" s="218"/>
      <c r="BA542" s="218"/>
      <c r="BB542" s="218"/>
      <c r="BC542" s="218"/>
      <c r="BD542" s="75"/>
      <c r="BE542" s="75"/>
      <c r="BF542" s="75"/>
      <c r="BG542" s="75"/>
      <c r="BH542" s="75"/>
    </row>
    <row r="543" spans="2:61" s="84" customFormat="1" ht="15" customHeight="1">
      <c r="D543" s="443"/>
      <c r="E543" s="444"/>
      <c r="F543" s="444"/>
      <c r="G543" s="444"/>
      <c r="H543" s="444"/>
      <c r="I543" s="444"/>
      <c r="J543" s="444"/>
      <c r="K543" s="444"/>
      <c r="L543" s="444"/>
      <c r="M543" s="444"/>
      <c r="N543" s="444"/>
      <c r="O543" s="444"/>
      <c r="P543" s="444"/>
      <c r="Q543" s="444"/>
      <c r="R543" s="444"/>
      <c r="S543" s="444"/>
      <c r="T543" s="444"/>
      <c r="U543" s="444"/>
      <c r="V543" s="444"/>
      <c r="W543" s="445"/>
      <c r="X543" s="443"/>
      <c r="Y543" s="444"/>
      <c r="Z543" s="444"/>
      <c r="AA543" s="444"/>
      <c r="AB543" s="444"/>
      <c r="AC543" s="444"/>
      <c r="AD543" s="445"/>
      <c r="AE543" s="443"/>
      <c r="AF543" s="444"/>
      <c r="AG543" s="444"/>
      <c r="AH543" s="444"/>
      <c r="AI543" s="444"/>
      <c r="AJ543" s="444"/>
      <c r="AK543" s="444"/>
      <c r="AL543" s="445"/>
      <c r="AM543" s="443"/>
      <c r="AN543" s="444"/>
      <c r="AO543" s="444"/>
      <c r="AP543" s="444"/>
      <c r="AQ543" s="444"/>
      <c r="AR543" s="444"/>
      <c r="AS543" s="445"/>
      <c r="AX543" s="218"/>
      <c r="AY543" s="218"/>
      <c r="AZ543" s="218"/>
      <c r="BA543" s="218"/>
      <c r="BB543" s="218"/>
      <c r="BC543" s="218"/>
      <c r="BD543" s="110"/>
      <c r="BE543" s="110"/>
      <c r="BF543" s="110"/>
      <c r="BG543" s="110"/>
      <c r="BH543" s="110"/>
    </row>
    <row r="544" spans="2:61" s="84" customFormat="1" ht="27.75" customHeight="1">
      <c r="D544" s="446"/>
      <c r="E544" s="447"/>
      <c r="F544" s="447"/>
      <c r="G544" s="447"/>
      <c r="H544" s="447"/>
      <c r="I544" s="447"/>
      <c r="J544" s="447"/>
      <c r="K544" s="447"/>
      <c r="L544" s="447"/>
      <c r="M544" s="447"/>
      <c r="N544" s="447"/>
      <c r="O544" s="447"/>
      <c r="P544" s="447"/>
      <c r="Q544" s="447"/>
      <c r="R544" s="447"/>
      <c r="S544" s="447"/>
      <c r="T544" s="447"/>
      <c r="U544" s="447"/>
      <c r="V544" s="447"/>
      <c r="W544" s="448"/>
      <c r="X544" s="446"/>
      <c r="Y544" s="447"/>
      <c r="Z544" s="447"/>
      <c r="AA544" s="447"/>
      <c r="AB544" s="447"/>
      <c r="AC544" s="447"/>
      <c r="AD544" s="448"/>
      <c r="AE544" s="446"/>
      <c r="AF544" s="447"/>
      <c r="AG544" s="447"/>
      <c r="AH544" s="447"/>
      <c r="AI544" s="447"/>
      <c r="AJ544" s="447"/>
      <c r="AK544" s="447"/>
      <c r="AL544" s="448"/>
      <c r="AM544" s="446"/>
      <c r="AN544" s="447"/>
      <c r="AO544" s="447"/>
      <c r="AP544" s="447"/>
      <c r="AQ544" s="447"/>
      <c r="AR544" s="447"/>
      <c r="AS544" s="448"/>
      <c r="AX544" s="218"/>
      <c r="AY544" s="218"/>
      <c r="AZ544" s="218"/>
      <c r="BA544" s="218"/>
      <c r="BB544" s="218"/>
      <c r="BC544" s="218"/>
      <c r="BD544" s="110"/>
      <c r="BE544" s="110"/>
      <c r="BF544" s="110"/>
      <c r="BG544" s="110"/>
      <c r="BH544" s="110"/>
      <c r="BI544" s="110"/>
    </row>
    <row r="545" spans="1:64" s="104" customFormat="1" ht="15" customHeight="1">
      <c r="D545" s="1451" t="s">
        <v>335</v>
      </c>
      <c r="E545" s="1452"/>
      <c r="F545" s="1452"/>
      <c r="G545" s="1452"/>
      <c r="H545" s="1452"/>
      <c r="I545" s="1452"/>
      <c r="J545" s="1452"/>
      <c r="K545" s="1452"/>
      <c r="L545" s="1452"/>
      <c r="M545" s="1452"/>
      <c r="N545" s="1452"/>
      <c r="O545" s="1452"/>
      <c r="P545" s="1452"/>
      <c r="Q545" s="1452"/>
      <c r="R545" s="1452"/>
      <c r="S545" s="1452"/>
      <c r="T545" s="1452"/>
      <c r="U545" s="1452"/>
      <c r="V545" s="1452"/>
      <c r="W545" s="1452"/>
      <c r="X545" s="1455">
        <v>2</v>
      </c>
      <c r="Y545" s="1456"/>
      <c r="Z545" s="1456"/>
      <c r="AA545" s="1456"/>
      <c r="AB545" s="1457"/>
      <c r="AC545" s="1338" t="s">
        <v>208</v>
      </c>
      <c r="AD545" s="1339"/>
      <c r="AE545" s="1461" t="s">
        <v>343</v>
      </c>
      <c r="AF545" s="1462"/>
      <c r="AG545" s="1462"/>
      <c r="AH545" s="1462"/>
      <c r="AI545" s="1462"/>
      <c r="AJ545" s="1462"/>
      <c r="AK545" s="1462"/>
      <c r="AL545" s="1463"/>
      <c r="AM545" s="111"/>
      <c r="AN545" s="112"/>
      <c r="AO545" s="112"/>
      <c r="AP545" s="112"/>
      <c r="AQ545" s="112"/>
      <c r="AR545" s="112"/>
      <c r="AS545" s="113"/>
      <c r="AT545" s="1358" t="s">
        <v>207</v>
      </c>
      <c r="AU545" s="1359"/>
      <c r="AV545" s="1359"/>
      <c r="AW545" s="1359"/>
      <c r="AX545" s="1359"/>
      <c r="AY545" s="1359"/>
      <c r="AZ545" s="1339"/>
      <c r="BA545" s="114"/>
      <c r="BF545" s="245"/>
      <c r="BG545" s="245"/>
      <c r="BH545" s="245"/>
    </row>
    <row r="546" spans="1:64" s="104" customFormat="1" ht="15" customHeight="1">
      <c r="D546" s="1453"/>
      <c r="E546" s="1454"/>
      <c r="F546" s="1454"/>
      <c r="G546" s="1454"/>
      <c r="H546" s="1454"/>
      <c r="I546" s="1454"/>
      <c r="J546" s="1454"/>
      <c r="K546" s="1454"/>
      <c r="L546" s="1454"/>
      <c r="M546" s="1454"/>
      <c r="N546" s="1454"/>
      <c r="O546" s="1454"/>
      <c r="P546" s="1454"/>
      <c r="Q546" s="1454"/>
      <c r="R546" s="1454"/>
      <c r="S546" s="1454"/>
      <c r="T546" s="1454"/>
      <c r="U546" s="1454"/>
      <c r="V546" s="1454"/>
      <c r="W546" s="1454"/>
      <c r="X546" s="1458"/>
      <c r="Y546" s="1459"/>
      <c r="Z546" s="1459"/>
      <c r="AA546" s="1459"/>
      <c r="AB546" s="1460"/>
      <c r="AC546" s="1340"/>
      <c r="AD546" s="1341"/>
      <c r="AE546" s="1464"/>
      <c r="AF546" s="1465"/>
      <c r="AG546" s="1465"/>
      <c r="AH546" s="1465"/>
      <c r="AI546" s="1465"/>
      <c r="AJ546" s="1465"/>
      <c r="AK546" s="1465"/>
      <c r="AL546" s="1466"/>
      <c r="AM546" s="116"/>
      <c r="AN546" s="117"/>
      <c r="AO546" s="117"/>
      <c r="AP546" s="117"/>
      <c r="AQ546" s="117"/>
      <c r="AR546" s="117"/>
      <c r="AS546" s="118"/>
      <c r="AT546" s="1360"/>
      <c r="AU546" s="1361"/>
      <c r="AV546" s="1361"/>
      <c r="AW546" s="1361"/>
      <c r="AX546" s="1361"/>
      <c r="AY546" s="1361"/>
      <c r="AZ546" s="1341"/>
      <c r="BA546" s="114"/>
      <c r="BF546" s="245"/>
      <c r="BG546" s="245"/>
      <c r="BH546" s="245"/>
      <c r="BI546" s="245"/>
    </row>
    <row r="547" spans="1:64" s="104" customFormat="1" ht="15" customHeight="1">
      <c r="D547" s="1342"/>
      <c r="E547" s="1343"/>
      <c r="F547" s="1343"/>
      <c r="G547" s="1343"/>
      <c r="H547" s="1343"/>
      <c r="I547" s="1343"/>
      <c r="J547" s="1343"/>
      <c r="K547" s="1343"/>
      <c r="L547" s="1343"/>
      <c r="M547" s="1343"/>
      <c r="N547" s="1343"/>
      <c r="O547" s="1343"/>
      <c r="P547" s="1343"/>
      <c r="Q547" s="1343"/>
      <c r="R547" s="1343"/>
      <c r="S547" s="1343"/>
      <c r="T547" s="1343"/>
      <c r="U547" s="1343"/>
      <c r="V547" s="1343"/>
      <c r="W547" s="1343"/>
      <c r="X547" s="1346"/>
      <c r="Y547" s="1347"/>
      <c r="Z547" s="1347"/>
      <c r="AA547" s="1347"/>
      <c r="AB547" s="1348"/>
      <c r="AC547" s="1338" t="s">
        <v>208</v>
      </c>
      <c r="AD547" s="1339"/>
      <c r="AE547" s="1352"/>
      <c r="AF547" s="1353"/>
      <c r="AG547" s="1353"/>
      <c r="AH547" s="1353"/>
      <c r="AI547" s="1353"/>
      <c r="AJ547" s="1353"/>
      <c r="AK547" s="1353"/>
      <c r="AL547" s="1354"/>
      <c r="AM547" s="111"/>
      <c r="AN547" s="112"/>
      <c r="AO547" s="112"/>
      <c r="AP547" s="112"/>
      <c r="AQ547" s="112"/>
      <c r="AR547" s="112"/>
      <c r="AS547" s="113"/>
      <c r="AT547" s="1362">
        <v>2</v>
      </c>
      <c r="AU547" s="1363"/>
      <c r="AV547" s="1363"/>
      <c r="AW547" s="1363"/>
      <c r="AX547" s="1364"/>
      <c r="AY547" s="1338" t="s">
        <v>208</v>
      </c>
      <c r="AZ547" s="1339"/>
      <c r="BA547" s="119"/>
      <c r="BF547" s="245"/>
      <c r="BG547" s="245"/>
      <c r="BH547" s="245"/>
      <c r="BI547" s="245"/>
      <c r="BJ547" s="245"/>
      <c r="BK547" s="245"/>
    </row>
    <row r="548" spans="1:64" s="104" customFormat="1" ht="15" customHeight="1">
      <c r="D548" s="1344"/>
      <c r="E548" s="1345"/>
      <c r="F548" s="1345"/>
      <c r="G548" s="1345"/>
      <c r="H548" s="1345"/>
      <c r="I548" s="1345"/>
      <c r="J548" s="1345"/>
      <c r="K548" s="1345"/>
      <c r="L548" s="1345"/>
      <c r="M548" s="1345"/>
      <c r="N548" s="1345"/>
      <c r="O548" s="1345"/>
      <c r="P548" s="1345"/>
      <c r="Q548" s="1345"/>
      <c r="R548" s="1345"/>
      <c r="S548" s="1345"/>
      <c r="T548" s="1345"/>
      <c r="U548" s="1345"/>
      <c r="V548" s="1345"/>
      <c r="W548" s="1345"/>
      <c r="X548" s="1349"/>
      <c r="Y548" s="1350"/>
      <c r="Z548" s="1350"/>
      <c r="AA548" s="1350"/>
      <c r="AB548" s="1351"/>
      <c r="AC548" s="1340"/>
      <c r="AD548" s="1341"/>
      <c r="AE548" s="1355"/>
      <c r="AF548" s="1356"/>
      <c r="AG548" s="1356"/>
      <c r="AH548" s="1356"/>
      <c r="AI548" s="1356"/>
      <c r="AJ548" s="1356"/>
      <c r="AK548" s="1356"/>
      <c r="AL548" s="1357"/>
      <c r="AM548" s="116"/>
      <c r="AN548" s="117"/>
      <c r="AO548" s="117"/>
      <c r="AP548" s="117"/>
      <c r="AQ548" s="117"/>
      <c r="AR548" s="117"/>
      <c r="AS548" s="118"/>
      <c r="AT548" s="1365"/>
      <c r="AU548" s="1366"/>
      <c r="AV548" s="1366"/>
      <c r="AW548" s="1366"/>
      <c r="AX548" s="1367"/>
      <c r="AY548" s="1340"/>
      <c r="AZ548" s="1341"/>
      <c r="BF548" s="245"/>
      <c r="BG548" s="245"/>
      <c r="BH548" s="245"/>
      <c r="BI548" s="245"/>
      <c r="BJ548" s="245"/>
      <c r="BK548" s="245"/>
    </row>
    <row r="549" spans="1:64" s="96" customFormat="1" ht="15" customHeight="1">
      <c r="AL549" s="107"/>
      <c r="AM549" s="107"/>
      <c r="AN549" s="107"/>
      <c r="AO549" s="107"/>
      <c r="AP549" s="107"/>
      <c r="AQ549" s="107"/>
      <c r="AR549" s="107"/>
      <c r="AS549" s="107"/>
      <c r="AT549" s="107"/>
      <c r="AU549" s="107"/>
      <c r="AV549" s="107"/>
      <c r="AW549" s="107"/>
      <c r="AX549" s="107"/>
      <c r="AY549" s="107"/>
      <c r="AZ549" s="107"/>
      <c r="BA549" s="107"/>
    </row>
    <row r="551" spans="1:64" s="204" customFormat="1" ht="21" customHeight="1">
      <c r="A551" s="202"/>
      <c r="B551" s="202"/>
      <c r="C551" s="202"/>
      <c r="D551" s="203" t="s">
        <v>297</v>
      </c>
      <c r="E551" s="202"/>
      <c r="F551" s="202"/>
      <c r="G551" s="202"/>
      <c r="H551" s="202"/>
      <c r="I551" s="202"/>
      <c r="J551" s="202"/>
      <c r="K551" s="202"/>
      <c r="L551" s="202"/>
      <c r="M551" s="202"/>
      <c r="N551" s="202"/>
      <c r="O551" s="202"/>
      <c r="P551" s="202"/>
      <c r="Q551" s="202"/>
      <c r="R551" s="202"/>
      <c r="S551" s="202"/>
      <c r="T551" s="202"/>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c r="AS551" s="202"/>
      <c r="AT551" s="202"/>
      <c r="AU551" s="202"/>
      <c r="AV551" s="202"/>
      <c r="AW551" s="202"/>
      <c r="AX551" s="202"/>
      <c r="AY551" s="202"/>
      <c r="AZ551" s="202"/>
      <c r="BA551" s="202"/>
      <c r="BB551" s="202"/>
      <c r="BC551" s="202"/>
      <c r="BD551" s="202"/>
      <c r="BE551" s="202"/>
      <c r="BF551" s="202"/>
      <c r="BG551" s="173"/>
    </row>
    <row r="552" spans="1:64" s="206" customFormat="1" ht="20.25" customHeight="1">
      <c r="A552" s="205"/>
      <c r="B552" s="205"/>
      <c r="C552" s="205"/>
      <c r="D552" s="205" t="s">
        <v>298</v>
      </c>
      <c r="E552" s="205"/>
      <c r="F552" s="205"/>
      <c r="G552" s="205"/>
      <c r="H552" s="205"/>
      <c r="I552" s="205"/>
      <c r="J552" s="205"/>
      <c r="K552" s="205"/>
      <c r="L552" s="205"/>
      <c r="M552" s="205"/>
      <c r="N552" s="205"/>
      <c r="O552" s="205"/>
      <c r="P552" s="205"/>
      <c r="Q552" s="205"/>
      <c r="R552" s="205"/>
      <c r="S552" s="205"/>
      <c r="T552" s="205"/>
      <c r="U552" s="205"/>
      <c r="V552" s="205"/>
      <c r="W552" s="205"/>
      <c r="X552" s="205"/>
      <c r="Y552" s="205"/>
      <c r="Z552" s="205"/>
      <c r="AA552" s="205"/>
      <c r="AB552" s="205"/>
      <c r="AC552" s="205"/>
      <c r="AD552" s="205"/>
      <c r="AE552" s="205"/>
      <c r="AF552" s="205"/>
      <c r="AG552" s="205"/>
      <c r="AH552" s="205"/>
      <c r="AI552" s="205"/>
      <c r="AJ552" s="205"/>
      <c r="AK552" s="205"/>
      <c r="AL552" s="205"/>
      <c r="AM552" s="205"/>
      <c r="AN552" s="205"/>
      <c r="AO552" s="205"/>
      <c r="AP552" s="205"/>
      <c r="AQ552" s="205"/>
      <c r="AR552" s="205"/>
      <c r="AS552" s="205"/>
      <c r="AT552" s="205"/>
      <c r="AU552" s="205"/>
      <c r="AV552" s="205"/>
      <c r="AW552" s="205"/>
      <c r="AX552" s="205"/>
      <c r="AY552" s="205"/>
      <c r="AZ552" s="205"/>
      <c r="BA552" s="205"/>
      <c r="BB552" s="205"/>
      <c r="BC552" s="205"/>
      <c r="BD552" s="205"/>
      <c r="BE552" s="205"/>
      <c r="BF552" s="205"/>
      <c r="BG552" s="205"/>
      <c r="BH552" s="205"/>
      <c r="BI552" s="205"/>
      <c r="BJ552" s="205"/>
      <c r="BK552" s="205"/>
    </row>
    <row r="553" spans="1:64" s="208" customFormat="1" ht="21" customHeight="1">
      <c r="A553" s="207"/>
      <c r="B553" s="207"/>
      <c r="C553" s="207"/>
      <c r="D553" s="207"/>
      <c r="E553" s="253"/>
      <c r="F553" s="254"/>
      <c r="G553" s="254"/>
      <c r="H553" s="254"/>
      <c r="I553" s="254"/>
      <c r="J553" s="254"/>
      <c r="K553" s="254"/>
      <c r="L553" s="254"/>
      <c r="M553" s="254"/>
      <c r="N553" s="254"/>
      <c r="O553" s="254"/>
      <c r="P553" s="254"/>
      <c r="Q553" s="254"/>
      <c r="R553" s="254"/>
      <c r="S553" s="254"/>
      <c r="T553" s="254"/>
      <c r="U553" s="254"/>
      <c r="V553" s="254"/>
      <c r="W553" s="254"/>
      <c r="X553" s="254"/>
      <c r="Y553" s="254"/>
      <c r="Z553" s="254"/>
      <c r="AA553" s="255"/>
      <c r="AB553" s="207"/>
      <c r="AC553" s="207"/>
      <c r="AD553" s="207"/>
      <c r="AE553" s="207"/>
      <c r="AF553" s="207"/>
      <c r="AG553" s="207"/>
      <c r="AH553" s="207"/>
      <c r="AI553" s="207"/>
      <c r="AJ553" s="207"/>
      <c r="AK553" s="207"/>
      <c r="AL553" s="207"/>
      <c r="AM553" s="207"/>
      <c r="AN553" s="207"/>
      <c r="AO553" s="207"/>
      <c r="AP553" s="207"/>
      <c r="AQ553" s="207"/>
      <c r="AR553" s="207"/>
      <c r="AS553" s="207"/>
      <c r="AT553" s="207"/>
      <c r="AU553" s="207"/>
      <c r="AV553" s="207"/>
      <c r="AW553" s="207"/>
      <c r="AX553" s="207"/>
      <c r="AY553" s="207"/>
      <c r="AZ553" s="207"/>
      <c r="BA553" s="207"/>
      <c r="BB553" s="207"/>
      <c r="BC553" s="207"/>
      <c r="BD553" s="207"/>
      <c r="BE553" s="207"/>
      <c r="BF553" s="207"/>
      <c r="BG553" s="207"/>
      <c r="BH553" s="207"/>
      <c r="BI553" s="207"/>
      <c r="BJ553" s="207"/>
      <c r="BK553" s="207"/>
    </row>
    <row r="554" spans="1:64" s="205" customFormat="1" ht="27" customHeight="1">
      <c r="D554" s="209" t="s">
        <v>299</v>
      </c>
      <c r="AE554" s="256">
        <v>75000</v>
      </c>
      <c r="AF554" s="256"/>
      <c r="AG554" s="256"/>
      <c r="AH554" s="256"/>
      <c r="AI554" s="256"/>
      <c r="AJ554" s="256"/>
      <c r="AK554" s="256"/>
      <c r="AL554" s="256"/>
      <c r="AM554" s="205" t="s">
        <v>212</v>
      </c>
    </row>
    <row r="555" spans="1:64" s="206" customFormat="1" ht="15.75" customHeight="1">
      <c r="A555" s="205"/>
      <c r="B555" s="205"/>
      <c r="C555" s="205"/>
      <c r="D555" s="205"/>
      <c r="E555" s="257" t="s">
        <v>300</v>
      </c>
      <c r="F555" s="257"/>
      <c r="G555" s="257"/>
      <c r="H555" s="257"/>
      <c r="I555" s="257"/>
      <c r="J555" s="257"/>
      <c r="K555" s="257"/>
      <c r="L555" s="257"/>
      <c r="M555" s="257"/>
      <c r="N555" s="257"/>
      <c r="O555" s="257"/>
      <c r="P555" s="257"/>
      <c r="Q555" s="257"/>
      <c r="R555" s="257"/>
      <c r="S555" s="257"/>
      <c r="T555" s="257"/>
      <c r="U555" s="257"/>
      <c r="V555" s="257"/>
      <c r="W555" s="257"/>
      <c r="X555" s="257"/>
      <c r="Y555" s="257"/>
      <c r="Z555" s="257"/>
      <c r="AA555" s="257"/>
      <c r="AB555" s="257"/>
      <c r="AC555" s="257"/>
      <c r="AD555" s="257"/>
      <c r="AE555" s="257"/>
      <c r="AF555" s="257"/>
      <c r="AG555" s="257"/>
      <c r="AH555" s="257"/>
      <c r="AI555" s="257"/>
      <c r="AJ555" s="257"/>
      <c r="AK555" s="257"/>
      <c r="AL555" s="257"/>
      <c r="AM555" s="257"/>
      <c r="AN555" s="257"/>
      <c r="AO555" s="257"/>
      <c r="AP555" s="257"/>
      <c r="AQ555" s="257"/>
      <c r="AR555" s="257"/>
      <c r="AS555" s="257"/>
      <c r="AT555" s="257"/>
      <c r="AU555" s="257"/>
      <c r="AV555" s="257"/>
      <c r="AW555" s="257"/>
      <c r="AX555" s="257"/>
      <c r="AY555" s="257"/>
      <c r="AZ555" s="257"/>
      <c r="BA555" s="257"/>
      <c r="BB555" s="257"/>
      <c r="BC555" s="257"/>
      <c r="BD555" s="257"/>
      <c r="BE555" s="257"/>
      <c r="BF555" s="257"/>
      <c r="BG555" s="257"/>
      <c r="BH555" s="257"/>
      <c r="BI555" s="257"/>
      <c r="BJ555" s="257"/>
      <c r="BK555" s="257"/>
      <c r="BL555" s="257"/>
    </row>
    <row r="556" spans="1:64" s="204" customFormat="1" ht="15" customHeight="1">
      <c r="A556" s="173"/>
      <c r="B556" s="173"/>
      <c r="C556" s="173"/>
      <c r="D556" s="173"/>
      <c r="E556" s="173"/>
      <c r="F556" s="173"/>
      <c r="G556" s="258" t="s">
        <v>301</v>
      </c>
      <c r="H556" s="258"/>
      <c r="I556" s="258"/>
      <c r="J556" s="258"/>
      <c r="K556" s="258"/>
      <c r="L556" s="258"/>
      <c r="M556" s="258"/>
      <c r="N556" s="258"/>
      <c r="O556" s="258"/>
      <c r="P556" s="258"/>
      <c r="Q556" s="258"/>
      <c r="R556" s="258"/>
      <c r="S556" s="258"/>
      <c r="T556" s="258"/>
      <c r="U556" s="258"/>
      <c r="V556" s="258"/>
      <c r="W556" s="258"/>
      <c r="X556" s="258"/>
      <c r="Y556" s="258"/>
      <c r="Z556" s="258"/>
      <c r="AA556" s="258"/>
      <c r="AB556" s="258"/>
      <c r="AC556" s="258"/>
      <c r="AD556" s="258"/>
      <c r="AE556" s="258"/>
      <c r="AF556" s="258"/>
      <c r="AG556" s="258"/>
      <c r="AH556" s="258"/>
      <c r="AI556" s="258"/>
      <c r="AJ556" s="258"/>
      <c r="AK556" s="258"/>
      <c r="AL556" s="258"/>
      <c r="AM556" s="258"/>
      <c r="AN556" s="258"/>
      <c r="AO556" s="258"/>
      <c r="AP556" s="258"/>
      <c r="AQ556" s="258"/>
      <c r="AR556" s="258"/>
      <c r="AS556" s="258"/>
      <c r="AT556" s="258"/>
      <c r="AU556" s="258"/>
      <c r="AV556" s="258"/>
      <c r="AW556" s="258"/>
      <c r="AX556" s="258"/>
      <c r="AY556" s="258"/>
      <c r="AZ556" s="258"/>
      <c r="BA556" s="258"/>
      <c r="BB556" s="258"/>
      <c r="BC556" s="258"/>
      <c r="BD556" s="258"/>
      <c r="BE556" s="258"/>
      <c r="BF556" s="258"/>
      <c r="BG556" s="173"/>
      <c r="BH556" s="173"/>
      <c r="BI556" s="173"/>
      <c r="BJ556" s="173"/>
      <c r="BK556" s="173"/>
    </row>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sheetData>
  <mergeCells count="1400">
    <mergeCell ref="AN481:AT483"/>
    <mergeCell ref="D534:S535"/>
    <mergeCell ref="T534:AB535"/>
    <mergeCell ref="AC534:AH535"/>
    <mergeCell ref="AI534:AN535"/>
    <mergeCell ref="AO534:AT535"/>
    <mergeCell ref="AU534:BA535"/>
    <mergeCell ref="AC523:AH525"/>
    <mergeCell ref="AI523:AN525"/>
    <mergeCell ref="AO523:AT525"/>
    <mergeCell ref="AU523:BA525"/>
    <mergeCell ref="D526:S527"/>
    <mergeCell ref="T526:AB527"/>
    <mergeCell ref="AC526:AH527"/>
    <mergeCell ref="AI526:AN527"/>
    <mergeCell ref="AO526:AT527"/>
    <mergeCell ref="AU526:BA527"/>
    <mergeCell ref="D530:S531"/>
    <mergeCell ref="T530:AB531"/>
    <mergeCell ref="AC530:AH531"/>
    <mergeCell ref="AI530:AN531"/>
    <mergeCell ref="AO530:AT531"/>
    <mergeCell ref="AU530:BA531"/>
    <mergeCell ref="D532:S533"/>
    <mergeCell ref="T532:AB533"/>
    <mergeCell ref="AC532:AH533"/>
    <mergeCell ref="AI532:AN533"/>
    <mergeCell ref="AO532:AT533"/>
    <mergeCell ref="AU532:BA533"/>
    <mergeCell ref="U492:BC492"/>
    <mergeCell ref="U493:BD493"/>
    <mergeCell ref="U494:BE494"/>
    <mergeCell ref="A496:AT496"/>
    <mergeCell ref="D498:Z500"/>
    <mergeCell ref="AA498:AF500"/>
    <mergeCell ref="AG498:AM500"/>
    <mergeCell ref="AN498:AT500"/>
    <mergeCell ref="AU498:AZ500"/>
    <mergeCell ref="BA498:BF504"/>
    <mergeCell ref="D501:Z502"/>
    <mergeCell ref="AA501:AF502"/>
    <mergeCell ref="AG501:AM502"/>
    <mergeCell ref="AN501:AT502"/>
    <mergeCell ref="AU501:AZ502"/>
    <mergeCell ref="D503:Z504"/>
    <mergeCell ref="AA503:AF504"/>
    <mergeCell ref="AG503:AM504"/>
    <mergeCell ref="AN503:AT504"/>
    <mergeCell ref="AU503:AZ504"/>
    <mergeCell ref="D453:Z454"/>
    <mergeCell ref="AA453:AF454"/>
    <mergeCell ref="AG453:AM454"/>
    <mergeCell ref="AN453:AT454"/>
    <mergeCell ref="AU453:AZ454"/>
    <mergeCell ref="BA453:BF454"/>
    <mergeCell ref="D463:Z465"/>
    <mergeCell ref="AA463:AF465"/>
    <mergeCell ref="AG463:AM465"/>
    <mergeCell ref="AN463:AT465"/>
    <mergeCell ref="AU463:AZ465"/>
    <mergeCell ref="D455:Z456"/>
    <mergeCell ref="AA455:AF456"/>
    <mergeCell ref="AG455:AM456"/>
    <mergeCell ref="AN455:AT456"/>
    <mergeCell ref="AU455:AZ456"/>
    <mergeCell ref="BA455:BF456"/>
    <mergeCell ref="D437:R440"/>
    <mergeCell ref="S437:AF439"/>
    <mergeCell ref="AG437:AM440"/>
    <mergeCell ref="AN437:AS440"/>
    <mergeCell ref="AT437:AY440"/>
    <mergeCell ref="AZ437:BE440"/>
    <mergeCell ref="S440:AF440"/>
    <mergeCell ref="D444:BG444"/>
    <mergeCell ref="D448:Z450"/>
    <mergeCell ref="AA448:AF450"/>
    <mergeCell ref="AG448:AM450"/>
    <mergeCell ref="AN448:AT450"/>
    <mergeCell ref="AU448:AZ450"/>
    <mergeCell ref="BA449:BF450"/>
    <mergeCell ref="D451:Z452"/>
    <mergeCell ref="AA451:AF452"/>
    <mergeCell ref="AG451:AM452"/>
    <mergeCell ref="AN451:AT452"/>
    <mergeCell ref="AU451:AZ452"/>
    <mergeCell ref="BA451:BD452"/>
    <mergeCell ref="BE451:BF452"/>
    <mergeCell ref="BG451:BH452"/>
    <mergeCell ref="AG425:AM428"/>
    <mergeCell ref="AN425:AS428"/>
    <mergeCell ref="AT425:AY428"/>
    <mergeCell ref="AZ425:BE428"/>
    <mergeCell ref="S428:AF428"/>
    <mergeCell ref="D429:R432"/>
    <mergeCell ref="S429:AF431"/>
    <mergeCell ref="AG429:AM432"/>
    <mergeCell ref="AN429:AS432"/>
    <mergeCell ref="AT429:AY432"/>
    <mergeCell ref="AZ429:BE432"/>
    <mergeCell ref="S432:AF432"/>
    <mergeCell ref="D433:R436"/>
    <mergeCell ref="S433:AF435"/>
    <mergeCell ref="AG433:AM436"/>
    <mergeCell ref="AN433:AS436"/>
    <mergeCell ref="AT433:AY436"/>
    <mergeCell ref="AZ433:BE436"/>
    <mergeCell ref="S436:AF436"/>
    <mergeCell ref="AY384:BD386"/>
    <mergeCell ref="D387:I389"/>
    <mergeCell ref="J387:AF388"/>
    <mergeCell ref="AG387:AL389"/>
    <mergeCell ref="AM387:AR389"/>
    <mergeCell ref="AS387:AX389"/>
    <mergeCell ref="AY387:BD389"/>
    <mergeCell ref="J389:AF389"/>
    <mergeCell ref="AZ397:BE399"/>
    <mergeCell ref="D400:R403"/>
    <mergeCell ref="S400:AF402"/>
    <mergeCell ref="AG400:AM403"/>
    <mergeCell ref="AN400:AS403"/>
    <mergeCell ref="AT400:AY403"/>
    <mergeCell ref="AZ400:BE403"/>
    <mergeCell ref="S403:AF403"/>
    <mergeCell ref="D404:R407"/>
    <mergeCell ref="S404:AF406"/>
    <mergeCell ref="AG404:AM407"/>
    <mergeCell ref="AN404:AS407"/>
    <mergeCell ref="AT404:AY407"/>
    <mergeCell ref="AZ404:BE407"/>
    <mergeCell ref="S407:AF407"/>
    <mergeCell ref="AN393:AX393"/>
    <mergeCell ref="AY393:BB393"/>
    <mergeCell ref="BC393:BD393"/>
    <mergeCell ref="D397:R399"/>
    <mergeCell ref="S397:AF399"/>
    <mergeCell ref="AG397:AM399"/>
    <mergeCell ref="AN397:AS399"/>
    <mergeCell ref="AT397:AY399"/>
    <mergeCell ref="C351:N351"/>
    <mergeCell ref="P351:AM351"/>
    <mergeCell ref="AM352:AU354"/>
    <mergeCell ref="AV352:BB354"/>
    <mergeCell ref="BC352:BE353"/>
    <mergeCell ref="BC354:BE354"/>
    <mergeCell ref="AS355:BA355"/>
    <mergeCell ref="BB355:BH355"/>
    <mergeCell ref="BI355:BK355"/>
    <mergeCell ref="D358:I360"/>
    <mergeCell ref="J358:AF360"/>
    <mergeCell ref="AG358:AL360"/>
    <mergeCell ref="AM358:AR360"/>
    <mergeCell ref="AS358:AX360"/>
    <mergeCell ref="AY358:BD360"/>
    <mergeCell ref="D361:I363"/>
    <mergeCell ref="J361:AF362"/>
    <mergeCell ref="AG361:AL363"/>
    <mergeCell ref="AM361:AR363"/>
    <mergeCell ref="AS361:AX363"/>
    <mergeCell ref="AY361:BD363"/>
    <mergeCell ref="J363:AF363"/>
    <mergeCell ref="D341:I343"/>
    <mergeCell ref="J341:Z342"/>
    <mergeCell ref="AA341:AF343"/>
    <mergeCell ref="AG341:AL343"/>
    <mergeCell ref="AM341:BC342"/>
    <mergeCell ref="BD341:BI343"/>
    <mergeCell ref="J343:Z343"/>
    <mergeCell ref="AM343:BC343"/>
    <mergeCell ref="AY344:BC344"/>
    <mergeCell ref="BD344:BG344"/>
    <mergeCell ref="C348:H350"/>
    <mergeCell ref="I348:L350"/>
    <mergeCell ref="M348:N349"/>
    <mergeCell ref="P348:U350"/>
    <mergeCell ref="V348:Y350"/>
    <mergeCell ref="Z348:AA349"/>
    <mergeCell ref="AB348:AG350"/>
    <mergeCell ref="AH348:AK350"/>
    <mergeCell ref="AL348:AM349"/>
    <mergeCell ref="AN348:AS350"/>
    <mergeCell ref="AT348:AY348"/>
    <mergeCell ref="AZ348:BA349"/>
    <mergeCell ref="AT349:AY350"/>
    <mergeCell ref="M350:N350"/>
    <mergeCell ref="Z350:AA350"/>
    <mergeCell ref="AL350:AM350"/>
    <mergeCell ref="AZ350:BA350"/>
    <mergeCell ref="AZ328:BE330"/>
    <mergeCell ref="P330:AF330"/>
    <mergeCell ref="AG335:AL337"/>
    <mergeCell ref="AM335:BC336"/>
    <mergeCell ref="BD335:BI337"/>
    <mergeCell ref="J337:Z337"/>
    <mergeCell ref="AM337:BC337"/>
    <mergeCell ref="W331:AB333"/>
    <mergeCell ref="AC331:AF333"/>
    <mergeCell ref="AG331:AH333"/>
    <mergeCell ref="AI331:AT333"/>
    <mergeCell ref="AU331:BE333"/>
    <mergeCell ref="D335:I337"/>
    <mergeCell ref="J335:Z336"/>
    <mergeCell ref="AA335:AF337"/>
    <mergeCell ref="D338:I340"/>
    <mergeCell ref="J338:Z339"/>
    <mergeCell ref="AA338:AF340"/>
    <mergeCell ref="AG338:AL340"/>
    <mergeCell ref="AM338:BC339"/>
    <mergeCell ref="BD338:BI340"/>
    <mergeCell ref="J340:Z340"/>
    <mergeCell ref="AM340:BC340"/>
    <mergeCell ref="D274:I276"/>
    <mergeCell ref="J274:W275"/>
    <mergeCell ref="X274:AB276"/>
    <mergeCell ref="AC274:AG274"/>
    <mergeCell ref="D294:S295"/>
    <mergeCell ref="T294:Y296"/>
    <mergeCell ref="Z294:AE296"/>
    <mergeCell ref="AF294:AK296"/>
    <mergeCell ref="AL294:AQ296"/>
    <mergeCell ref="D296:S296"/>
    <mergeCell ref="P313:AF315"/>
    <mergeCell ref="AG313:AM315"/>
    <mergeCell ref="AN313:AS315"/>
    <mergeCell ref="AT313:AY315"/>
    <mergeCell ref="AZ313:BE315"/>
    <mergeCell ref="D316:O318"/>
    <mergeCell ref="P316:AF317"/>
    <mergeCell ref="AG316:AM318"/>
    <mergeCell ref="AN316:AS318"/>
    <mergeCell ref="AT316:AY318"/>
    <mergeCell ref="AZ316:BE318"/>
    <mergeCell ref="P318:AF318"/>
    <mergeCell ref="N303:P303"/>
    <mergeCell ref="T305:V305"/>
    <mergeCell ref="D313:O315"/>
    <mergeCell ref="AC282:AG282"/>
    <mergeCell ref="AH282:AJ282"/>
    <mergeCell ref="BA282:BF282"/>
    <mergeCell ref="AQ283:AU284"/>
    <mergeCell ref="AV283:BF284"/>
    <mergeCell ref="D286:BK286"/>
    <mergeCell ref="D287:BF287"/>
    <mergeCell ref="D291:S293"/>
    <mergeCell ref="T291:Y293"/>
    <mergeCell ref="Z291:AE293"/>
    <mergeCell ref="AF291:AK293"/>
    <mergeCell ref="AL291:AQ293"/>
    <mergeCell ref="D277:I279"/>
    <mergeCell ref="J277:W278"/>
    <mergeCell ref="X277:AB279"/>
    <mergeCell ref="AC277:AG277"/>
    <mergeCell ref="AH277:AJ277"/>
    <mergeCell ref="AK277:AK279"/>
    <mergeCell ref="AL277:AP279"/>
    <mergeCell ref="AQ277:AU279"/>
    <mergeCell ref="AV277:AZ279"/>
    <mergeCell ref="D258:AS260"/>
    <mergeCell ref="AT258:AY260"/>
    <mergeCell ref="AZ258:BD260"/>
    <mergeCell ref="AH274:AJ274"/>
    <mergeCell ref="AK274:AK276"/>
    <mergeCell ref="AL274:AP276"/>
    <mergeCell ref="AQ274:AU276"/>
    <mergeCell ref="AV274:AZ276"/>
    <mergeCell ref="BA277:BF278"/>
    <mergeCell ref="AC278:AG278"/>
    <mergeCell ref="AH278:AJ278"/>
    <mergeCell ref="J279:W279"/>
    <mergeCell ref="AC279:AG279"/>
    <mergeCell ref="AH279:AJ279"/>
    <mergeCell ref="BA279:BF279"/>
    <mergeCell ref="D280:I282"/>
    <mergeCell ref="J280:W281"/>
    <mergeCell ref="X280:AB282"/>
    <mergeCell ref="BE258:BF260"/>
    <mergeCell ref="AS268:AX268"/>
    <mergeCell ref="AY268:BA268"/>
    <mergeCell ref="D271:I273"/>
    <mergeCell ref="J271:W272"/>
    <mergeCell ref="X271:AB273"/>
    <mergeCell ref="AC271:AK273"/>
    <mergeCell ref="AL271:AP273"/>
    <mergeCell ref="AQ271:AU273"/>
    <mergeCell ref="AV271:AZ273"/>
    <mergeCell ref="BA271:BF273"/>
    <mergeCell ref="J273:W273"/>
    <mergeCell ref="D262:J264"/>
    <mergeCell ref="K262:Z264"/>
    <mergeCell ref="AA262:AF264"/>
    <mergeCell ref="AG262:AL264"/>
    <mergeCell ref="AM262:AR264"/>
    <mergeCell ref="AS262:AX264"/>
    <mergeCell ref="D265:J267"/>
    <mergeCell ref="K265:Z266"/>
    <mergeCell ref="AA265:AF267"/>
    <mergeCell ref="AG265:AL267"/>
    <mergeCell ref="AM265:AR267"/>
    <mergeCell ref="AS265:AX267"/>
    <mergeCell ref="K267:Z267"/>
    <mergeCell ref="AB268:AR268"/>
    <mergeCell ref="AN238:BB239"/>
    <mergeCell ref="BC238:BF241"/>
    <mergeCell ref="D241:K241"/>
    <mergeCell ref="L241:Z241"/>
    <mergeCell ref="AE241:AM241"/>
    <mergeCell ref="AN241:BB241"/>
    <mergeCell ref="D242:K244"/>
    <mergeCell ref="L242:Z243"/>
    <mergeCell ref="AA242:AD245"/>
    <mergeCell ref="AE242:AM244"/>
    <mergeCell ref="AN242:BB243"/>
    <mergeCell ref="BC242:BF245"/>
    <mergeCell ref="D245:K245"/>
    <mergeCell ref="L245:Z245"/>
    <mergeCell ref="AE245:AM245"/>
    <mergeCell ref="AN245:BB245"/>
    <mergeCell ref="D253:K253"/>
    <mergeCell ref="L253:Z253"/>
    <mergeCell ref="AE253:AM253"/>
    <mergeCell ref="AN253:BB253"/>
    <mergeCell ref="L248:Z248"/>
    <mergeCell ref="AN248:BB248"/>
    <mergeCell ref="AN244:BB244"/>
    <mergeCell ref="L244:Z244"/>
    <mergeCell ref="D246:K248"/>
    <mergeCell ref="L246:Z247"/>
    <mergeCell ref="AA246:AD249"/>
    <mergeCell ref="AE246:AM248"/>
    <mergeCell ref="AN246:BB247"/>
    <mergeCell ref="BC246:BF249"/>
    <mergeCell ref="D249:K249"/>
    <mergeCell ref="L249:Z249"/>
    <mergeCell ref="AN216:BB216"/>
    <mergeCell ref="AE221:AM221"/>
    <mergeCell ref="AN221:BB221"/>
    <mergeCell ref="D222:K224"/>
    <mergeCell ref="L222:Z223"/>
    <mergeCell ref="AA222:AD225"/>
    <mergeCell ref="AE222:AM224"/>
    <mergeCell ref="AN222:BB223"/>
    <mergeCell ref="BC222:BF225"/>
    <mergeCell ref="D225:K225"/>
    <mergeCell ref="L225:Z225"/>
    <mergeCell ref="AE225:AM225"/>
    <mergeCell ref="AN225:BB225"/>
    <mergeCell ref="D226:K228"/>
    <mergeCell ref="L226:Z227"/>
    <mergeCell ref="AA226:AD229"/>
    <mergeCell ref="AE226:AM228"/>
    <mergeCell ref="AN226:BB227"/>
    <mergeCell ref="BC226:BF229"/>
    <mergeCell ref="D229:K229"/>
    <mergeCell ref="L229:Z229"/>
    <mergeCell ref="AE229:AM229"/>
    <mergeCell ref="AN229:BB229"/>
    <mergeCell ref="L189:Z189"/>
    <mergeCell ref="L190:Z191"/>
    <mergeCell ref="D186:K189"/>
    <mergeCell ref="L186:Z187"/>
    <mergeCell ref="AA186:AD189"/>
    <mergeCell ref="AE186:AM189"/>
    <mergeCell ref="AN186:BB187"/>
    <mergeCell ref="L209:Z209"/>
    <mergeCell ref="AE209:AM209"/>
    <mergeCell ref="AN209:BB209"/>
    <mergeCell ref="D210:K212"/>
    <mergeCell ref="L210:Z211"/>
    <mergeCell ref="AA210:AD213"/>
    <mergeCell ref="AE210:AM212"/>
    <mergeCell ref="AN210:BB211"/>
    <mergeCell ref="BC210:BF213"/>
    <mergeCell ref="L212:Z212"/>
    <mergeCell ref="AN212:BB212"/>
    <mergeCell ref="D213:K213"/>
    <mergeCell ref="L213:Z213"/>
    <mergeCell ref="AE213:AM213"/>
    <mergeCell ref="AN213:BB213"/>
    <mergeCell ref="AN190:BB191"/>
    <mergeCell ref="BC190:BF193"/>
    <mergeCell ref="AN192:BB192"/>
    <mergeCell ref="D193:K193"/>
    <mergeCell ref="L193:Z193"/>
    <mergeCell ref="AE193:AM193"/>
    <mergeCell ref="AN193:BB193"/>
    <mergeCell ref="D194:K196"/>
    <mergeCell ref="L194:Z195"/>
    <mergeCell ref="AA194:AD197"/>
    <mergeCell ref="AE194:AM196"/>
    <mergeCell ref="AN194:BB195"/>
    <mergeCell ref="BC194:BF197"/>
    <mergeCell ref="L196:Z196"/>
    <mergeCell ref="AN196:BB196"/>
    <mergeCell ref="D197:K197"/>
    <mergeCell ref="L197:Z197"/>
    <mergeCell ref="AE197:AM197"/>
    <mergeCell ref="AN197:BB197"/>
    <mergeCell ref="L151:Z152"/>
    <mergeCell ref="AG151:AL153"/>
    <mergeCell ref="AM151:AQ153"/>
    <mergeCell ref="AR151:AV153"/>
    <mergeCell ref="AW151:AX153"/>
    <mergeCell ref="AY151:BE153"/>
    <mergeCell ref="E153:K153"/>
    <mergeCell ref="L153:Z153"/>
    <mergeCell ref="L154:Z155"/>
    <mergeCell ref="AG154:AL156"/>
    <mergeCell ref="AM154:AQ156"/>
    <mergeCell ref="AR154:AV156"/>
    <mergeCell ref="AW154:AX156"/>
    <mergeCell ref="AY154:BE156"/>
    <mergeCell ref="E156:K156"/>
    <mergeCell ref="L156:Z156"/>
    <mergeCell ref="L157:Z158"/>
    <mergeCell ref="AA157:AF159"/>
    <mergeCell ref="AG157:AL159"/>
    <mergeCell ref="AM157:AQ159"/>
    <mergeCell ref="AR157:AV159"/>
    <mergeCell ref="AW157:AX159"/>
    <mergeCell ref="AY157:BE159"/>
    <mergeCell ref="E159:K159"/>
    <mergeCell ref="L159:Z159"/>
    <mergeCell ref="AG142:AL144"/>
    <mergeCell ref="AM142:AQ144"/>
    <mergeCell ref="AR142:AV144"/>
    <mergeCell ref="AW142:AX144"/>
    <mergeCell ref="AY142:BE144"/>
    <mergeCell ref="E144:K144"/>
    <mergeCell ref="L144:Z144"/>
    <mergeCell ref="L145:Z146"/>
    <mergeCell ref="AA145:AF147"/>
    <mergeCell ref="AG145:AL147"/>
    <mergeCell ref="AM145:AQ147"/>
    <mergeCell ref="AR145:AV147"/>
    <mergeCell ref="AW145:AX147"/>
    <mergeCell ref="AY145:BE147"/>
    <mergeCell ref="E147:K147"/>
    <mergeCell ref="L147:Z147"/>
    <mergeCell ref="L148:Z149"/>
    <mergeCell ref="AA148:AF150"/>
    <mergeCell ref="AG148:AL150"/>
    <mergeCell ref="AM148:AQ150"/>
    <mergeCell ref="AR148:AV150"/>
    <mergeCell ref="AW148:AX150"/>
    <mergeCell ref="AY148:BE150"/>
    <mergeCell ref="E150:K150"/>
    <mergeCell ref="L150:Z150"/>
    <mergeCell ref="BM116:CL116"/>
    <mergeCell ref="D117:D118"/>
    <mergeCell ref="E117:T118"/>
    <mergeCell ref="U117:Z118"/>
    <mergeCell ref="AA117:AD118"/>
    <mergeCell ref="AE117:AF118"/>
    <mergeCell ref="AG117:AU118"/>
    <mergeCell ref="AV117:AW118"/>
    <mergeCell ref="B119:AF120"/>
    <mergeCell ref="AM121:BF121"/>
    <mergeCell ref="AA125:AF127"/>
    <mergeCell ref="AG125:AM127"/>
    <mergeCell ref="AN125:AT127"/>
    <mergeCell ref="AU125:AZ127"/>
    <mergeCell ref="BA125:BF130"/>
    <mergeCell ref="AA128:AF130"/>
    <mergeCell ref="AG128:AM130"/>
    <mergeCell ref="AN128:AT130"/>
    <mergeCell ref="AU128:AZ130"/>
    <mergeCell ref="AG119:AU120"/>
    <mergeCell ref="AV119:AW120"/>
    <mergeCell ref="AX119:AX120"/>
    <mergeCell ref="D125:Z127"/>
    <mergeCell ref="D128:Z129"/>
    <mergeCell ref="D130:Z130"/>
    <mergeCell ref="AQ111:AU112"/>
    <mergeCell ref="AW111:AW112"/>
    <mergeCell ref="AX111:AX112"/>
    <mergeCell ref="B113:C118"/>
    <mergeCell ref="D113:D114"/>
    <mergeCell ref="E113:AD114"/>
    <mergeCell ref="AE113:AF114"/>
    <mergeCell ref="AG113:AU114"/>
    <mergeCell ref="AV113:AW114"/>
    <mergeCell ref="AX113:AX114"/>
    <mergeCell ref="D115:D116"/>
    <mergeCell ref="E115:AD116"/>
    <mergeCell ref="AE115:AF116"/>
    <mergeCell ref="AG115:AU116"/>
    <mergeCell ref="AV115:AW116"/>
    <mergeCell ref="AX115:AX116"/>
    <mergeCell ref="AX117:AX118"/>
    <mergeCell ref="AQ101:AX110"/>
    <mergeCell ref="D103:I104"/>
    <mergeCell ref="J103:N104"/>
    <mergeCell ref="O103:R104"/>
    <mergeCell ref="S103:W104"/>
    <mergeCell ref="X103:Z104"/>
    <mergeCell ref="AA103:AA104"/>
    <mergeCell ref="AB103:AB104"/>
    <mergeCell ref="AG103:AK106"/>
    <mergeCell ref="AL103:AN106"/>
    <mergeCell ref="AO103:AO106"/>
    <mergeCell ref="AP103:AP104"/>
    <mergeCell ref="D105:I106"/>
    <mergeCell ref="J105:N106"/>
    <mergeCell ref="O105:R106"/>
    <mergeCell ref="S105:W106"/>
    <mergeCell ref="X105:Z106"/>
    <mergeCell ref="AA105:AA106"/>
    <mergeCell ref="AB105:AB106"/>
    <mergeCell ref="AP105:AP106"/>
    <mergeCell ref="AG107:AG108"/>
    <mergeCell ref="AH107:AJ108"/>
    <mergeCell ref="AK107:AK108"/>
    <mergeCell ref="AC109:AF110"/>
    <mergeCell ref="AG109:AK110"/>
    <mergeCell ref="AL109:AN110"/>
    <mergeCell ref="AO109:AO110"/>
    <mergeCell ref="J109:N110"/>
    <mergeCell ref="O109:R110"/>
    <mergeCell ref="S109:W110"/>
    <mergeCell ref="X109:Z110"/>
    <mergeCell ref="AA109:AA110"/>
    <mergeCell ref="D84:AL85"/>
    <mergeCell ref="AM84:AU85"/>
    <mergeCell ref="BC85:BG85"/>
    <mergeCell ref="B86:C91"/>
    <mergeCell ref="AM86:AY87"/>
    <mergeCell ref="BJ86:BO87"/>
    <mergeCell ref="BP86:BU87"/>
    <mergeCell ref="E88:T89"/>
    <mergeCell ref="W88:AB89"/>
    <mergeCell ref="AC88:AF89"/>
    <mergeCell ref="AG88:AH89"/>
    <mergeCell ref="AM88:AY89"/>
    <mergeCell ref="BJ88:BO89"/>
    <mergeCell ref="BP88:BU89"/>
    <mergeCell ref="D90:D91"/>
    <mergeCell ref="E90:AL91"/>
    <mergeCell ref="AM90:AY91"/>
    <mergeCell ref="D88:D89"/>
    <mergeCell ref="AZ88:BA89"/>
    <mergeCell ref="BB88:BB89"/>
    <mergeCell ref="AZ90:BA91"/>
    <mergeCell ref="BB90:BB91"/>
    <mergeCell ref="AV84:AY85"/>
    <mergeCell ref="AZ84:BA85"/>
    <mergeCell ref="BB84:BB85"/>
    <mergeCell ref="D86:D87"/>
    <mergeCell ref="E86:AL87"/>
    <mergeCell ref="AZ86:BA87"/>
    <mergeCell ref="BB86:BB87"/>
    <mergeCell ref="D70:N71"/>
    <mergeCell ref="T70:Z71"/>
    <mergeCell ref="AB70:AG71"/>
    <mergeCell ref="AM70:BB71"/>
    <mergeCell ref="D72:N73"/>
    <mergeCell ref="T72:W73"/>
    <mergeCell ref="X72:Z73"/>
    <mergeCell ref="AB72:AD73"/>
    <mergeCell ref="AE72:AG73"/>
    <mergeCell ref="AM72:BB73"/>
    <mergeCell ref="D74:N75"/>
    <mergeCell ref="T74:Z75"/>
    <mergeCell ref="AB74:AG75"/>
    <mergeCell ref="AM74:AP75"/>
    <mergeCell ref="AQ74:AU75"/>
    <mergeCell ref="AV74:AY75"/>
    <mergeCell ref="AZ74:BA75"/>
    <mergeCell ref="O70:R71"/>
    <mergeCell ref="S70:S71"/>
    <mergeCell ref="AA70:AA71"/>
    <mergeCell ref="AI72:AK73"/>
    <mergeCell ref="AL72:AL73"/>
    <mergeCell ref="AH74:AH75"/>
    <mergeCell ref="AI74:AK75"/>
    <mergeCell ref="AL74:AL75"/>
    <mergeCell ref="O72:R73"/>
    <mergeCell ref="S72:S73"/>
    <mergeCell ref="AA72:AA73"/>
    <mergeCell ref="AH70:AH71"/>
    <mergeCell ref="AI70:AK71"/>
    <mergeCell ref="AL70:AL71"/>
    <mergeCell ref="BB74:BB75"/>
    <mergeCell ref="AM66:AP69"/>
    <mergeCell ref="AQ66:AU69"/>
    <mergeCell ref="AV66:AY69"/>
    <mergeCell ref="AZ66:BA69"/>
    <mergeCell ref="T68:W69"/>
    <mergeCell ref="X68:Z69"/>
    <mergeCell ref="AB68:AD69"/>
    <mergeCell ref="AE68:AG69"/>
    <mergeCell ref="AH68:AH69"/>
    <mergeCell ref="AI68:AK69"/>
    <mergeCell ref="AL68:AL69"/>
    <mergeCell ref="BB68:BB69"/>
    <mergeCell ref="J68:N69"/>
    <mergeCell ref="O68:R69"/>
    <mergeCell ref="S68:S69"/>
    <mergeCell ref="AA68:AA69"/>
    <mergeCell ref="AL66:AL67"/>
    <mergeCell ref="BB66:BB67"/>
    <mergeCell ref="J66:N67"/>
    <mergeCell ref="O66:R67"/>
    <mergeCell ref="S66:S67"/>
    <mergeCell ref="T66:Z67"/>
    <mergeCell ref="AA66:AA67"/>
    <mergeCell ref="AB66:AG67"/>
    <mergeCell ref="AH66:AH67"/>
    <mergeCell ref="AI66:AK67"/>
    <mergeCell ref="D59:BB59"/>
    <mergeCell ref="D60:I61"/>
    <mergeCell ref="J60:N61"/>
    <mergeCell ref="O60:R61"/>
    <mergeCell ref="S60:S61"/>
    <mergeCell ref="T60:Z61"/>
    <mergeCell ref="AA60:AA61"/>
    <mergeCell ref="AB60:AG61"/>
    <mergeCell ref="AH60:AH61"/>
    <mergeCell ref="AI60:AK61"/>
    <mergeCell ref="AL60:AL61"/>
    <mergeCell ref="AM60:AP65"/>
    <mergeCell ref="AQ60:AU65"/>
    <mergeCell ref="AV60:AY65"/>
    <mergeCell ref="AZ60:BA65"/>
    <mergeCell ref="BB60:BB61"/>
    <mergeCell ref="D62:I65"/>
    <mergeCell ref="J62:N63"/>
    <mergeCell ref="O62:R63"/>
    <mergeCell ref="S62:S63"/>
    <mergeCell ref="T62:Z63"/>
    <mergeCell ref="AA62:AA63"/>
    <mergeCell ref="AB62:AG63"/>
    <mergeCell ref="AH62:AH63"/>
    <mergeCell ref="AI62:AK63"/>
    <mergeCell ref="AL62:AL63"/>
    <mergeCell ref="BB62:BB63"/>
    <mergeCell ref="J64:N65"/>
    <mergeCell ref="O64:R65"/>
    <mergeCell ref="S64:S65"/>
    <mergeCell ref="T64:W65"/>
    <mergeCell ref="X64:Z65"/>
    <mergeCell ref="D52:BB52"/>
    <mergeCell ref="D53:I54"/>
    <mergeCell ref="J53:N54"/>
    <mergeCell ref="O53:R54"/>
    <mergeCell ref="S53:S54"/>
    <mergeCell ref="T53:Z54"/>
    <mergeCell ref="AA53:AA54"/>
    <mergeCell ref="AB53:AG54"/>
    <mergeCell ref="AH53:AH54"/>
    <mergeCell ref="AI53:AK54"/>
    <mergeCell ref="AL53:AL54"/>
    <mergeCell ref="AM53:AP54"/>
    <mergeCell ref="AQ53:AU54"/>
    <mergeCell ref="AV53:AY54"/>
    <mergeCell ref="AZ53:BA54"/>
    <mergeCell ref="BB53:BB54"/>
    <mergeCell ref="AZ55:BA58"/>
    <mergeCell ref="BB55:BB56"/>
    <mergeCell ref="J57:N58"/>
    <mergeCell ref="O57:R58"/>
    <mergeCell ref="S57:S58"/>
    <mergeCell ref="T57:W58"/>
    <mergeCell ref="X57:Z58"/>
    <mergeCell ref="AA57:AA58"/>
    <mergeCell ref="AB57:AD58"/>
    <mergeCell ref="AE57:AG58"/>
    <mergeCell ref="AH57:AH58"/>
    <mergeCell ref="AI57:AK58"/>
    <mergeCell ref="AL57:AL58"/>
    <mergeCell ref="BB57:BB58"/>
    <mergeCell ref="J55:N56"/>
    <mergeCell ref="O55:R56"/>
    <mergeCell ref="AA46:AA47"/>
    <mergeCell ref="AB46:AG47"/>
    <mergeCell ref="AH46:AH47"/>
    <mergeCell ref="AI46:AK47"/>
    <mergeCell ref="AL46:AL47"/>
    <mergeCell ref="AM46:AP51"/>
    <mergeCell ref="AQ46:AU51"/>
    <mergeCell ref="AV46:AY51"/>
    <mergeCell ref="AZ46:BA51"/>
    <mergeCell ref="BB46:BB47"/>
    <mergeCell ref="D48:I51"/>
    <mergeCell ref="J48:N49"/>
    <mergeCell ref="O48:R49"/>
    <mergeCell ref="S48:S49"/>
    <mergeCell ref="T48:Z49"/>
    <mergeCell ref="T50:W51"/>
    <mergeCell ref="X50:Z51"/>
    <mergeCell ref="AA50:AA51"/>
    <mergeCell ref="AB50:AD51"/>
    <mergeCell ref="AE50:AG51"/>
    <mergeCell ref="AH50:AH51"/>
    <mergeCell ref="AI50:AK51"/>
    <mergeCell ref="AL50:AL51"/>
    <mergeCell ref="BB50:BB51"/>
    <mergeCell ref="D41:I44"/>
    <mergeCell ref="J41:N42"/>
    <mergeCell ref="O41:R42"/>
    <mergeCell ref="S41:S42"/>
    <mergeCell ref="T41:Z42"/>
    <mergeCell ref="AA41:AA42"/>
    <mergeCell ref="AB41:AG42"/>
    <mergeCell ref="AH41:AH42"/>
    <mergeCell ref="AI41:AK42"/>
    <mergeCell ref="AL41:AL42"/>
    <mergeCell ref="AM41:AP44"/>
    <mergeCell ref="AQ41:AU44"/>
    <mergeCell ref="AV41:AY44"/>
    <mergeCell ref="AZ41:BA44"/>
    <mergeCell ref="BB41:BB42"/>
    <mergeCell ref="J43:N44"/>
    <mergeCell ref="O43:R44"/>
    <mergeCell ref="S43:S44"/>
    <mergeCell ref="T43:W44"/>
    <mergeCell ref="X43:Z44"/>
    <mergeCell ref="AA43:AA44"/>
    <mergeCell ref="AB43:AD44"/>
    <mergeCell ref="AE43:AG44"/>
    <mergeCell ref="AH43:AH44"/>
    <mergeCell ref="AI43:AK44"/>
    <mergeCell ref="AL43:AL44"/>
    <mergeCell ref="BB43:BB44"/>
    <mergeCell ref="D36:I37"/>
    <mergeCell ref="J36:N37"/>
    <mergeCell ref="T36:W37"/>
    <mergeCell ref="X36:Z37"/>
    <mergeCell ref="AA36:AA37"/>
    <mergeCell ref="AB36:AD37"/>
    <mergeCell ref="AE36:AG37"/>
    <mergeCell ref="AH36:AH37"/>
    <mergeCell ref="AI36:AK37"/>
    <mergeCell ref="AL36:AL37"/>
    <mergeCell ref="D38:BB38"/>
    <mergeCell ref="D39:I40"/>
    <mergeCell ref="J39:N40"/>
    <mergeCell ref="O39:R40"/>
    <mergeCell ref="S39:S40"/>
    <mergeCell ref="T39:Z40"/>
    <mergeCell ref="AA39:AA40"/>
    <mergeCell ref="AB39:AG40"/>
    <mergeCell ref="AH39:AH40"/>
    <mergeCell ref="AI39:AK40"/>
    <mergeCell ref="AL39:AL40"/>
    <mergeCell ref="AM39:AP40"/>
    <mergeCell ref="AQ39:AU40"/>
    <mergeCell ref="AV39:AY40"/>
    <mergeCell ref="AZ39:BA40"/>
    <mergeCell ref="BB39:BB40"/>
    <mergeCell ref="AS26:AX26"/>
    <mergeCell ref="AY26:BD26"/>
    <mergeCell ref="B27:C31"/>
    <mergeCell ref="D27:I31"/>
    <mergeCell ref="J27:N31"/>
    <mergeCell ref="O27:S28"/>
    <mergeCell ref="T27:W28"/>
    <mergeCell ref="X27:AL28"/>
    <mergeCell ref="AM27:BB28"/>
    <mergeCell ref="O29:S29"/>
    <mergeCell ref="T29:AA30"/>
    <mergeCell ref="AB29:AH30"/>
    <mergeCell ref="AI29:AL31"/>
    <mergeCell ref="AM29:AP31"/>
    <mergeCell ref="AQ29:BB31"/>
    <mergeCell ref="O30:R31"/>
    <mergeCell ref="S30:S31"/>
    <mergeCell ref="T31:W31"/>
    <mergeCell ref="X31:Z31"/>
    <mergeCell ref="AB31:AD31"/>
    <mergeCell ref="AE31:AG31"/>
    <mergeCell ref="A13:L13"/>
    <mergeCell ref="N13:AQ13"/>
    <mergeCell ref="AS14:AX15"/>
    <mergeCell ref="AY14:BD16"/>
    <mergeCell ref="BE14:BG14"/>
    <mergeCell ref="A15:AR16"/>
    <mergeCell ref="AS16:AX16"/>
    <mergeCell ref="BE16:BG16"/>
    <mergeCell ref="BL19:DR20"/>
    <mergeCell ref="A21:AQ21"/>
    <mergeCell ref="BJ21:BO22"/>
    <mergeCell ref="BP21:BU23"/>
    <mergeCell ref="BV21:BX21"/>
    <mergeCell ref="BJ23:BO23"/>
    <mergeCell ref="BV23:BX23"/>
    <mergeCell ref="BJ24:BO25"/>
    <mergeCell ref="BP24:BU25"/>
    <mergeCell ref="BV24:BX25"/>
    <mergeCell ref="AS25:BG25"/>
    <mergeCell ref="AS20:AX21"/>
    <mergeCell ref="AY20:BD22"/>
    <mergeCell ref="BE20:BG20"/>
    <mergeCell ref="AS22:AX22"/>
    <mergeCell ref="BE22:BG22"/>
    <mergeCell ref="A17:AQ20"/>
    <mergeCell ref="AS17:AX18"/>
    <mergeCell ref="AY17:BD18"/>
    <mergeCell ref="BE17:BG18"/>
    <mergeCell ref="AS23:AX24"/>
    <mergeCell ref="AY23:BD24"/>
    <mergeCell ref="BE23:BG24"/>
    <mergeCell ref="AX3:BG3"/>
    <mergeCell ref="F4:M6"/>
    <mergeCell ref="R4:V6"/>
    <mergeCell ref="N5:Q6"/>
    <mergeCell ref="W5:AT6"/>
    <mergeCell ref="Y1:AC1"/>
    <mergeCell ref="AD1:AQ1"/>
    <mergeCell ref="AR1:AW1"/>
    <mergeCell ref="AX1:BD1"/>
    <mergeCell ref="BE1:BG1"/>
    <mergeCell ref="Y2:AC3"/>
    <mergeCell ref="AD2:AQ3"/>
    <mergeCell ref="AR2:AW2"/>
    <mergeCell ref="AX2:BG2"/>
    <mergeCell ref="AR3:AW3"/>
    <mergeCell ref="A10:F12"/>
    <mergeCell ref="G10:J12"/>
    <mergeCell ref="K10:L11"/>
    <mergeCell ref="N10:S12"/>
    <mergeCell ref="T10:W12"/>
    <mergeCell ref="X10:Y11"/>
    <mergeCell ref="Z10:AE12"/>
    <mergeCell ref="AF10:AI12"/>
    <mergeCell ref="AJ10:AK11"/>
    <mergeCell ref="AL10:AQ12"/>
    <mergeCell ref="AR10:AW10"/>
    <mergeCell ref="AX10:AY11"/>
    <mergeCell ref="AR11:AW12"/>
    <mergeCell ref="K12:L12"/>
    <mergeCell ref="X12:Y12"/>
    <mergeCell ref="AJ12:AK12"/>
    <mergeCell ref="AX12:AY12"/>
    <mergeCell ref="BE26:BG26"/>
    <mergeCell ref="B32:C85"/>
    <mergeCell ref="D32:I33"/>
    <mergeCell ref="J32:N33"/>
    <mergeCell ref="O32:R33"/>
    <mergeCell ref="S32:S33"/>
    <mergeCell ref="T32:W33"/>
    <mergeCell ref="O36:R37"/>
    <mergeCell ref="S36:S37"/>
    <mergeCell ref="X32:Z33"/>
    <mergeCell ref="AA32:AA33"/>
    <mergeCell ref="AB32:AD33"/>
    <mergeCell ref="AE32:AG33"/>
    <mergeCell ref="AH32:AH33"/>
    <mergeCell ref="AI32:AK33"/>
    <mergeCell ref="AL32:AL33"/>
    <mergeCell ref="AM32:AP33"/>
    <mergeCell ref="AQ32:AU33"/>
    <mergeCell ref="AV32:AY33"/>
    <mergeCell ref="AZ32:BA33"/>
    <mergeCell ref="BB32:BB33"/>
    <mergeCell ref="D34:I35"/>
    <mergeCell ref="AA48:AA49"/>
    <mergeCell ref="AB48:AG49"/>
    <mergeCell ref="AH48:AH49"/>
    <mergeCell ref="AI48:AK49"/>
    <mergeCell ref="AL48:AL49"/>
    <mergeCell ref="BB48:BB49"/>
    <mergeCell ref="J50:N51"/>
    <mergeCell ref="O50:R51"/>
    <mergeCell ref="S50:S51"/>
    <mergeCell ref="D55:I58"/>
    <mergeCell ref="S55:S56"/>
    <mergeCell ref="T55:Z56"/>
    <mergeCell ref="AA55:AA56"/>
    <mergeCell ref="AB55:AG56"/>
    <mergeCell ref="AH55:AH56"/>
    <mergeCell ref="AI55:AK56"/>
    <mergeCell ref="AL55:AL56"/>
    <mergeCell ref="AM55:AP58"/>
    <mergeCell ref="AQ55:AU58"/>
    <mergeCell ref="AV55:AY58"/>
    <mergeCell ref="J34:N35"/>
    <mergeCell ref="O34:R35"/>
    <mergeCell ref="S34:S35"/>
    <mergeCell ref="T34:W35"/>
    <mergeCell ref="X34:Z35"/>
    <mergeCell ref="AA34:AA35"/>
    <mergeCell ref="AB34:AD35"/>
    <mergeCell ref="AE34:AG35"/>
    <mergeCell ref="AH34:AH35"/>
    <mergeCell ref="AI34:AK35"/>
    <mergeCell ref="AL34:AL35"/>
    <mergeCell ref="AM34:AP37"/>
    <mergeCell ref="AQ34:AU37"/>
    <mergeCell ref="AV34:AY37"/>
    <mergeCell ref="D45:BB45"/>
    <mergeCell ref="D46:I47"/>
    <mergeCell ref="J46:N47"/>
    <mergeCell ref="O46:R47"/>
    <mergeCell ref="S46:S47"/>
    <mergeCell ref="T46:Z47"/>
    <mergeCell ref="AZ34:BA37"/>
    <mergeCell ref="BB34:BB37"/>
    <mergeCell ref="AA64:AA65"/>
    <mergeCell ref="AB64:AD65"/>
    <mergeCell ref="AE64:AG65"/>
    <mergeCell ref="AH64:AH65"/>
    <mergeCell ref="AI64:AK65"/>
    <mergeCell ref="AL64:AL65"/>
    <mergeCell ref="BB64:BB65"/>
    <mergeCell ref="O74:R75"/>
    <mergeCell ref="S74:S75"/>
    <mergeCell ref="AA74:AA75"/>
    <mergeCell ref="AH72:AH73"/>
    <mergeCell ref="BB80:BB81"/>
    <mergeCell ref="D82:D83"/>
    <mergeCell ref="E82:AL83"/>
    <mergeCell ref="AV82:AY83"/>
    <mergeCell ref="AZ82:BA83"/>
    <mergeCell ref="BB82:BB83"/>
    <mergeCell ref="AV80:AY81"/>
    <mergeCell ref="AZ80:BA81"/>
    <mergeCell ref="D76:D77"/>
    <mergeCell ref="E76:AL77"/>
    <mergeCell ref="AV76:AY77"/>
    <mergeCell ref="AZ76:BA77"/>
    <mergeCell ref="BB76:BB77"/>
    <mergeCell ref="D78:D79"/>
    <mergeCell ref="E78:AL79"/>
    <mergeCell ref="AV78:AY79"/>
    <mergeCell ref="AZ78:BA79"/>
    <mergeCell ref="BB78:BB79"/>
    <mergeCell ref="D80:D81"/>
    <mergeCell ref="E80:AL81"/>
    <mergeCell ref="D66:I69"/>
    <mergeCell ref="AM92:AY93"/>
    <mergeCell ref="AZ92:BA93"/>
    <mergeCell ref="BB92:BB93"/>
    <mergeCell ref="B92:AL93"/>
    <mergeCell ref="BC93:BG93"/>
    <mergeCell ref="AM94:BF94"/>
    <mergeCell ref="B97:C100"/>
    <mergeCell ref="D97:I100"/>
    <mergeCell ref="J97:N100"/>
    <mergeCell ref="O97:R100"/>
    <mergeCell ref="S97:AB98"/>
    <mergeCell ref="AC97:AF100"/>
    <mergeCell ref="AG97:AP98"/>
    <mergeCell ref="AQ97:AX100"/>
    <mergeCell ref="S99:AB100"/>
    <mergeCell ref="AG99:AP100"/>
    <mergeCell ref="AC103:AF106"/>
    <mergeCell ref="B101:C112"/>
    <mergeCell ref="D101:I102"/>
    <mergeCell ref="J101:N102"/>
    <mergeCell ref="O101:R102"/>
    <mergeCell ref="S101:W102"/>
    <mergeCell ref="X101:Z102"/>
    <mergeCell ref="AA101:AA102"/>
    <mergeCell ref="AB101:AB102"/>
    <mergeCell ref="AC101:AF102"/>
    <mergeCell ref="AG101:AK102"/>
    <mergeCell ref="AL101:AN102"/>
    <mergeCell ref="AO101:AO102"/>
    <mergeCell ref="AP101:AP102"/>
    <mergeCell ref="AP107:AP108"/>
    <mergeCell ref="D109:I110"/>
    <mergeCell ref="AB109:AB110"/>
    <mergeCell ref="AA107:AA108"/>
    <mergeCell ref="AB107:AB108"/>
    <mergeCell ref="AC107:AF108"/>
    <mergeCell ref="AL107:AN108"/>
    <mergeCell ref="AO107:AO108"/>
    <mergeCell ref="D107:I108"/>
    <mergeCell ref="J107:N108"/>
    <mergeCell ref="O107:R108"/>
    <mergeCell ref="S107:W108"/>
    <mergeCell ref="X107:Z108"/>
    <mergeCell ref="AB111:AB112"/>
    <mergeCell ref="AP111:AP112"/>
    <mergeCell ref="AP109:AP110"/>
    <mergeCell ref="O111:R112"/>
    <mergeCell ref="S111:W112"/>
    <mergeCell ref="X111:Z112"/>
    <mergeCell ref="AA111:AA112"/>
    <mergeCell ref="D111:N112"/>
    <mergeCell ref="AC111:AF112"/>
    <mergeCell ref="AG111:AK112"/>
    <mergeCell ref="AL111:AN112"/>
    <mergeCell ref="AO111:AO112"/>
    <mergeCell ref="D133:K135"/>
    <mergeCell ref="L133:Z134"/>
    <mergeCell ref="AA133:AF135"/>
    <mergeCell ref="AG133:AL135"/>
    <mergeCell ref="AM133:AQ135"/>
    <mergeCell ref="AR133:AV135"/>
    <mergeCell ref="AW133:BE134"/>
    <mergeCell ref="L135:Z135"/>
    <mergeCell ref="AW135:AX135"/>
    <mergeCell ref="AY135:BE135"/>
    <mergeCell ref="L136:Z137"/>
    <mergeCell ref="AA136:AF138"/>
    <mergeCell ref="AG136:AL138"/>
    <mergeCell ref="AM136:AQ138"/>
    <mergeCell ref="AA154:AF156"/>
    <mergeCell ref="AA151:AF153"/>
    <mergeCell ref="AR136:AV138"/>
    <mergeCell ref="AW136:AX138"/>
    <mergeCell ref="AY136:BE138"/>
    <mergeCell ref="E138:K138"/>
    <mergeCell ref="L138:Z138"/>
    <mergeCell ref="L139:Z140"/>
    <mergeCell ref="AA139:AF141"/>
    <mergeCell ref="AG139:AL141"/>
    <mergeCell ref="AM139:AQ141"/>
    <mergeCell ref="AR139:AV141"/>
    <mergeCell ref="AW139:AX141"/>
    <mergeCell ref="AY139:BE141"/>
    <mergeCell ref="E141:K141"/>
    <mergeCell ref="L141:Z141"/>
    <mergeCell ref="L142:Z143"/>
    <mergeCell ref="AA142:AF144"/>
    <mergeCell ref="E165:K165"/>
    <mergeCell ref="L165:Z165"/>
    <mergeCell ref="L166:Z167"/>
    <mergeCell ref="AA166:AF168"/>
    <mergeCell ref="AG166:AL168"/>
    <mergeCell ref="AM166:AQ168"/>
    <mergeCell ref="L163:Z164"/>
    <mergeCell ref="AA163:AF165"/>
    <mergeCell ref="AG163:AL165"/>
    <mergeCell ref="AM163:AQ165"/>
    <mergeCell ref="AR163:AV165"/>
    <mergeCell ref="AW163:AX165"/>
    <mergeCell ref="AY163:BE165"/>
    <mergeCell ref="L160:Z161"/>
    <mergeCell ref="AA160:AF162"/>
    <mergeCell ref="AG160:AL162"/>
    <mergeCell ref="AM160:AQ162"/>
    <mergeCell ref="AR160:AV162"/>
    <mergeCell ref="L162:Z162"/>
    <mergeCell ref="AW160:AX162"/>
    <mergeCell ref="AY160:BE162"/>
    <mergeCell ref="E162:K162"/>
    <mergeCell ref="AW169:AX171"/>
    <mergeCell ref="AY169:BE171"/>
    <mergeCell ref="E171:K171"/>
    <mergeCell ref="L171:Z171"/>
    <mergeCell ref="L172:Z173"/>
    <mergeCell ref="AA172:AF174"/>
    <mergeCell ref="AG172:AL174"/>
    <mergeCell ref="AM172:AQ174"/>
    <mergeCell ref="AR172:AV174"/>
    <mergeCell ref="AW172:AX174"/>
    <mergeCell ref="AR166:AV168"/>
    <mergeCell ref="AW166:AX168"/>
    <mergeCell ref="AY166:BE168"/>
    <mergeCell ref="E168:K168"/>
    <mergeCell ref="L168:Z168"/>
    <mergeCell ref="L169:Z170"/>
    <mergeCell ref="AA169:AF171"/>
    <mergeCell ref="AG169:AL171"/>
    <mergeCell ref="AM169:AQ171"/>
    <mergeCell ref="AR169:AV171"/>
    <mergeCell ref="AR178:AV180"/>
    <mergeCell ref="AW178:AX180"/>
    <mergeCell ref="AY178:BE180"/>
    <mergeCell ref="E180:K180"/>
    <mergeCell ref="L180:Z180"/>
    <mergeCell ref="AA181:AF183"/>
    <mergeCell ref="E177:K177"/>
    <mergeCell ref="L177:Z177"/>
    <mergeCell ref="L178:Z179"/>
    <mergeCell ref="AA178:AF180"/>
    <mergeCell ref="AG178:AL180"/>
    <mergeCell ref="AM178:AQ180"/>
    <mergeCell ref="AY172:BE174"/>
    <mergeCell ref="E174:K174"/>
    <mergeCell ref="L174:Z174"/>
    <mergeCell ref="L175:Z176"/>
    <mergeCell ref="AA175:AF177"/>
    <mergeCell ref="AG175:AL177"/>
    <mergeCell ref="AM175:AQ177"/>
    <mergeCell ref="AR175:AV177"/>
    <mergeCell ref="AW175:AX177"/>
    <mergeCell ref="AY175:BE177"/>
    <mergeCell ref="AG181:AJ183"/>
    <mergeCell ref="AK181:AL183"/>
    <mergeCell ref="AM181:AV183"/>
    <mergeCell ref="AW181:BE183"/>
    <mergeCell ref="BC186:BF189"/>
    <mergeCell ref="L192:Z192"/>
    <mergeCell ref="D198:K200"/>
    <mergeCell ref="L198:Z199"/>
    <mergeCell ref="AA198:AD201"/>
    <mergeCell ref="AE198:AM200"/>
    <mergeCell ref="AN198:BB199"/>
    <mergeCell ref="BC198:BF201"/>
    <mergeCell ref="L200:Z200"/>
    <mergeCell ref="AN200:BB200"/>
    <mergeCell ref="D201:K201"/>
    <mergeCell ref="AE201:AM201"/>
    <mergeCell ref="AN201:BB201"/>
    <mergeCell ref="L204:Z204"/>
    <mergeCell ref="L201:Z201"/>
    <mergeCell ref="L202:Z203"/>
    <mergeCell ref="D202:K204"/>
    <mergeCell ref="AA202:AD205"/>
    <mergeCell ref="AE202:AM204"/>
    <mergeCell ref="AN202:BB203"/>
    <mergeCell ref="BC202:BF205"/>
    <mergeCell ref="AN204:BB204"/>
    <mergeCell ref="D205:K205"/>
    <mergeCell ref="L205:Z205"/>
    <mergeCell ref="AE205:AM205"/>
    <mergeCell ref="AN205:BB205"/>
    <mergeCell ref="L188:Z188"/>
    <mergeCell ref="AN188:BB188"/>
    <mergeCell ref="AN189:BB189"/>
    <mergeCell ref="D190:K192"/>
    <mergeCell ref="AA190:AD193"/>
    <mergeCell ref="AE190:AM192"/>
    <mergeCell ref="D206:K208"/>
    <mergeCell ref="L206:Z207"/>
    <mergeCell ref="AA206:AD209"/>
    <mergeCell ref="AE206:AM208"/>
    <mergeCell ref="AN206:BB207"/>
    <mergeCell ref="BC206:BF209"/>
    <mergeCell ref="L208:Z208"/>
    <mergeCell ref="AN208:BB208"/>
    <mergeCell ref="D209:K209"/>
    <mergeCell ref="L224:Z224"/>
    <mergeCell ref="AN224:BB224"/>
    <mergeCell ref="AN220:BB220"/>
    <mergeCell ref="L220:Z220"/>
    <mergeCell ref="D218:K220"/>
    <mergeCell ref="L218:Z219"/>
    <mergeCell ref="AA218:AD221"/>
    <mergeCell ref="AE218:AM220"/>
    <mergeCell ref="AN218:BB219"/>
    <mergeCell ref="BC218:BF221"/>
    <mergeCell ref="D221:K221"/>
    <mergeCell ref="L221:Z221"/>
    <mergeCell ref="D214:K216"/>
    <mergeCell ref="L214:Z215"/>
    <mergeCell ref="AA214:AD217"/>
    <mergeCell ref="AE214:AM216"/>
    <mergeCell ref="AN214:BB215"/>
    <mergeCell ref="BC214:BF217"/>
    <mergeCell ref="D217:K217"/>
    <mergeCell ref="L217:Z217"/>
    <mergeCell ref="AE217:AM217"/>
    <mergeCell ref="AN217:BB217"/>
    <mergeCell ref="L216:Z216"/>
    <mergeCell ref="L232:Z232"/>
    <mergeCell ref="AN232:BB232"/>
    <mergeCell ref="AN228:BB228"/>
    <mergeCell ref="L228:Z228"/>
    <mergeCell ref="D230:K232"/>
    <mergeCell ref="L230:Z231"/>
    <mergeCell ref="AA230:AD233"/>
    <mergeCell ref="AE230:AM232"/>
    <mergeCell ref="AN230:BB231"/>
    <mergeCell ref="BC230:BF233"/>
    <mergeCell ref="D233:K233"/>
    <mergeCell ref="L233:Z233"/>
    <mergeCell ref="L240:Z240"/>
    <mergeCell ref="AN240:BB240"/>
    <mergeCell ref="AN236:BB236"/>
    <mergeCell ref="L236:Z236"/>
    <mergeCell ref="AE233:AM233"/>
    <mergeCell ref="AN233:BB233"/>
    <mergeCell ref="D234:K236"/>
    <mergeCell ref="L234:Z235"/>
    <mergeCell ref="AA234:AD237"/>
    <mergeCell ref="AE234:AM236"/>
    <mergeCell ref="AN234:BB235"/>
    <mergeCell ref="BC234:BF237"/>
    <mergeCell ref="D237:K237"/>
    <mergeCell ref="L237:Z237"/>
    <mergeCell ref="AE237:AM237"/>
    <mergeCell ref="AN237:BB237"/>
    <mergeCell ref="D238:K240"/>
    <mergeCell ref="L238:Z239"/>
    <mergeCell ref="AA238:AD241"/>
    <mergeCell ref="AE238:AM240"/>
    <mergeCell ref="L256:Z256"/>
    <mergeCell ref="AN256:BB256"/>
    <mergeCell ref="AN252:BB252"/>
    <mergeCell ref="L252:Z252"/>
    <mergeCell ref="AE249:AM249"/>
    <mergeCell ref="AN249:BB249"/>
    <mergeCell ref="D250:K252"/>
    <mergeCell ref="L250:Z251"/>
    <mergeCell ref="AA250:AD253"/>
    <mergeCell ref="AE250:AM252"/>
    <mergeCell ref="AN250:BB251"/>
    <mergeCell ref="BC250:BF253"/>
    <mergeCell ref="D254:K256"/>
    <mergeCell ref="L254:Z255"/>
    <mergeCell ref="AA254:AD257"/>
    <mergeCell ref="AE254:AM256"/>
    <mergeCell ref="AN254:BB255"/>
    <mergeCell ref="BC254:BF257"/>
    <mergeCell ref="D257:K257"/>
    <mergeCell ref="L257:Z257"/>
    <mergeCell ref="AE257:AM257"/>
    <mergeCell ref="AN257:BB257"/>
    <mergeCell ref="AC280:AG280"/>
    <mergeCell ref="AH280:AJ280"/>
    <mergeCell ref="AK280:AK282"/>
    <mergeCell ref="AL280:AP282"/>
    <mergeCell ref="AQ280:AU282"/>
    <mergeCell ref="AV280:AZ282"/>
    <mergeCell ref="BA280:BF281"/>
    <mergeCell ref="AC281:AG281"/>
    <mergeCell ref="AH281:AJ281"/>
    <mergeCell ref="J282:W282"/>
    <mergeCell ref="BA274:BF275"/>
    <mergeCell ref="AC275:AG275"/>
    <mergeCell ref="AH275:AJ275"/>
    <mergeCell ref="J276:W276"/>
    <mergeCell ref="AC276:AG276"/>
    <mergeCell ref="AH276:AJ276"/>
    <mergeCell ref="BA276:BF276"/>
    <mergeCell ref="D367:I369"/>
    <mergeCell ref="J367:AF369"/>
    <mergeCell ref="AG367:AL369"/>
    <mergeCell ref="AM367:AR369"/>
    <mergeCell ref="AS367:AX369"/>
    <mergeCell ref="AY367:BD369"/>
    <mergeCell ref="D319:O321"/>
    <mergeCell ref="P319:AF320"/>
    <mergeCell ref="AG319:AM321"/>
    <mergeCell ref="AN319:AS321"/>
    <mergeCell ref="AT319:AY321"/>
    <mergeCell ref="AZ319:BE321"/>
    <mergeCell ref="P321:AF321"/>
    <mergeCell ref="D322:O324"/>
    <mergeCell ref="P322:AF323"/>
    <mergeCell ref="AG322:AM324"/>
    <mergeCell ref="AN322:AS324"/>
    <mergeCell ref="AT322:AY324"/>
    <mergeCell ref="AZ322:BE324"/>
    <mergeCell ref="P324:AF324"/>
    <mergeCell ref="D325:O327"/>
    <mergeCell ref="P325:AF326"/>
    <mergeCell ref="AG325:AM327"/>
    <mergeCell ref="AN325:AS327"/>
    <mergeCell ref="AT325:AY327"/>
    <mergeCell ref="AZ325:BE327"/>
    <mergeCell ref="P327:AF327"/>
    <mergeCell ref="D328:O330"/>
    <mergeCell ref="P328:AF329"/>
    <mergeCell ref="AG328:AM330"/>
    <mergeCell ref="AN328:AS330"/>
    <mergeCell ref="AT328:AY330"/>
    <mergeCell ref="D370:I372"/>
    <mergeCell ref="J370:AF371"/>
    <mergeCell ref="AG370:AL372"/>
    <mergeCell ref="AM370:AR372"/>
    <mergeCell ref="AS370:AX372"/>
    <mergeCell ref="AY370:BD372"/>
    <mergeCell ref="J372:AF372"/>
    <mergeCell ref="D375:I377"/>
    <mergeCell ref="J375:AF377"/>
    <mergeCell ref="AG375:AL377"/>
    <mergeCell ref="AM375:AR377"/>
    <mergeCell ref="AS375:AX377"/>
    <mergeCell ref="AY375:BD377"/>
    <mergeCell ref="D378:I380"/>
    <mergeCell ref="J378:AF379"/>
    <mergeCell ref="D390:I392"/>
    <mergeCell ref="J390:AF391"/>
    <mergeCell ref="AG390:AL392"/>
    <mergeCell ref="AM390:AR392"/>
    <mergeCell ref="AS390:AX392"/>
    <mergeCell ref="AY390:BD392"/>
    <mergeCell ref="J392:AF392"/>
    <mergeCell ref="AG378:AL380"/>
    <mergeCell ref="AM378:AR380"/>
    <mergeCell ref="AS378:AX380"/>
    <mergeCell ref="AY378:BD380"/>
    <mergeCell ref="J380:AF380"/>
    <mergeCell ref="D384:I386"/>
    <mergeCell ref="J384:AF386"/>
    <mergeCell ref="AG384:AL386"/>
    <mergeCell ref="AM384:AR386"/>
    <mergeCell ref="AS384:AX386"/>
    <mergeCell ref="D412:R415"/>
    <mergeCell ref="S412:AF414"/>
    <mergeCell ref="AG412:AM415"/>
    <mergeCell ref="AN412:AS415"/>
    <mergeCell ref="AT412:AY415"/>
    <mergeCell ref="AZ412:BE415"/>
    <mergeCell ref="S415:AF415"/>
    <mergeCell ref="AG416:AM418"/>
    <mergeCell ref="AG441:AM443"/>
    <mergeCell ref="AN441:AQ443"/>
    <mergeCell ref="AR441:AS443"/>
    <mergeCell ref="AT441:AY443"/>
    <mergeCell ref="AZ441:BE443"/>
    <mergeCell ref="D408:R411"/>
    <mergeCell ref="S408:AF410"/>
    <mergeCell ref="AG408:AM411"/>
    <mergeCell ref="AN408:AS411"/>
    <mergeCell ref="AT408:AY411"/>
    <mergeCell ref="AZ408:BE411"/>
    <mergeCell ref="S411:AF411"/>
    <mergeCell ref="AN416:AQ418"/>
    <mergeCell ref="AR416:AS418"/>
    <mergeCell ref="AT416:AY418"/>
    <mergeCell ref="AZ416:BE418"/>
    <mergeCell ref="D422:R424"/>
    <mergeCell ref="S422:AF424"/>
    <mergeCell ref="AG422:AM424"/>
    <mergeCell ref="AN422:AS424"/>
    <mergeCell ref="AT422:AY424"/>
    <mergeCell ref="AZ422:BE424"/>
    <mergeCell ref="D425:R428"/>
    <mergeCell ref="S425:AF427"/>
    <mergeCell ref="AU481:AZ483"/>
    <mergeCell ref="K483:Z483"/>
    <mergeCell ref="D484:J486"/>
    <mergeCell ref="K484:Z485"/>
    <mergeCell ref="AA484:AF486"/>
    <mergeCell ref="AG484:AM486"/>
    <mergeCell ref="AN484:AT486"/>
    <mergeCell ref="AU484:AZ486"/>
    <mergeCell ref="K486:Z486"/>
    <mergeCell ref="D466:Z467"/>
    <mergeCell ref="AA466:AF467"/>
    <mergeCell ref="AG466:AM467"/>
    <mergeCell ref="AN466:AT467"/>
    <mergeCell ref="AU466:AZ467"/>
    <mergeCell ref="D473:J475"/>
    <mergeCell ref="K473:Z474"/>
    <mergeCell ref="AA473:AF475"/>
    <mergeCell ref="AN473:AT475"/>
    <mergeCell ref="AU473:AZ475"/>
    <mergeCell ref="K475:Z475"/>
    <mergeCell ref="D476:J478"/>
    <mergeCell ref="K476:Z477"/>
    <mergeCell ref="AA476:AF478"/>
    <mergeCell ref="AN476:AT478"/>
    <mergeCell ref="AU476:AZ478"/>
    <mergeCell ref="K478:Z478"/>
    <mergeCell ref="AG476:AM478"/>
    <mergeCell ref="AG473:AM475"/>
    <mergeCell ref="D481:J483"/>
    <mergeCell ref="K481:Z482"/>
    <mergeCell ref="AA481:AF483"/>
    <mergeCell ref="AG481:AM483"/>
    <mergeCell ref="D506:Z508"/>
    <mergeCell ref="AA506:AF508"/>
    <mergeCell ref="AG506:AM508"/>
    <mergeCell ref="AN506:AT508"/>
    <mergeCell ref="AU506:AZ508"/>
    <mergeCell ref="BA506:BF510"/>
    <mergeCell ref="D509:Z510"/>
    <mergeCell ref="AA509:AF510"/>
    <mergeCell ref="AG509:AM510"/>
    <mergeCell ref="AN509:AT510"/>
    <mergeCell ref="AU509:AZ510"/>
    <mergeCell ref="D512:Z514"/>
    <mergeCell ref="AA512:AF514"/>
    <mergeCell ref="AG512:AM514"/>
    <mergeCell ref="AN512:AT514"/>
    <mergeCell ref="D528:S529"/>
    <mergeCell ref="T528:AB529"/>
    <mergeCell ref="AC528:AH529"/>
    <mergeCell ref="AI528:AN529"/>
    <mergeCell ref="AO528:AT529"/>
    <mergeCell ref="AU528:BA529"/>
    <mergeCell ref="AU512:AZ514"/>
    <mergeCell ref="BA512:BF516"/>
    <mergeCell ref="D515:Z516"/>
    <mergeCell ref="AA515:AF516"/>
    <mergeCell ref="AG515:AM516"/>
    <mergeCell ref="AN515:AT516"/>
    <mergeCell ref="AU515:AZ516"/>
    <mergeCell ref="D517:BF517"/>
    <mergeCell ref="B521:BE521"/>
    <mergeCell ref="D523:S525"/>
    <mergeCell ref="T523:AB525"/>
    <mergeCell ref="E553:AA553"/>
    <mergeCell ref="AE554:AL554"/>
    <mergeCell ref="E555:BL555"/>
    <mergeCell ref="G556:BF556"/>
    <mergeCell ref="AT536:BA537"/>
    <mergeCell ref="AT538:AY539"/>
    <mergeCell ref="AZ538:BA539"/>
    <mergeCell ref="D542:W544"/>
    <mergeCell ref="X542:AD544"/>
    <mergeCell ref="AE542:AL544"/>
    <mergeCell ref="AM542:AS544"/>
    <mergeCell ref="D545:W546"/>
    <mergeCell ref="X545:AB546"/>
    <mergeCell ref="AC545:AD546"/>
    <mergeCell ref="AE545:AL546"/>
    <mergeCell ref="AT545:AZ546"/>
    <mergeCell ref="D547:W548"/>
    <mergeCell ref="X547:AB548"/>
    <mergeCell ref="AC547:AD548"/>
    <mergeCell ref="AE547:AL548"/>
    <mergeCell ref="AT547:AX548"/>
    <mergeCell ref="AY547:AZ548"/>
  </mergeCells>
  <phoneticPr fontId="6"/>
  <conditionalFormatting sqref="C312 A312 AN355:AR355 C351:C354 B355 O351:P355 BL355:IV355 A381:C381 BK381:IV381 J364:U365 D361:I365 E519:IV519 B519:C519 A311:IV311 BK358:IV365 A358:C365 A367:C372 BK367:IV372 A393:C393">
    <cfRule type="expression" dxfId="86" priority="96" stopIfTrue="1">
      <formula>"sum"</formula>
    </cfRule>
  </conditionalFormatting>
  <conditionalFormatting sqref="D312:IV312">
    <cfRule type="expression" dxfId="85" priority="95" stopIfTrue="1">
      <formula>"sum"</formula>
    </cfRule>
  </conditionalFormatting>
  <conditionalFormatting sqref="A346:XFD346">
    <cfRule type="expression" dxfId="84" priority="94" stopIfTrue="1">
      <formula>"sum"</formula>
    </cfRule>
  </conditionalFormatting>
  <conditionalFormatting sqref="AN351:IV351 BH348:IV350 BF352:IV354">
    <cfRule type="expression" dxfId="83" priority="92" stopIfTrue="1">
      <formula>"sum"</formula>
    </cfRule>
  </conditionalFormatting>
  <conditionalFormatting sqref="A347:XFD347">
    <cfRule type="expression" dxfId="82" priority="93" stopIfTrue="1">
      <formula>"sum"</formula>
    </cfRule>
  </conditionalFormatting>
  <conditionalFormatting sqref="A394:IV394">
    <cfRule type="expression" dxfId="81" priority="91" stopIfTrue="1">
      <formula>"sum"</formula>
    </cfRule>
  </conditionalFormatting>
  <conditionalFormatting sqref="AY387:BD389">
    <cfRule type="expression" dxfId="80" priority="89" stopIfTrue="1">
      <formula>"sum"</formula>
    </cfRule>
  </conditionalFormatting>
  <conditionalFormatting sqref="J390:AX392">
    <cfRule type="expression" dxfId="79" priority="84" stopIfTrue="1">
      <formula>"sum"</formula>
    </cfRule>
  </conditionalFormatting>
  <conditionalFormatting sqref="A382:IV382">
    <cfRule type="expression" dxfId="78" priority="87" stopIfTrue="1">
      <formula>"sum"</formula>
    </cfRule>
  </conditionalFormatting>
  <conditionalFormatting sqref="D387:I389 J384:AL386 AS384:IV386 BE387:IV389 A384:C389 C383:IV383 AN393 AY393:IV393">
    <cfRule type="expression" dxfId="77" priority="90" stopIfTrue="1">
      <formula>"sum"</formula>
    </cfRule>
  </conditionalFormatting>
  <conditionalFormatting sqref="BE390:IV392 A390:I392">
    <cfRule type="expression" dxfId="76" priority="86" stopIfTrue="1">
      <formula>"sum"</formula>
    </cfRule>
  </conditionalFormatting>
  <conditionalFormatting sqref="AY390:BD392">
    <cfRule type="expression" dxfId="75" priority="85" stopIfTrue="1">
      <formula>"sum"</formula>
    </cfRule>
  </conditionalFormatting>
  <conditionalFormatting sqref="C301:IV301 A301">
    <cfRule type="expression" dxfId="74" priority="83" stopIfTrue="1">
      <formula>"sum"</formula>
    </cfRule>
  </conditionalFormatting>
  <conditionalFormatting sqref="A309:IV309 BO310:IV310">
    <cfRule type="expression" dxfId="73" priority="82" stopIfTrue="1">
      <formula>"sum"</formula>
    </cfRule>
  </conditionalFormatting>
  <conditionalFormatting sqref="A310:BN310">
    <cfRule type="expression" dxfId="72" priority="81" stopIfTrue="1">
      <formula>"sum"</formula>
    </cfRule>
  </conditionalFormatting>
  <conditionalFormatting sqref="BE367:BJ369">
    <cfRule type="expression" dxfId="71" priority="70" stopIfTrue="1">
      <formula>"sum"</formula>
    </cfRule>
  </conditionalFormatting>
  <conditionalFormatting sqref="J378:AL379 AG380:AL380">
    <cfRule type="expression" dxfId="70" priority="64" stopIfTrue="1">
      <formula>"sum"</formula>
    </cfRule>
  </conditionalFormatting>
  <conditionalFormatting sqref="BI356">
    <cfRule type="expression" dxfId="69" priority="80" stopIfTrue="1">
      <formula>"sum"</formula>
    </cfRule>
  </conditionalFormatting>
  <conditionalFormatting sqref="J358:AL360 AS358:BD360">
    <cfRule type="expression" dxfId="68" priority="79" stopIfTrue="1">
      <formula>"sum"</formula>
    </cfRule>
  </conditionalFormatting>
  <conditionalFormatting sqref="AY361:BD363">
    <cfRule type="expression" dxfId="67" priority="78" stopIfTrue="1">
      <formula>"sum"</formula>
    </cfRule>
  </conditionalFormatting>
  <conditionalFormatting sqref="BE358:BJ360">
    <cfRule type="expression" dxfId="66" priority="76" stopIfTrue="1">
      <formula>"sum"</formula>
    </cfRule>
  </conditionalFormatting>
  <conditionalFormatting sqref="BE361">
    <cfRule type="expression" dxfId="65" priority="75" stopIfTrue="1">
      <formula>"sum"</formula>
    </cfRule>
  </conditionalFormatting>
  <conditionalFormatting sqref="AM378:AX380">
    <cfRule type="expression" dxfId="64" priority="61" stopIfTrue="1">
      <formula>"sum"</formula>
    </cfRule>
  </conditionalFormatting>
  <conditionalFormatting sqref="J370:AL371 AG372:AL372">
    <cfRule type="expression" dxfId="63" priority="71" stopIfTrue="1">
      <formula>"sum"</formula>
    </cfRule>
  </conditionalFormatting>
  <conditionalFormatting sqref="D370:I372 J367:AL369 AS367:BD369">
    <cfRule type="expression" dxfId="62" priority="73" stopIfTrue="1">
      <formula>"sum"</formula>
    </cfRule>
  </conditionalFormatting>
  <conditionalFormatting sqref="AY370:BD372">
    <cfRule type="expression" dxfId="61" priority="72" stopIfTrue="1">
      <formula>"sum"</formula>
    </cfRule>
  </conditionalFormatting>
  <conditionalFormatting sqref="BE370">
    <cfRule type="expression" dxfId="60" priority="69" stopIfTrue="1">
      <formula>"sum"</formula>
    </cfRule>
  </conditionalFormatting>
  <conditionalFormatting sqref="AM370:AX372">
    <cfRule type="expression" dxfId="59" priority="68" stopIfTrue="1">
      <formula>"sum"</formula>
    </cfRule>
  </conditionalFormatting>
  <conditionalFormatting sqref="BE375:BJ377">
    <cfRule type="expression" dxfId="58" priority="63" stopIfTrue="1">
      <formula>"sum"</formula>
    </cfRule>
  </conditionalFormatting>
  <conditionalFormatting sqref="A375:C380 BK375:IV380">
    <cfRule type="expression" dxfId="57" priority="67" stopIfTrue="1">
      <formula>"sum"</formula>
    </cfRule>
  </conditionalFormatting>
  <conditionalFormatting sqref="D378:I380 J375:AL377 AS375:BD377">
    <cfRule type="expression" dxfId="56" priority="66" stopIfTrue="1">
      <formula>"sum"</formula>
    </cfRule>
  </conditionalFormatting>
  <conditionalFormatting sqref="AY378:BD380">
    <cfRule type="expression" dxfId="55" priority="65" stopIfTrue="1">
      <formula>"sum"</formula>
    </cfRule>
  </conditionalFormatting>
  <conditionalFormatting sqref="BE378">
    <cfRule type="expression" dxfId="54" priority="62" stopIfTrue="1">
      <formula>"sum"</formula>
    </cfRule>
  </conditionalFormatting>
  <conditionalFormatting sqref="BI355">
    <cfRule type="expression" dxfId="53" priority="60" stopIfTrue="1">
      <formula>"sum"</formula>
    </cfRule>
  </conditionalFormatting>
  <conditionalFormatting sqref="AG331 W331 AC331">
    <cfRule type="expression" dxfId="52" priority="58" stopIfTrue="1">
      <formula>"sum"</formula>
    </cfRule>
  </conditionalFormatting>
  <conditionalFormatting sqref="AM352 AV352 BC354 BC352">
    <cfRule type="expression" dxfId="51" priority="57" stopIfTrue="1">
      <formula>"sum"</formula>
    </cfRule>
  </conditionalFormatting>
  <conditionalFormatting sqref="AI331 AU331">
    <cfRule type="expression" dxfId="50" priority="59" stopIfTrue="1">
      <formula>"sum"</formula>
    </cfRule>
  </conditionalFormatting>
  <conditionalFormatting sqref="A520:IV520 A519">
    <cfRule type="expression" dxfId="49" priority="56" stopIfTrue="1">
      <formula>"sum"</formula>
    </cfRule>
  </conditionalFormatting>
  <conditionalFormatting sqref="BL287:IV288 A287:D288">
    <cfRule type="expression" dxfId="48" priority="55" stopIfTrue="1">
      <formula>"sum"</formula>
    </cfRule>
  </conditionalFormatting>
  <conditionalFormatting sqref="A335:C344 BJ336:IV344 BJ335 BL335:IV335">
    <cfRule type="expression" dxfId="47" priority="54" stopIfTrue="1">
      <formula>"sum"</formula>
    </cfRule>
  </conditionalFormatting>
  <conditionalFormatting sqref="E338:I340 D338:D341 J344 T344 AG344:AL344 A334 C334 BH344:BI344">
    <cfRule type="expression" dxfId="46" priority="53" stopIfTrue="1">
      <formula>"sum"</formula>
    </cfRule>
  </conditionalFormatting>
  <conditionalFormatting sqref="N344:S344">
    <cfRule type="expression" dxfId="45" priority="52" stopIfTrue="1">
      <formula>"sum"</formula>
    </cfRule>
  </conditionalFormatting>
  <conditionalFormatting sqref="D334:IV334">
    <cfRule type="expression" dxfId="44" priority="51" stopIfTrue="1">
      <formula>"sum"</formula>
    </cfRule>
  </conditionalFormatting>
  <conditionalFormatting sqref="AY344">
    <cfRule type="expression" dxfId="43" priority="50" stopIfTrue="1">
      <formula>"sum"</formula>
    </cfRule>
  </conditionalFormatting>
  <conditionalFormatting sqref="BD344">
    <cfRule type="expression" dxfId="42" priority="49" stopIfTrue="1">
      <formula>"sum"</formula>
    </cfRule>
  </conditionalFormatting>
  <conditionalFormatting sqref="BK335">
    <cfRule type="expression" dxfId="41" priority="48" stopIfTrue="1">
      <formula>"sum"</formula>
    </cfRule>
  </conditionalFormatting>
  <conditionalFormatting sqref="AA338 AA341">
    <cfRule type="expression" dxfId="40" priority="47" stopIfTrue="1">
      <formula>"sum"</formula>
    </cfRule>
  </conditionalFormatting>
  <conditionalFormatting sqref="AH338:AL340 AG338:AG341">
    <cfRule type="expression" dxfId="39" priority="46" stopIfTrue="1">
      <formula>"sum"</formula>
    </cfRule>
  </conditionalFormatting>
  <conditionalFormatting sqref="J337 J335">
    <cfRule type="expression" dxfId="38" priority="45" stopIfTrue="1">
      <formula>"sum"</formula>
    </cfRule>
  </conditionalFormatting>
  <conditionalFormatting sqref="AM338 BD338">
    <cfRule type="expression" dxfId="37" priority="44" stopIfTrue="1">
      <formula>"sum"</formula>
    </cfRule>
  </conditionalFormatting>
  <conditionalFormatting sqref="AM337 AM335">
    <cfRule type="expression" dxfId="36" priority="43" stopIfTrue="1">
      <formula>"sum"</formula>
    </cfRule>
  </conditionalFormatting>
  <conditionalFormatting sqref="J341">
    <cfRule type="expression" dxfId="35" priority="42" stopIfTrue="1">
      <formula>"sum"</formula>
    </cfRule>
  </conditionalFormatting>
  <conditionalFormatting sqref="AM341 BD341">
    <cfRule type="expression" dxfId="34" priority="41" stopIfTrue="1">
      <formula>"sum"</formula>
    </cfRule>
  </conditionalFormatting>
  <conditionalFormatting sqref="AN416">
    <cfRule type="expression" dxfId="33" priority="40" stopIfTrue="1">
      <formula>"sum"</formula>
    </cfRule>
  </conditionalFormatting>
  <conditionalFormatting sqref="A396:IV396">
    <cfRule type="expression" dxfId="32" priority="39" stopIfTrue="1">
      <formula>"sum"</formula>
    </cfRule>
  </conditionalFormatting>
  <conditionalFormatting sqref="A421:IV421">
    <cfRule type="expression" dxfId="31" priority="37" stopIfTrue="1">
      <formula>"sum"</formula>
    </cfRule>
  </conditionalFormatting>
  <conditionalFormatting sqref="AN441">
    <cfRule type="expression" dxfId="30" priority="38" stopIfTrue="1">
      <formula>"sum"</formula>
    </cfRule>
  </conditionalFormatting>
  <conditionalFormatting sqref="J343">
    <cfRule type="expression" dxfId="29" priority="36" stopIfTrue="1">
      <formula>"sum"</formula>
    </cfRule>
  </conditionalFormatting>
  <conditionalFormatting sqref="AM340">
    <cfRule type="expression" dxfId="28" priority="35" stopIfTrue="1">
      <formula>"sum"</formula>
    </cfRule>
  </conditionalFormatting>
  <conditionalFormatting sqref="AM343">
    <cfRule type="expression" dxfId="27" priority="34" stopIfTrue="1">
      <formula>"sum"</formula>
    </cfRule>
  </conditionalFormatting>
  <conditionalFormatting sqref="A556:E556 G556 BG556:IV556">
    <cfRule type="expression" dxfId="26" priority="33" stopIfTrue="1">
      <formula>"sum"</formula>
    </cfRule>
  </conditionalFormatting>
  <conditionalFormatting sqref="AG136">
    <cfRule type="expression" dxfId="25" priority="32" stopIfTrue="1">
      <formula>"sum"</formula>
    </cfRule>
  </conditionalFormatting>
  <conditionalFormatting sqref="AG139 AG142 AG145 AG148">
    <cfRule type="expression" dxfId="24" priority="31" stopIfTrue="1">
      <formula>"sum"</formula>
    </cfRule>
  </conditionalFormatting>
  <conditionalFormatting sqref="AG151">
    <cfRule type="expression" dxfId="23" priority="30" stopIfTrue="1">
      <formula>"sum"</formula>
    </cfRule>
  </conditionalFormatting>
  <conditionalFormatting sqref="X274">
    <cfRule type="expression" dxfId="22" priority="29" stopIfTrue="1">
      <formula>"sum"</formula>
    </cfRule>
  </conditionalFormatting>
  <conditionalFormatting sqref="J274:W278">
    <cfRule type="expression" dxfId="21" priority="28" stopIfTrue="1">
      <formula>"sum"</formula>
    </cfRule>
  </conditionalFormatting>
  <conditionalFormatting sqref="J279:W279">
    <cfRule type="expression" dxfId="20" priority="26" stopIfTrue="1">
      <formula>"sum"</formula>
    </cfRule>
  </conditionalFormatting>
  <conditionalFormatting sqref="AQ274 AQ277">
    <cfRule type="expression" dxfId="19" priority="22" stopIfTrue="1">
      <formula>"sum"</formula>
    </cfRule>
  </conditionalFormatting>
  <conditionalFormatting sqref="AL274 AL277">
    <cfRule type="expression" dxfId="18" priority="23" stopIfTrue="1">
      <formula>"sum"</formula>
    </cfRule>
  </conditionalFormatting>
  <conditionalFormatting sqref="X277">
    <cfRule type="expression" dxfId="17" priority="19" stopIfTrue="1">
      <formula>"sum"</formula>
    </cfRule>
  </conditionalFormatting>
  <conditionalFormatting sqref="AG316">
    <cfRule type="expression" dxfId="16" priority="18" stopIfTrue="1">
      <formula>"sum"</formula>
    </cfRule>
  </conditionalFormatting>
  <conditionalFormatting sqref="AG319 AG322">
    <cfRule type="expression" dxfId="15" priority="17" stopIfTrue="1">
      <formula>"sum"</formula>
    </cfRule>
  </conditionalFormatting>
  <conditionalFormatting sqref="J361:AF362">
    <cfRule type="expression" dxfId="14" priority="15" stopIfTrue="1">
      <formula>"sum"</formula>
    </cfRule>
  </conditionalFormatting>
  <conditionalFormatting sqref="AM361:AX363">
    <cfRule type="expression" dxfId="13" priority="14" stopIfTrue="1">
      <formula>"sum"</formula>
    </cfRule>
  </conditionalFormatting>
  <conditionalFormatting sqref="AG361:AL363">
    <cfRule type="expression" dxfId="12" priority="13" stopIfTrue="1">
      <formula>"sum"</formula>
    </cfRule>
  </conditionalFormatting>
  <conditionalFormatting sqref="J389:AF389">
    <cfRule type="expression" dxfId="11" priority="12" stopIfTrue="1">
      <formula>"sum"</formula>
    </cfRule>
  </conditionalFormatting>
  <conditionalFormatting sqref="J387:AF388">
    <cfRule type="expression" dxfId="10" priority="11" stopIfTrue="1">
      <formula>"sum"</formula>
    </cfRule>
  </conditionalFormatting>
  <conditionalFormatting sqref="AG387:AL389">
    <cfRule type="expression" dxfId="9" priority="10" stopIfTrue="1">
      <formula>"sum"</formula>
    </cfRule>
  </conditionalFormatting>
  <conditionalFormatting sqref="AM387:AX389">
    <cfRule type="expression" dxfId="8" priority="9" stopIfTrue="1">
      <formula>"sum"</formula>
    </cfRule>
  </conditionalFormatting>
  <conditionalFormatting sqref="AI526 AC526">
    <cfRule type="expression" dxfId="7" priority="8" stopIfTrue="1">
      <formula>"sum"</formula>
    </cfRule>
  </conditionalFormatting>
  <conditionalFormatting sqref="AE545">
    <cfRule type="expression" dxfId="6" priority="7" stopIfTrue="1">
      <formula>"sum"</formula>
    </cfRule>
  </conditionalFormatting>
  <conditionalFormatting sqref="AC274:AC276">
    <cfRule type="expression" dxfId="5" priority="6" stopIfTrue="1">
      <formula>"sum"</formula>
    </cfRule>
  </conditionalFormatting>
  <conditionalFormatting sqref="AC277:AC279">
    <cfRule type="expression" dxfId="4" priority="5" stopIfTrue="1">
      <formula>"sum"</formula>
    </cfRule>
  </conditionalFormatting>
  <conditionalFormatting sqref="BA276 BA279">
    <cfRule type="expression" dxfId="3" priority="4" stopIfTrue="1">
      <formula>"sum"</formula>
    </cfRule>
  </conditionalFormatting>
  <conditionalFormatting sqref="J363:AF363">
    <cfRule type="expression" dxfId="2" priority="3" stopIfTrue="1">
      <formula>"sum"</formula>
    </cfRule>
  </conditionalFormatting>
  <conditionalFormatting sqref="J372:AF372">
    <cfRule type="expression" dxfId="1" priority="2" stopIfTrue="1">
      <formula>"sum"</formula>
    </cfRule>
  </conditionalFormatting>
  <conditionalFormatting sqref="J380:AF380">
    <cfRule type="expression" dxfId="0" priority="1" stopIfTrue="1">
      <formula>"sum"</formula>
    </cfRule>
  </conditionalFormatting>
  <pageMargins left="0.7" right="0.7" top="0.75" bottom="0.75" header="0.3" footer="0.3"/>
  <pageSetup paperSize="9" scale="59" orientation="portrait" r:id="rId1"/>
  <rowBreaks count="8" manualBreakCount="8">
    <brk id="95" max="60" man="1"/>
    <brk id="157" max="60" man="1"/>
    <brk id="209" max="60" man="1"/>
    <brk id="287" max="60" man="1"/>
    <brk id="344" max="60" man="1"/>
    <brk id="419" max="60" man="1"/>
    <brk id="487" max="60" man="1"/>
    <brk id="559"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2166" r:id="rId4" name="Check Box 118">
              <controlPr defaultSize="0" autoFill="0" autoLine="0" autoPict="0">
                <anchor moveWithCells="1">
                  <from>
                    <xdr:col>3</xdr:col>
                    <xdr:colOff>9525</xdr:colOff>
                    <xdr:row>153</xdr:row>
                    <xdr:rowOff>95250</xdr:rowOff>
                  </from>
                  <to>
                    <xdr:col>5</xdr:col>
                    <xdr:colOff>66675</xdr:colOff>
                    <xdr:row>155</xdr:row>
                    <xdr:rowOff>0</xdr:rowOff>
                  </to>
                </anchor>
              </controlPr>
            </control>
          </mc:Choice>
        </mc:AlternateContent>
        <mc:AlternateContent xmlns:mc="http://schemas.openxmlformats.org/markup-compatibility/2006">
          <mc:Choice Requires="x14">
            <control shapeId="2316" r:id="rId5" name="Check Box 268">
              <controlPr defaultSize="0" autoFill="0" autoLine="0" autoPict="0">
                <anchor moveWithCells="1" sizeWithCells="1">
                  <from>
                    <xdr:col>4</xdr:col>
                    <xdr:colOff>19050</xdr:colOff>
                    <xdr:row>315</xdr:row>
                    <xdr:rowOff>0</xdr:rowOff>
                  </from>
                  <to>
                    <xdr:col>9</xdr:col>
                    <xdr:colOff>85725</xdr:colOff>
                    <xdr:row>316</xdr:row>
                    <xdr:rowOff>19050</xdr:rowOff>
                  </to>
                </anchor>
              </controlPr>
            </control>
          </mc:Choice>
        </mc:AlternateContent>
        <mc:AlternateContent xmlns:mc="http://schemas.openxmlformats.org/markup-compatibility/2006">
          <mc:Choice Requires="x14">
            <control shapeId="2317" r:id="rId6" name="Check Box 269">
              <controlPr defaultSize="0" autoFill="0" autoLine="0" autoPict="0">
                <anchor moveWithCells="1" sizeWithCells="1">
                  <from>
                    <xdr:col>4</xdr:col>
                    <xdr:colOff>19050</xdr:colOff>
                    <xdr:row>315</xdr:row>
                    <xdr:rowOff>171450</xdr:rowOff>
                  </from>
                  <to>
                    <xdr:col>9</xdr:col>
                    <xdr:colOff>85725</xdr:colOff>
                    <xdr:row>317</xdr:row>
                    <xdr:rowOff>9525</xdr:rowOff>
                  </to>
                </anchor>
              </controlPr>
            </control>
          </mc:Choice>
        </mc:AlternateContent>
        <mc:AlternateContent xmlns:mc="http://schemas.openxmlformats.org/markup-compatibility/2006">
          <mc:Choice Requires="x14">
            <control shapeId="2318" r:id="rId7" name="Check Box 270">
              <controlPr defaultSize="0" autoFill="0" autoLine="0" autoPict="0">
                <anchor moveWithCells="1" sizeWithCells="1">
                  <from>
                    <xdr:col>4</xdr:col>
                    <xdr:colOff>19050</xdr:colOff>
                    <xdr:row>317</xdr:row>
                    <xdr:rowOff>0</xdr:rowOff>
                  </from>
                  <to>
                    <xdr:col>9</xdr:col>
                    <xdr:colOff>95250</xdr:colOff>
                    <xdr:row>318</xdr:row>
                    <xdr:rowOff>19050</xdr:rowOff>
                  </to>
                </anchor>
              </controlPr>
            </control>
          </mc:Choice>
        </mc:AlternateContent>
        <mc:AlternateContent xmlns:mc="http://schemas.openxmlformats.org/markup-compatibility/2006">
          <mc:Choice Requires="x14">
            <control shapeId="2319" r:id="rId8" name="Check Box 271">
              <controlPr defaultSize="0" autoFill="0" autoLine="0" autoPict="0">
                <anchor moveWithCells="1">
                  <from>
                    <xdr:col>3</xdr:col>
                    <xdr:colOff>0</xdr:colOff>
                    <xdr:row>264</xdr:row>
                    <xdr:rowOff>123825</xdr:rowOff>
                  </from>
                  <to>
                    <xdr:col>9</xdr:col>
                    <xdr:colOff>47625</xdr:colOff>
                    <xdr:row>266</xdr:row>
                    <xdr:rowOff>9525</xdr:rowOff>
                  </to>
                </anchor>
              </controlPr>
            </control>
          </mc:Choice>
        </mc:AlternateContent>
        <mc:AlternateContent xmlns:mc="http://schemas.openxmlformats.org/markup-compatibility/2006">
          <mc:Choice Requires="x14">
            <control shapeId="2320" r:id="rId9" name="Check Box 272">
              <controlPr defaultSize="0" autoFill="0" autoLine="0" autoPict="0">
                <anchor moveWithCells="1" sizeWithCells="1">
                  <from>
                    <xdr:col>29</xdr:col>
                    <xdr:colOff>133350</xdr:colOff>
                    <xdr:row>188</xdr:row>
                    <xdr:rowOff>152400</xdr:rowOff>
                  </from>
                  <to>
                    <xdr:col>38</xdr:col>
                    <xdr:colOff>28575</xdr:colOff>
                    <xdr:row>190</xdr:row>
                    <xdr:rowOff>19050</xdr:rowOff>
                  </to>
                </anchor>
              </controlPr>
            </control>
          </mc:Choice>
        </mc:AlternateContent>
        <mc:AlternateContent xmlns:mc="http://schemas.openxmlformats.org/markup-compatibility/2006">
          <mc:Choice Requires="x14">
            <control shapeId="2321" r:id="rId10" name="Check Box 273">
              <controlPr defaultSize="0" autoFill="0" autoLine="0" autoPict="0">
                <anchor moveWithCells="1" sizeWithCells="1">
                  <from>
                    <xdr:col>29</xdr:col>
                    <xdr:colOff>133350</xdr:colOff>
                    <xdr:row>189</xdr:row>
                    <xdr:rowOff>152400</xdr:rowOff>
                  </from>
                  <to>
                    <xdr:col>36</xdr:col>
                    <xdr:colOff>66675</xdr:colOff>
                    <xdr:row>191</xdr:row>
                    <xdr:rowOff>19050</xdr:rowOff>
                  </to>
                </anchor>
              </controlPr>
            </control>
          </mc:Choice>
        </mc:AlternateContent>
        <mc:AlternateContent xmlns:mc="http://schemas.openxmlformats.org/markup-compatibility/2006">
          <mc:Choice Requires="x14">
            <control shapeId="2322" r:id="rId11" name="Check Box 274">
              <controlPr defaultSize="0" autoFill="0" autoLine="0" autoPict="0">
                <anchor moveWithCells="1" sizeWithCells="1">
                  <from>
                    <xdr:col>29</xdr:col>
                    <xdr:colOff>133350</xdr:colOff>
                    <xdr:row>190</xdr:row>
                    <xdr:rowOff>161925</xdr:rowOff>
                  </from>
                  <to>
                    <xdr:col>36</xdr:col>
                    <xdr:colOff>19050</xdr:colOff>
                    <xdr:row>192</xdr:row>
                    <xdr:rowOff>28575</xdr:rowOff>
                  </to>
                </anchor>
              </controlPr>
            </control>
          </mc:Choice>
        </mc:AlternateContent>
        <mc:AlternateContent xmlns:mc="http://schemas.openxmlformats.org/markup-compatibility/2006">
          <mc:Choice Requires="x14">
            <control shapeId="2323" r:id="rId12" name="Check Box 275">
              <controlPr defaultSize="0" autoFill="0" autoLine="0" autoPict="0">
                <anchor moveWithCells="1">
                  <from>
                    <xdr:col>2</xdr:col>
                    <xdr:colOff>209550</xdr:colOff>
                    <xdr:row>135</xdr:row>
                    <xdr:rowOff>0</xdr:rowOff>
                  </from>
                  <to>
                    <xdr:col>9</xdr:col>
                    <xdr:colOff>114300</xdr:colOff>
                    <xdr:row>136</xdr:row>
                    <xdr:rowOff>28575</xdr:rowOff>
                  </to>
                </anchor>
              </controlPr>
            </control>
          </mc:Choice>
        </mc:AlternateContent>
        <mc:AlternateContent xmlns:mc="http://schemas.openxmlformats.org/markup-compatibility/2006">
          <mc:Choice Requires="x14">
            <control shapeId="2324" r:id="rId13" name="Check Box 276">
              <controlPr defaultSize="0" autoFill="0" autoLine="0" autoPict="0">
                <anchor moveWithCells="1">
                  <from>
                    <xdr:col>2</xdr:col>
                    <xdr:colOff>209550</xdr:colOff>
                    <xdr:row>136</xdr:row>
                    <xdr:rowOff>0</xdr:rowOff>
                  </from>
                  <to>
                    <xdr:col>9</xdr:col>
                    <xdr:colOff>95250</xdr:colOff>
                    <xdr:row>137</xdr:row>
                    <xdr:rowOff>28575</xdr:rowOff>
                  </to>
                </anchor>
              </controlPr>
            </control>
          </mc:Choice>
        </mc:AlternateContent>
        <mc:AlternateContent xmlns:mc="http://schemas.openxmlformats.org/markup-compatibility/2006">
          <mc:Choice Requires="x14">
            <control shapeId="2325" r:id="rId14" name="Check Box 277">
              <controlPr defaultSize="0" autoFill="0" autoLine="0" autoPict="0">
                <anchor moveWithCells="1">
                  <from>
                    <xdr:col>2</xdr:col>
                    <xdr:colOff>209550</xdr:colOff>
                    <xdr:row>136</xdr:row>
                    <xdr:rowOff>190500</xdr:rowOff>
                  </from>
                  <to>
                    <xdr:col>5</xdr:col>
                    <xdr:colOff>28575</xdr:colOff>
                    <xdr:row>138</xdr:row>
                    <xdr:rowOff>28575</xdr:rowOff>
                  </to>
                </anchor>
              </controlPr>
            </control>
          </mc:Choice>
        </mc:AlternateContent>
        <mc:AlternateContent xmlns:mc="http://schemas.openxmlformats.org/markup-compatibility/2006">
          <mc:Choice Requires="x14">
            <control shapeId="2326" r:id="rId15" name="Check Box 278">
              <controlPr defaultSize="0" autoFill="0" autoLine="0" autoPict="0">
                <anchor moveWithCells="1" sizeWithCells="1">
                  <from>
                    <xdr:col>4</xdr:col>
                    <xdr:colOff>19050</xdr:colOff>
                    <xdr:row>318</xdr:row>
                    <xdr:rowOff>0</xdr:rowOff>
                  </from>
                  <to>
                    <xdr:col>13</xdr:col>
                    <xdr:colOff>104775</xdr:colOff>
                    <xdr:row>319</xdr:row>
                    <xdr:rowOff>19050</xdr:rowOff>
                  </to>
                </anchor>
              </controlPr>
            </control>
          </mc:Choice>
        </mc:AlternateContent>
        <mc:AlternateContent xmlns:mc="http://schemas.openxmlformats.org/markup-compatibility/2006">
          <mc:Choice Requires="x14">
            <control shapeId="2327" r:id="rId16" name="Check Box 279">
              <controlPr defaultSize="0" autoFill="0" autoLine="0" autoPict="0">
                <anchor moveWithCells="1" sizeWithCells="1">
                  <from>
                    <xdr:col>4</xdr:col>
                    <xdr:colOff>19050</xdr:colOff>
                    <xdr:row>318</xdr:row>
                    <xdr:rowOff>171450</xdr:rowOff>
                  </from>
                  <to>
                    <xdr:col>13</xdr:col>
                    <xdr:colOff>104775</xdr:colOff>
                    <xdr:row>320</xdr:row>
                    <xdr:rowOff>9525</xdr:rowOff>
                  </to>
                </anchor>
              </controlPr>
            </control>
          </mc:Choice>
        </mc:AlternateContent>
        <mc:AlternateContent xmlns:mc="http://schemas.openxmlformats.org/markup-compatibility/2006">
          <mc:Choice Requires="x14">
            <control shapeId="2328" r:id="rId17" name="Check Box 280">
              <controlPr defaultSize="0" autoFill="0" autoLine="0" autoPict="0">
                <anchor moveWithCells="1" sizeWithCells="1">
                  <from>
                    <xdr:col>4</xdr:col>
                    <xdr:colOff>19050</xdr:colOff>
                    <xdr:row>320</xdr:row>
                    <xdr:rowOff>0</xdr:rowOff>
                  </from>
                  <to>
                    <xdr:col>14</xdr:col>
                    <xdr:colOff>0</xdr:colOff>
                    <xdr:row>321</xdr:row>
                    <xdr:rowOff>19050</xdr:rowOff>
                  </to>
                </anchor>
              </controlPr>
            </control>
          </mc:Choice>
        </mc:AlternateContent>
        <mc:AlternateContent xmlns:mc="http://schemas.openxmlformats.org/markup-compatibility/2006">
          <mc:Choice Requires="x14">
            <control shapeId="2329" r:id="rId18" name="Check Box 281">
              <controlPr defaultSize="0" autoFill="0" autoLine="0" autoPict="0">
                <anchor moveWithCells="1" sizeWithCells="1">
                  <from>
                    <xdr:col>4</xdr:col>
                    <xdr:colOff>19050</xdr:colOff>
                    <xdr:row>321</xdr:row>
                    <xdr:rowOff>0</xdr:rowOff>
                  </from>
                  <to>
                    <xdr:col>13</xdr:col>
                    <xdr:colOff>104775</xdr:colOff>
                    <xdr:row>322</xdr:row>
                    <xdr:rowOff>19050</xdr:rowOff>
                  </to>
                </anchor>
              </controlPr>
            </control>
          </mc:Choice>
        </mc:AlternateContent>
        <mc:AlternateContent xmlns:mc="http://schemas.openxmlformats.org/markup-compatibility/2006">
          <mc:Choice Requires="x14">
            <control shapeId="2330" r:id="rId19" name="Check Box 282">
              <controlPr defaultSize="0" autoFill="0" autoLine="0" autoPict="0">
                <anchor moveWithCells="1" sizeWithCells="1">
                  <from>
                    <xdr:col>4</xdr:col>
                    <xdr:colOff>19050</xdr:colOff>
                    <xdr:row>321</xdr:row>
                    <xdr:rowOff>190500</xdr:rowOff>
                  </from>
                  <to>
                    <xdr:col>13</xdr:col>
                    <xdr:colOff>104775</xdr:colOff>
                    <xdr:row>323</xdr:row>
                    <xdr:rowOff>9525</xdr:rowOff>
                  </to>
                </anchor>
              </controlPr>
            </control>
          </mc:Choice>
        </mc:AlternateContent>
        <mc:AlternateContent xmlns:mc="http://schemas.openxmlformats.org/markup-compatibility/2006">
          <mc:Choice Requires="x14">
            <control shapeId="2331" r:id="rId20" name="Check Box 283">
              <controlPr defaultSize="0" autoFill="0" autoLine="0" autoPict="0">
                <anchor moveWithCells="1" sizeWithCells="1">
                  <from>
                    <xdr:col>4</xdr:col>
                    <xdr:colOff>19050</xdr:colOff>
                    <xdr:row>323</xdr:row>
                    <xdr:rowOff>0</xdr:rowOff>
                  </from>
                  <to>
                    <xdr:col>14</xdr:col>
                    <xdr:colOff>0</xdr:colOff>
                    <xdr:row>324</xdr:row>
                    <xdr:rowOff>19050</xdr:rowOff>
                  </to>
                </anchor>
              </controlPr>
            </control>
          </mc:Choice>
        </mc:AlternateContent>
        <mc:AlternateContent xmlns:mc="http://schemas.openxmlformats.org/markup-compatibility/2006">
          <mc:Choice Requires="x14">
            <control shapeId="2332" r:id="rId21" name="Check Box 284">
              <controlPr defaultSize="0" autoFill="0" autoLine="0" autoPict="0">
                <anchor moveWithCells="1" sizeWithCells="1">
                  <from>
                    <xdr:col>4</xdr:col>
                    <xdr:colOff>19050</xdr:colOff>
                    <xdr:row>324</xdr:row>
                    <xdr:rowOff>0</xdr:rowOff>
                  </from>
                  <to>
                    <xdr:col>13</xdr:col>
                    <xdr:colOff>104775</xdr:colOff>
                    <xdr:row>325</xdr:row>
                    <xdr:rowOff>19050</xdr:rowOff>
                  </to>
                </anchor>
              </controlPr>
            </control>
          </mc:Choice>
        </mc:AlternateContent>
        <mc:AlternateContent xmlns:mc="http://schemas.openxmlformats.org/markup-compatibility/2006">
          <mc:Choice Requires="x14">
            <control shapeId="2333" r:id="rId22" name="Check Box 285">
              <controlPr defaultSize="0" autoFill="0" autoLine="0" autoPict="0">
                <anchor moveWithCells="1" sizeWithCells="1">
                  <from>
                    <xdr:col>4</xdr:col>
                    <xdr:colOff>19050</xdr:colOff>
                    <xdr:row>324</xdr:row>
                    <xdr:rowOff>190500</xdr:rowOff>
                  </from>
                  <to>
                    <xdr:col>13</xdr:col>
                    <xdr:colOff>104775</xdr:colOff>
                    <xdr:row>326</xdr:row>
                    <xdr:rowOff>9525</xdr:rowOff>
                  </to>
                </anchor>
              </controlPr>
            </control>
          </mc:Choice>
        </mc:AlternateContent>
        <mc:AlternateContent xmlns:mc="http://schemas.openxmlformats.org/markup-compatibility/2006">
          <mc:Choice Requires="x14">
            <control shapeId="2334" r:id="rId23" name="Check Box 286">
              <controlPr defaultSize="0" autoFill="0" autoLine="0" autoPict="0">
                <anchor moveWithCells="1" sizeWithCells="1">
                  <from>
                    <xdr:col>4</xdr:col>
                    <xdr:colOff>19050</xdr:colOff>
                    <xdr:row>326</xdr:row>
                    <xdr:rowOff>0</xdr:rowOff>
                  </from>
                  <to>
                    <xdr:col>14</xdr:col>
                    <xdr:colOff>0</xdr:colOff>
                    <xdr:row>327</xdr:row>
                    <xdr:rowOff>19050</xdr:rowOff>
                  </to>
                </anchor>
              </controlPr>
            </control>
          </mc:Choice>
        </mc:AlternateContent>
        <mc:AlternateContent xmlns:mc="http://schemas.openxmlformats.org/markup-compatibility/2006">
          <mc:Choice Requires="x14">
            <control shapeId="2335" r:id="rId24" name="Check Box 287">
              <controlPr defaultSize="0" autoFill="0" autoLine="0" autoPict="0">
                <anchor moveWithCells="1" sizeWithCells="1">
                  <from>
                    <xdr:col>4</xdr:col>
                    <xdr:colOff>19050</xdr:colOff>
                    <xdr:row>327</xdr:row>
                    <xdr:rowOff>0</xdr:rowOff>
                  </from>
                  <to>
                    <xdr:col>13</xdr:col>
                    <xdr:colOff>104775</xdr:colOff>
                    <xdr:row>328</xdr:row>
                    <xdr:rowOff>9525</xdr:rowOff>
                  </to>
                </anchor>
              </controlPr>
            </control>
          </mc:Choice>
        </mc:AlternateContent>
        <mc:AlternateContent xmlns:mc="http://schemas.openxmlformats.org/markup-compatibility/2006">
          <mc:Choice Requires="x14">
            <control shapeId="2336" r:id="rId25" name="Check Box 288">
              <controlPr defaultSize="0" autoFill="0" autoLine="0" autoPict="0">
                <anchor moveWithCells="1" sizeWithCells="1">
                  <from>
                    <xdr:col>4</xdr:col>
                    <xdr:colOff>19050</xdr:colOff>
                    <xdr:row>327</xdr:row>
                    <xdr:rowOff>180975</xdr:rowOff>
                  </from>
                  <to>
                    <xdr:col>13</xdr:col>
                    <xdr:colOff>104775</xdr:colOff>
                    <xdr:row>329</xdr:row>
                    <xdr:rowOff>0</xdr:rowOff>
                  </to>
                </anchor>
              </controlPr>
            </control>
          </mc:Choice>
        </mc:AlternateContent>
        <mc:AlternateContent xmlns:mc="http://schemas.openxmlformats.org/markup-compatibility/2006">
          <mc:Choice Requires="x14">
            <control shapeId="2337" r:id="rId26" name="Check Box 289">
              <controlPr defaultSize="0" autoFill="0" autoLine="0" autoPict="0">
                <anchor moveWithCells="1" sizeWithCells="1">
                  <from>
                    <xdr:col>4</xdr:col>
                    <xdr:colOff>19050</xdr:colOff>
                    <xdr:row>328</xdr:row>
                    <xdr:rowOff>180975</xdr:rowOff>
                  </from>
                  <to>
                    <xdr:col>14</xdr:col>
                    <xdr:colOff>0</xdr:colOff>
                    <xdr:row>330</xdr:row>
                    <xdr:rowOff>0</xdr:rowOff>
                  </to>
                </anchor>
              </controlPr>
            </control>
          </mc:Choice>
        </mc:AlternateContent>
        <mc:AlternateContent xmlns:mc="http://schemas.openxmlformats.org/markup-compatibility/2006">
          <mc:Choice Requires="x14">
            <control shapeId="2338" r:id="rId27" name="Check Box 290">
              <controlPr defaultSize="0" autoFill="0" autoLine="0" autoPict="0">
                <anchor moveWithCells="1">
                  <from>
                    <xdr:col>2</xdr:col>
                    <xdr:colOff>47625</xdr:colOff>
                    <xdr:row>491</xdr:row>
                    <xdr:rowOff>0</xdr:rowOff>
                  </from>
                  <to>
                    <xdr:col>20</xdr:col>
                    <xdr:colOff>0</xdr:colOff>
                    <xdr:row>492</xdr:row>
                    <xdr:rowOff>19050</xdr:rowOff>
                  </to>
                </anchor>
              </controlPr>
            </control>
          </mc:Choice>
        </mc:AlternateContent>
        <mc:AlternateContent xmlns:mc="http://schemas.openxmlformats.org/markup-compatibility/2006">
          <mc:Choice Requires="x14">
            <control shapeId="2339" r:id="rId28" name="Check Box 291">
              <controlPr defaultSize="0" autoFill="0" autoLine="0" autoPict="0">
                <anchor moveWithCells="1">
                  <from>
                    <xdr:col>2</xdr:col>
                    <xdr:colOff>47625</xdr:colOff>
                    <xdr:row>492</xdr:row>
                    <xdr:rowOff>47625</xdr:rowOff>
                  </from>
                  <to>
                    <xdr:col>19</xdr:col>
                    <xdr:colOff>28575</xdr:colOff>
                    <xdr:row>493</xdr:row>
                    <xdr:rowOff>57150</xdr:rowOff>
                  </to>
                </anchor>
              </controlPr>
            </control>
          </mc:Choice>
        </mc:AlternateContent>
        <mc:AlternateContent xmlns:mc="http://schemas.openxmlformats.org/markup-compatibility/2006">
          <mc:Choice Requires="x14">
            <control shapeId="2340" r:id="rId29" name="Check Box 292">
              <controlPr defaultSize="0" autoFill="0" autoLine="0" autoPict="0">
                <anchor moveWithCells="1" sizeWithCells="1">
                  <from>
                    <xdr:col>3</xdr:col>
                    <xdr:colOff>0</xdr:colOff>
                    <xdr:row>188</xdr:row>
                    <xdr:rowOff>142875</xdr:rowOff>
                  </from>
                  <to>
                    <xdr:col>10</xdr:col>
                    <xdr:colOff>19050</xdr:colOff>
                    <xdr:row>190</xdr:row>
                    <xdr:rowOff>9525</xdr:rowOff>
                  </to>
                </anchor>
              </controlPr>
            </control>
          </mc:Choice>
        </mc:AlternateContent>
        <mc:AlternateContent xmlns:mc="http://schemas.openxmlformats.org/markup-compatibility/2006">
          <mc:Choice Requires="x14">
            <control shapeId="2341" r:id="rId30" name="Check Box 293">
              <controlPr defaultSize="0" autoFill="0" autoLine="0" autoPict="0">
                <anchor moveWithCells="1" sizeWithCells="1">
                  <from>
                    <xdr:col>3</xdr:col>
                    <xdr:colOff>0</xdr:colOff>
                    <xdr:row>189</xdr:row>
                    <xdr:rowOff>142875</xdr:rowOff>
                  </from>
                  <to>
                    <xdr:col>9</xdr:col>
                    <xdr:colOff>28575</xdr:colOff>
                    <xdr:row>191</xdr:row>
                    <xdr:rowOff>9525</xdr:rowOff>
                  </to>
                </anchor>
              </controlPr>
            </control>
          </mc:Choice>
        </mc:AlternateContent>
        <mc:AlternateContent xmlns:mc="http://schemas.openxmlformats.org/markup-compatibility/2006">
          <mc:Choice Requires="x14">
            <control shapeId="2342" r:id="rId31" name="Check Box 294">
              <controlPr defaultSize="0" autoFill="0" autoLine="0" autoPict="0">
                <anchor moveWithCells="1" sizeWithCells="1">
                  <from>
                    <xdr:col>3</xdr:col>
                    <xdr:colOff>0</xdr:colOff>
                    <xdr:row>190</xdr:row>
                    <xdr:rowOff>152400</xdr:rowOff>
                  </from>
                  <to>
                    <xdr:col>8</xdr:col>
                    <xdr:colOff>171450</xdr:colOff>
                    <xdr:row>192</xdr:row>
                    <xdr:rowOff>19050</xdr:rowOff>
                  </to>
                </anchor>
              </controlPr>
            </control>
          </mc:Choice>
        </mc:AlternateContent>
        <mc:AlternateContent xmlns:mc="http://schemas.openxmlformats.org/markup-compatibility/2006">
          <mc:Choice Requires="x14">
            <control shapeId="2343" r:id="rId32" name="Check Box 295">
              <controlPr defaultSize="0" autoFill="0" autoLine="0" autoPict="0">
                <anchor moveWithCells="1" sizeWithCells="1">
                  <from>
                    <xdr:col>29</xdr:col>
                    <xdr:colOff>133350</xdr:colOff>
                    <xdr:row>192</xdr:row>
                    <xdr:rowOff>152400</xdr:rowOff>
                  </from>
                  <to>
                    <xdr:col>38</xdr:col>
                    <xdr:colOff>28575</xdr:colOff>
                    <xdr:row>194</xdr:row>
                    <xdr:rowOff>19050</xdr:rowOff>
                  </to>
                </anchor>
              </controlPr>
            </control>
          </mc:Choice>
        </mc:AlternateContent>
        <mc:AlternateContent xmlns:mc="http://schemas.openxmlformats.org/markup-compatibility/2006">
          <mc:Choice Requires="x14">
            <control shapeId="2344" r:id="rId33" name="Check Box 296">
              <controlPr defaultSize="0" autoFill="0" autoLine="0" autoPict="0">
                <anchor moveWithCells="1" sizeWithCells="1">
                  <from>
                    <xdr:col>29</xdr:col>
                    <xdr:colOff>133350</xdr:colOff>
                    <xdr:row>193</xdr:row>
                    <xdr:rowOff>152400</xdr:rowOff>
                  </from>
                  <to>
                    <xdr:col>36</xdr:col>
                    <xdr:colOff>66675</xdr:colOff>
                    <xdr:row>195</xdr:row>
                    <xdr:rowOff>19050</xdr:rowOff>
                  </to>
                </anchor>
              </controlPr>
            </control>
          </mc:Choice>
        </mc:AlternateContent>
        <mc:AlternateContent xmlns:mc="http://schemas.openxmlformats.org/markup-compatibility/2006">
          <mc:Choice Requires="x14">
            <control shapeId="2345" r:id="rId34" name="Check Box 297">
              <controlPr defaultSize="0" autoFill="0" autoLine="0" autoPict="0">
                <anchor moveWithCells="1" sizeWithCells="1">
                  <from>
                    <xdr:col>29</xdr:col>
                    <xdr:colOff>133350</xdr:colOff>
                    <xdr:row>194</xdr:row>
                    <xdr:rowOff>161925</xdr:rowOff>
                  </from>
                  <to>
                    <xdr:col>36</xdr:col>
                    <xdr:colOff>19050</xdr:colOff>
                    <xdr:row>196</xdr:row>
                    <xdr:rowOff>28575</xdr:rowOff>
                  </to>
                </anchor>
              </controlPr>
            </control>
          </mc:Choice>
        </mc:AlternateContent>
        <mc:AlternateContent xmlns:mc="http://schemas.openxmlformats.org/markup-compatibility/2006">
          <mc:Choice Requires="x14">
            <control shapeId="2346" r:id="rId35" name="Check Box 298">
              <controlPr defaultSize="0" autoFill="0" autoLine="0" autoPict="0">
                <anchor moveWithCells="1" sizeWithCells="1">
                  <from>
                    <xdr:col>3</xdr:col>
                    <xdr:colOff>0</xdr:colOff>
                    <xdr:row>192</xdr:row>
                    <xdr:rowOff>142875</xdr:rowOff>
                  </from>
                  <to>
                    <xdr:col>10</xdr:col>
                    <xdr:colOff>19050</xdr:colOff>
                    <xdr:row>194</xdr:row>
                    <xdr:rowOff>9525</xdr:rowOff>
                  </to>
                </anchor>
              </controlPr>
            </control>
          </mc:Choice>
        </mc:AlternateContent>
        <mc:AlternateContent xmlns:mc="http://schemas.openxmlformats.org/markup-compatibility/2006">
          <mc:Choice Requires="x14">
            <control shapeId="2347" r:id="rId36" name="Check Box 299">
              <controlPr defaultSize="0" autoFill="0" autoLine="0" autoPict="0">
                <anchor moveWithCells="1" sizeWithCells="1">
                  <from>
                    <xdr:col>3</xdr:col>
                    <xdr:colOff>0</xdr:colOff>
                    <xdr:row>193</xdr:row>
                    <xdr:rowOff>142875</xdr:rowOff>
                  </from>
                  <to>
                    <xdr:col>9</xdr:col>
                    <xdr:colOff>28575</xdr:colOff>
                    <xdr:row>195</xdr:row>
                    <xdr:rowOff>9525</xdr:rowOff>
                  </to>
                </anchor>
              </controlPr>
            </control>
          </mc:Choice>
        </mc:AlternateContent>
        <mc:AlternateContent xmlns:mc="http://schemas.openxmlformats.org/markup-compatibility/2006">
          <mc:Choice Requires="x14">
            <control shapeId="2348" r:id="rId37" name="Check Box 300">
              <controlPr defaultSize="0" autoFill="0" autoLine="0" autoPict="0">
                <anchor moveWithCells="1" sizeWithCells="1">
                  <from>
                    <xdr:col>3</xdr:col>
                    <xdr:colOff>0</xdr:colOff>
                    <xdr:row>194</xdr:row>
                    <xdr:rowOff>152400</xdr:rowOff>
                  </from>
                  <to>
                    <xdr:col>8</xdr:col>
                    <xdr:colOff>171450</xdr:colOff>
                    <xdr:row>196</xdr:row>
                    <xdr:rowOff>19050</xdr:rowOff>
                  </to>
                </anchor>
              </controlPr>
            </control>
          </mc:Choice>
        </mc:AlternateContent>
        <mc:AlternateContent xmlns:mc="http://schemas.openxmlformats.org/markup-compatibility/2006">
          <mc:Choice Requires="x14">
            <control shapeId="2349" r:id="rId38" name="Check Box 301">
              <controlPr defaultSize="0" autoFill="0" autoLine="0" autoPict="0">
                <anchor moveWithCells="1" sizeWithCells="1">
                  <from>
                    <xdr:col>29</xdr:col>
                    <xdr:colOff>133350</xdr:colOff>
                    <xdr:row>196</xdr:row>
                    <xdr:rowOff>152400</xdr:rowOff>
                  </from>
                  <to>
                    <xdr:col>38</xdr:col>
                    <xdr:colOff>28575</xdr:colOff>
                    <xdr:row>198</xdr:row>
                    <xdr:rowOff>19050</xdr:rowOff>
                  </to>
                </anchor>
              </controlPr>
            </control>
          </mc:Choice>
        </mc:AlternateContent>
        <mc:AlternateContent xmlns:mc="http://schemas.openxmlformats.org/markup-compatibility/2006">
          <mc:Choice Requires="x14">
            <control shapeId="2350" r:id="rId39" name="Check Box 302">
              <controlPr defaultSize="0" autoFill="0" autoLine="0" autoPict="0">
                <anchor moveWithCells="1" sizeWithCells="1">
                  <from>
                    <xdr:col>29</xdr:col>
                    <xdr:colOff>133350</xdr:colOff>
                    <xdr:row>197</xdr:row>
                    <xdr:rowOff>152400</xdr:rowOff>
                  </from>
                  <to>
                    <xdr:col>36</xdr:col>
                    <xdr:colOff>66675</xdr:colOff>
                    <xdr:row>199</xdr:row>
                    <xdr:rowOff>19050</xdr:rowOff>
                  </to>
                </anchor>
              </controlPr>
            </control>
          </mc:Choice>
        </mc:AlternateContent>
        <mc:AlternateContent xmlns:mc="http://schemas.openxmlformats.org/markup-compatibility/2006">
          <mc:Choice Requires="x14">
            <control shapeId="2351" r:id="rId40" name="Check Box 303">
              <controlPr defaultSize="0" autoFill="0" autoLine="0" autoPict="0">
                <anchor moveWithCells="1" sizeWithCells="1">
                  <from>
                    <xdr:col>29</xdr:col>
                    <xdr:colOff>133350</xdr:colOff>
                    <xdr:row>198</xdr:row>
                    <xdr:rowOff>161925</xdr:rowOff>
                  </from>
                  <to>
                    <xdr:col>36</xdr:col>
                    <xdr:colOff>19050</xdr:colOff>
                    <xdr:row>200</xdr:row>
                    <xdr:rowOff>28575</xdr:rowOff>
                  </to>
                </anchor>
              </controlPr>
            </control>
          </mc:Choice>
        </mc:AlternateContent>
        <mc:AlternateContent xmlns:mc="http://schemas.openxmlformats.org/markup-compatibility/2006">
          <mc:Choice Requires="x14">
            <control shapeId="2352" r:id="rId41" name="Check Box 304">
              <controlPr defaultSize="0" autoFill="0" autoLine="0" autoPict="0">
                <anchor moveWithCells="1" sizeWithCells="1">
                  <from>
                    <xdr:col>3</xdr:col>
                    <xdr:colOff>0</xdr:colOff>
                    <xdr:row>196</xdr:row>
                    <xdr:rowOff>142875</xdr:rowOff>
                  </from>
                  <to>
                    <xdr:col>10</xdr:col>
                    <xdr:colOff>19050</xdr:colOff>
                    <xdr:row>198</xdr:row>
                    <xdr:rowOff>9525</xdr:rowOff>
                  </to>
                </anchor>
              </controlPr>
            </control>
          </mc:Choice>
        </mc:AlternateContent>
        <mc:AlternateContent xmlns:mc="http://schemas.openxmlformats.org/markup-compatibility/2006">
          <mc:Choice Requires="x14">
            <control shapeId="2353" r:id="rId42" name="Check Box 305">
              <controlPr defaultSize="0" autoFill="0" autoLine="0" autoPict="0">
                <anchor moveWithCells="1" sizeWithCells="1">
                  <from>
                    <xdr:col>3</xdr:col>
                    <xdr:colOff>0</xdr:colOff>
                    <xdr:row>197</xdr:row>
                    <xdr:rowOff>142875</xdr:rowOff>
                  </from>
                  <to>
                    <xdr:col>9</xdr:col>
                    <xdr:colOff>28575</xdr:colOff>
                    <xdr:row>199</xdr:row>
                    <xdr:rowOff>9525</xdr:rowOff>
                  </to>
                </anchor>
              </controlPr>
            </control>
          </mc:Choice>
        </mc:AlternateContent>
        <mc:AlternateContent xmlns:mc="http://schemas.openxmlformats.org/markup-compatibility/2006">
          <mc:Choice Requires="x14">
            <control shapeId="2354" r:id="rId43" name="Check Box 306">
              <controlPr defaultSize="0" autoFill="0" autoLine="0" autoPict="0">
                <anchor moveWithCells="1" sizeWithCells="1">
                  <from>
                    <xdr:col>3</xdr:col>
                    <xdr:colOff>0</xdr:colOff>
                    <xdr:row>198</xdr:row>
                    <xdr:rowOff>152400</xdr:rowOff>
                  </from>
                  <to>
                    <xdr:col>8</xdr:col>
                    <xdr:colOff>171450</xdr:colOff>
                    <xdr:row>200</xdr:row>
                    <xdr:rowOff>19050</xdr:rowOff>
                  </to>
                </anchor>
              </controlPr>
            </control>
          </mc:Choice>
        </mc:AlternateContent>
        <mc:AlternateContent xmlns:mc="http://schemas.openxmlformats.org/markup-compatibility/2006">
          <mc:Choice Requires="x14">
            <control shapeId="2355" r:id="rId44" name="Check Box 307">
              <controlPr defaultSize="0" autoFill="0" autoLine="0" autoPict="0">
                <anchor moveWithCells="1" sizeWithCells="1">
                  <from>
                    <xdr:col>29</xdr:col>
                    <xdr:colOff>133350</xdr:colOff>
                    <xdr:row>200</xdr:row>
                    <xdr:rowOff>152400</xdr:rowOff>
                  </from>
                  <to>
                    <xdr:col>38</xdr:col>
                    <xdr:colOff>28575</xdr:colOff>
                    <xdr:row>202</xdr:row>
                    <xdr:rowOff>19050</xdr:rowOff>
                  </to>
                </anchor>
              </controlPr>
            </control>
          </mc:Choice>
        </mc:AlternateContent>
        <mc:AlternateContent xmlns:mc="http://schemas.openxmlformats.org/markup-compatibility/2006">
          <mc:Choice Requires="x14">
            <control shapeId="2356" r:id="rId45" name="Check Box 308">
              <controlPr defaultSize="0" autoFill="0" autoLine="0" autoPict="0">
                <anchor moveWithCells="1" sizeWithCells="1">
                  <from>
                    <xdr:col>29</xdr:col>
                    <xdr:colOff>133350</xdr:colOff>
                    <xdr:row>201</xdr:row>
                    <xdr:rowOff>152400</xdr:rowOff>
                  </from>
                  <to>
                    <xdr:col>36</xdr:col>
                    <xdr:colOff>66675</xdr:colOff>
                    <xdr:row>203</xdr:row>
                    <xdr:rowOff>19050</xdr:rowOff>
                  </to>
                </anchor>
              </controlPr>
            </control>
          </mc:Choice>
        </mc:AlternateContent>
        <mc:AlternateContent xmlns:mc="http://schemas.openxmlformats.org/markup-compatibility/2006">
          <mc:Choice Requires="x14">
            <control shapeId="2357" r:id="rId46" name="Check Box 309">
              <controlPr defaultSize="0" autoFill="0" autoLine="0" autoPict="0">
                <anchor moveWithCells="1" sizeWithCells="1">
                  <from>
                    <xdr:col>29</xdr:col>
                    <xdr:colOff>133350</xdr:colOff>
                    <xdr:row>202</xdr:row>
                    <xdr:rowOff>161925</xdr:rowOff>
                  </from>
                  <to>
                    <xdr:col>36</xdr:col>
                    <xdr:colOff>19050</xdr:colOff>
                    <xdr:row>204</xdr:row>
                    <xdr:rowOff>28575</xdr:rowOff>
                  </to>
                </anchor>
              </controlPr>
            </control>
          </mc:Choice>
        </mc:AlternateContent>
        <mc:AlternateContent xmlns:mc="http://schemas.openxmlformats.org/markup-compatibility/2006">
          <mc:Choice Requires="x14">
            <control shapeId="2358" r:id="rId47" name="Check Box 310">
              <controlPr defaultSize="0" autoFill="0" autoLine="0" autoPict="0">
                <anchor moveWithCells="1" sizeWithCells="1">
                  <from>
                    <xdr:col>3</xdr:col>
                    <xdr:colOff>0</xdr:colOff>
                    <xdr:row>200</xdr:row>
                    <xdr:rowOff>142875</xdr:rowOff>
                  </from>
                  <to>
                    <xdr:col>10</xdr:col>
                    <xdr:colOff>19050</xdr:colOff>
                    <xdr:row>202</xdr:row>
                    <xdr:rowOff>9525</xdr:rowOff>
                  </to>
                </anchor>
              </controlPr>
            </control>
          </mc:Choice>
        </mc:AlternateContent>
        <mc:AlternateContent xmlns:mc="http://schemas.openxmlformats.org/markup-compatibility/2006">
          <mc:Choice Requires="x14">
            <control shapeId="2359" r:id="rId48" name="Check Box 311">
              <controlPr defaultSize="0" autoFill="0" autoLine="0" autoPict="0">
                <anchor moveWithCells="1" sizeWithCells="1">
                  <from>
                    <xdr:col>3</xdr:col>
                    <xdr:colOff>0</xdr:colOff>
                    <xdr:row>201</xdr:row>
                    <xdr:rowOff>142875</xdr:rowOff>
                  </from>
                  <to>
                    <xdr:col>9</xdr:col>
                    <xdr:colOff>28575</xdr:colOff>
                    <xdr:row>203</xdr:row>
                    <xdr:rowOff>9525</xdr:rowOff>
                  </to>
                </anchor>
              </controlPr>
            </control>
          </mc:Choice>
        </mc:AlternateContent>
        <mc:AlternateContent xmlns:mc="http://schemas.openxmlformats.org/markup-compatibility/2006">
          <mc:Choice Requires="x14">
            <control shapeId="2360" r:id="rId49" name="Check Box 312">
              <controlPr defaultSize="0" autoFill="0" autoLine="0" autoPict="0">
                <anchor moveWithCells="1" sizeWithCells="1">
                  <from>
                    <xdr:col>3</xdr:col>
                    <xdr:colOff>0</xdr:colOff>
                    <xdr:row>202</xdr:row>
                    <xdr:rowOff>152400</xdr:rowOff>
                  </from>
                  <to>
                    <xdr:col>8</xdr:col>
                    <xdr:colOff>171450</xdr:colOff>
                    <xdr:row>204</xdr:row>
                    <xdr:rowOff>19050</xdr:rowOff>
                  </to>
                </anchor>
              </controlPr>
            </control>
          </mc:Choice>
        </mc:AlternateContent>
        <mc:AlternateContent xmlns:mc="http://schemas.openxmlformats.org/markup-compatibility/2006">
          <mc:Choice Requires="x14">
            <control shapeId="2361" r:id="rId50" name="Check Box 313">
              <controlPr defaultSize="0" autoFill="0" autoLine="0" autoPict="0">
                <anchor moveWithCells="1" sizeWithCells="1">
                  <from>
                    <xdr:col>29</xdr:col>
                    <xdr:colOff>133350</xdr:colOff>
                    <xdr:row>204</xdr:row>
                    <xdr:rowOff>152400</xdr:rowOff>
                  </from>
                  <to>
                    <xdr:col>38</xdr:col>
                    <xdr:colOff>28575</xdr:colOff>
                    <xdr:row>206</xdr:row>
                    <xdr:rowOff>19050</xdr:rowOff>
                  </to>
                </anchor>
              </controlPr>
            </control>
          </mc:Choice>
        </mc:AlternateContent>
        <mc:AlternateContent xmlns:mc="http://schemas.openxmlformats.org/markup-compatibility/2006">
          <mc:Choice Requires="x14">
            <control shapeId="2362" r:id="rId51" name="Check Box 314">
              <controlPr defaultSize="0" autoFill="0" autoLine="0" autoPict="0">
                <anchor moveWithCells="1" sizeWithCells="1">
                  <from>
                    <xdr:col>29</xdr:col>
                    <xdr:colOff>133350</xdr:colOff>
                    <xdr:row>205</xdr:row>
                    <xdr:rowOff>152400</xdr:rowOff>
                  </from>
                  <to>
                    <xdr:col>36</xdr:col>
                    <xdr:colOff>66675</xdr:colOff>
                    <xdr:row>207</xdr:row>
                    <xdr:rowOff>19050</xdr:rowOff>
                  </to>
                </anchor>
              </controlPr>
            </control>
          </mc:Choice>
        </mc:AlternateContent>
        <mc:AlternateContent xmlns:mc="http://schemas.openxmlformats.org/markup-compatibility/2006">
          <mc:Choice Requires="x14">
            <control shapeId="2363" r:id="rId52" name="Check Box 315">
              <controlPr defaultSize="0" autoFill="0" autoLine="0" autoPict="0">
                <anchor moveWithCells="1" sizeWithCells="1">
                  <from>
                    <xdr:col>29</xdr:col>
                    <xdr:colOff>133350</xdr:colOff>
                    <xdr:row>206</xdr:row>
                    <xdr:rowOff>161925</xdr:rowOff>
                  </from>
                  <to>
                    <xdr:col>36</xdr:col>
                    <xdr:colOff>19050</xdr:colOff>
                    <xdr:row>208</xdr:row>
                    <xdr:rowOff>28575</xdr:rowOff>
                  </to>
                </anchor>
              </controlPr>
            </control>
          </mc:Choice>
        </mc:AlternateContent>
        <mc:AlternateContent xmlns:mc="http://schemas.openxmlformats.org/markup-compatibility/2006">
          <mc:Choice Requires="x14">
            <control shapeId="2364" r:id="rId53" name="Check Box 316">
              <controlPr defaultSize="0" autoFill="0" autoLine="0" autoPict="0">
                <anchor moveWithCells="1" sizeWithCells="1">
                  <from>
                    <xdr:col>3</xdr:col>
                    <xdr:colOff>0</xdr:colOff>
                    <xdr:row>204</xdr:row>
                    <xdr:rowOff>142875</xdr:rowOff>
                  </from>
                  <to>
                    <xdr:col>10</xdr:col>
                    <xdr:colOff>19050</xdr:colOff>
                    <xdr:row>206</xdr:row>
                    <xdr:rowOff>9525</xdr:rowOff>
                  </to>
                </anchor>
              </controlPr>
            </control>
          </mc:Choice>
        </mc:AlternateContent>
        <mc:AlternateContent xmlns:mc="http://schemas.openxmlformats.org/markup-compatibility/2006">
          <mc:Choice Requires="x14">
            <control shapeId="2365" r:id="rId54" name="Check Box 317">
              <controlPr defaultSize="0" autoFill="0" autoLine="0" autoPict="0">
                <anchor moveWithCells="1" sizeWithCells="1">
                  <from>
                    <xdr:col>3</xdr:col>
                    <xdr:colOff>0</xdr:colOff>
                    <xdr:row>205</xdr:row>
                    <xdr:rowOff>142875</xdr:rowOff>
                  </from>
                  <to>
                    <xdr:col>9</xdr:col>
                    <xdr:colOff>28575</xdr:colOff>
                    <xdr:row>207</xdr:row>
                    <xdr:rowOff>9525</xdr:rowOff>
                  </to>
                </anchor>
              </controlPr>
            </control>
          </mc:Choice>
        </mc:AlternateContent>
        <mc:AlternateContent xmlns:mc="http://schemas.openxmlformats.org/markup-compatibility/2006">
          <mc:Choice Requires="x14">
            <control shapeId="2366" r:id="rId55" name="Check Box 318">
              <controlPr defaultSize="0" autoFill="0" autoLine="0" autoPict="0">
                <anchor moveWithCells="1" sizeWithCells="1">
                  <from>
                    <xdr:col>3</xdr:col>
                    <xdr:colOff>0</xdr:colOff>
                    <xdr:row>206</xdr:row>
                    <xdr:rowOff>152400</xdr:rowOff>
                  </from>
                  <to>
                    <xdr:col>8</xdr:col>
                    <xdr:colOff>171450</xdr:colOff>
                    <xdr:row>208</xdr:row>
                    <xdr:rowOff>19050</xdr:rowOff>
                  </to>
                </anchor>
              </controlPr>
            </control>
          </mc:Choice>
        </mc:AlternateContent>
        <mc:AlternateContent xmlns:mc="http://schemas.openxmlformats.org/markup-compatibility/2006">
          <mc:Choice Requires="x14">
            <control shapeId="2367" r:id="rId56" name="Check Box 319">
              <controlPr defaultSize="0" autoFill="0" autoLine="0" autoPict="0">
                <anchor moveWithCells="1" sizeWithCells="1">
                  <from>
                    <xdr:col>29</xdr:col>
                    <xdr:colOff>133350</xdr:colOff>
                    <xdr:row>208</xdr:row>
                    <xdr:rowOff>152400</xdr:rowOff>
                  </from>
                  <to>
                    <xdr:col>38</xdr:col>
                    <xdr:colOff>28575</xdr:colOff>
                    <xdr:row>210</xdr:row>
                    <xdr:rowOff>19050</xdr:rowOff>
                  </to>
                </anchor>
              </controlPr>
            </control>
          </mc:Choice>
        </mc:AlternateContent>
        <mc:AlternateContent xmlns:mc="http://schemas.openxmlformats.org/markup-compatibility/2006">
          <mc:Choice Requires="x14">
            <control shapeId="2368" r:id="rId57" name="Check Box 320">
              <controlPr defaultSize="0" autoFill="0" autoLine="0" autoPict="0">
                <anchor moveWithCells="1" sizeWithCells="1">
                  <from>
                    <xdr:col>29</xdr:col>
                    <xdr:colOff>133350</xdr:colOff>
                    <xdr:row>209</xdr:row>
                    <xdr:rowOff>152400</xdr:rowOff>
                  </from>
                  <to>
                    <xdr:col>36</xdr:col>
                    <xdr:colOff>66675</xdr:colOff>
                    <xdr:row>211</xdr:row>
                    <xdr:rowOff>19050</xdr:rowOff>
                  </to>
                </anchor>
              </controlPr>
            </control>
          </mc:Choice>
        </mc:AlternateContent>
        <mc:AlternateContent xmlns:mc="http://schemas.openxmlformats.org/markup-compatibility/2006">
          <mc:Choice Requires="x14">
            <control shapeId="2369" r:id="rId58" name="Check Box 321">
              <controlPr defaultSize="0" autoFill="0" autoLine="0" autoPict="0">
                <anchor moveWithCells="1" sizeWithCells="1">
                  <from>
                    <xdr:col>29</xdr:col>
                    <xdr:colOff>133350</xdr:colOff>
                    <xdr:row>210</xdr:row>
                    <xdr:rowOff>161925</xdr:rowOff>
                  </from>
                  <to>
                    <xdr:col>36</xdr:col>
                    <xdr:colOff>19050</xdr:colOff>
                    <xdr:row>212</xdr:row>
                    <xdr:rowOff>28575</xdr:rowOff>
                  </to>
                </anchor>
              </controlPr>
            </control>
          </mc:Choice>
        </mc:AlternateContent>
        <mc:AlternateContent xmlns:mc="http://schemas.openxmlformats.org/markup-compatibility/2006">
          <mc:Choice Requires="x14">
            <control shapeId="2370" r:id="rId59" name="Check Box 322">
              <controlPr defaultSize="0" autoFill="0" autoLine="0" autoPict="0">
                <anchor moveWithCells="1" sizeWithCells="1">
                  <from>
                    <xdr:col>3</xdr:col>
                    <xdr:colOff>0</xdr:colOff>
                    <xdr:row>208</xdr:row>
                    <xdr:rowOff>142875</xdr:rowOff>
                  </from>
                  <to>
                    <xdr:col>10</xdr:col>
                    <xdr:colOff>19050</xdr:colOff>
                    <xdr:row>210</xdr:row>
                    <xdr:rowOff>9525</xdr:rowOff>
                  </to>
                </anchor>
              </controlPr>
            </control>
          </mc:Choice>
        </mc:AlternateContent>
        <mc:AlternateContent xmlns:mc="http://schemas.openxmlformats.org/markup-compatibility/2006">
          <mc:Choice Requires="x14">
            <control shapeId="2371" r:id="rId60" name="Check Box 323">
              <controlPr defaultSize="0" autoFill="0" autoLine="0" autoPict="0">
                <anchor moveWithCells="1" sizeWithCells="1">
                  <from>
                    <xdr:col>3</xdr:col>
                    <xdr:colOff>0</xdr:colOff>
                    <xdr:row>209</xdr:row>
                    <xdr:rowOff>142875</xdr:rowOff>
                  </from>
                  <to>
                    <xdr:col>9</xdr:col>
                    <xdr:colOff>28575</xdr:colOff>
                    <xdr:row>211</xdr:row>
                    <xdr:rowOff>9525</xdr:rowOff>
                  </to>
                </anchor>
              </controlPr>
            </control>
          </mc:Choice>
        </mc:AlternateContent>
        <mc:AlternateContent xmlns:mc="http://schemas.openxmlformats.org/markup-compatibility/2006">
          <mc:Choice Requires="x14">
            <control shapeId="2372" r:id="rId61" name="Check Box 324">
              <controlPr defaultSize="0" autoFill="0" autoLine="0" autoPict="0">
                <anchor moveWithCells="1" sizeWithCells="1">
                  <from>
                    <xdr:col>3</xdr:col>
                    <xdr:colOff>0</xdr:colOff>
                    <xdr:row>210</xdr:row>
                    <xdr:rowOff>152400</xdr:rowOff>
                  </from>
                  <to>
                    <xdr:col>8</xdr:col>
                    <xdr:colOff>171450</xdr:colOff>
                    <xdr:row>212</xdr:row>
                    <xdr:rowOff>19050</xdr:rowOff>
                  </to>
                </anchor>
              </controlPr>
            </control>
          </mc:Choice>
        </mc:AlternateContent>
        <mc:AlternateContent xmlns:mc="http://schemas.openxmlformats.org/markup-compatibility/2006">
          <mc:Choice Requires="x14">
            <control shapeId="2373" r:id="rId62" name="Check Box 325">
              <controlPr defaultSize="0" autoFill="0" autoLine="0" autoPict="0">
                <anchor moveWithCells="1" sizeWithCells="1">
                  <from>
                    <xdr:col>29</xdr:col>
                    <xdr:colOff>133350</xdr:colOff>
                    <xdr:row>212</xdr:row>
                    <xdr:rowOff>152400</xdr:rowOff>
                  </from>
                  <to>
                    <xdr:col>38</xdr:col>
                    <xdr:colOff>28575</xdr:colOff>
                    <xdr:row>214</xdr:row>
                    <xdr:rowOff>19050</xdr:rowOff>
                  </to>
                </anchor>
              </controlPr>
            </control>
          </mc:Choice>
        </mc:AlternateContent>
        <mc:AlternateContent xmlns:mc="http://schemas.openxmlformats.org/markup-compatibility/2006">
          <mc:Choice Requires="x14">
            <control shapeId="2374" r:id="rId63" name="Check Box 326">
              <controlPr defaultSize="0" autoFill="0" autoLine="0" autoPict="0">
                <anchor moveWithCells="1" sizeWithCells="1">
                  <from>
                    <xdr:col>29</xdr:col>
                    <xdr:colOff>133350</xdr:colOff>
                    <xdr:row>213</xdr:row>
                    <xdr:rowOff>152400</xdr:rowOff>
                  </from>
                  <to>
                    <xdr:col>36</xdr:col>
                    <xdr:colOff>66675</xdr:colOff>
                    <xdr:row>215</xdr:row>
                    <xdr:rowOff>19050</xdr:rowOff>
                  </to>
                </anchor>
              </controlPr>
            </control>
          </mc:Choice>
        </mc:AlternateContent>
        <mc:AlternateContent xmlns:mc="http://schemas.openxmlformats.org/markup-compatibility/2006">
          <mc:Choice Requires="x14">
            <control shapeId="2375" r:id="rId64" name="Check Box 327">
              <controlPr defaultSize="0" autoFill="0" autoLine="0" autoPict="0">
                <anchor moveWithCells="1" sizeWithCells="1">
                  <from>
                    <xdr:col>29</xdr:col>
                    <xdr:colOff>133350</xdr:colOff>
                    <xdr:row>214</xdr:row>
                    <xdr:rowOff>161925</xdr:rowOff>
                  </from>
                  <to>
                    <xdr:col>36</xdr:col>
                    <xdr:colOff>19050</xdr:colOff>
                    <xdr:row>216</xdr:row>
                    <xdr:rowOff>28575</xdr:rowOff>
                  </to>
                </anchor>
              </controlPr>
            </control>
          </mc:Choice>
        </mc:AlternateContent>
        <mc:AlternateContent xmlns:mc="http://schemas.openxmlformats.org/markup-compatibility/2006">
          <mc:Choice Requires="x14">
            <control shapeId="2376" r:id="rId65" name="Check Box 328">
              <controlPr defaultSize="0" autoFill="0" autoLine="0" autoPict="0">
                <anchor moveWithCells="1" sizeWithCells="1">
                  <from>
                    <xdr:col>3</xdr:col>
                    <xdr:colOff>0</xdr:colOff>
                    <xdr:row>212</xdr:row>
                    <xdr:rowOff>142875</xdr:rowOff>
                  </from>
                  <to>
                    <xdr:col>10</xdr:col>
                    <xdr:colOff>19050</xdr:colOff>
                    <xdr:row>214</xdr:row>
                    <xdr:rowOff>9525</xdr:rowOff>
                  </to>
                </anchor>
              </controlPr>
            </control>
          </mc:Choice>
        </mc:AlternateContent>
        <mc:AlternateContent xmlns:mc="http://schemas.openxmlformats.org/markup-compatibility/2006">
          <mc:Choice Requires="x14">
            <control shapeId="2377" r:id="rId66" name="Check Box 329">
              <controlPr defaultSize="0" autoFill="0" autoLine="0" autoPict="0">
                <anchor moveWithCells="1" sizeWithCells="1">
                  <from>
                    <xdr:col>3</xdr:col>
                    <xdr:colOff>0</xdr:colOff>
                    <xdr:row>213</xdr:row>
                    <xdr:rowOff>142875</xdr:rowOff>
                  </from>
                  <to>
                    <xdr:col>9</xdr:col>
                    <xdr:colOff>28575</xdr:colOff>
                    <xdr:row>215</xdr:row>
                    <xdr:rowOff>9525</xdr:rowOff>
                  </to>
                </anchor>
              </controlPr>
            </control>
          </mc:Choice>
        </mc:AlternateContent>
        <mc:AlternateContent xmlns:mc="http://schemas.openxmlformats.org/markup-compatibility/2006">
          <mc:Choice Requires="x14">
            <control shapeId="2378" r:id="rId67" name="Check Box 330">
              <controlPr defaultSize="0" autoFill="0" autoLine="0" autoPict="0">
                <anchor moveWithCells="1" sizeWithCells="1">
                  <from>
                    <xdr:col>3</xdr:col>
                    <xdr:colOff>0</xdr:colOff>
                    <xdr:row>214</xdr:row>
                    <xdr:rowOff>152400</xdr:rowOff>
                  </from>
                  <to>
                    <xdr:col>8</xdr:col>
                    <xdr:colOff>171450</xdr:colOff>
                    <xdr:row>216</xdr:row>
                    <xdr:rowOff>19050</xdr:rowOff>
                  </to>
                </anchor>
              </controlPr>
            </control>
          </mc:Choice>
        </mc:AlternateContent>
        <mc:AlternateContent xmlns:mc="http://schemas.openxmlformats.org/markup-compatibility/2006">
          <mc:Choice Requires="x14">
            <control shapeId="2379" r:id="rId68" name="Check Box 331">
              <controlPr defaultSize="0" autoFill="0" autoLine="0" autoPict="0">
                <anchor moveWithCells="1" sizeWithCells="1">
                  <from>
                    <xdr:col>29</xdr:col>
                    <xdr:colOff>133350</xdr:colOff>
                    <xdr:row>216</xdr:row>
                    <xdr:rowOff>152400</xdr:rowOff>
                  </from>
                  <to>
                    <xdr:col>38</xdr:col>
                    <xdr:colOff>28575</xdr:colOff>
                    <xdr:row>218</xdr:row>
                    <xdr:rowOff>19050</xdr:rowOff>
                  </to>
                </anchor>
              </controlPr>
            </control>
          </mc:Choice>
        </mc:AlternateContent>
        <mc:AlternateContent xmlns:mc="http://schemas.openxmlformats.org/markup-compatibility/2006">
          <mc:Choice Requires="x14">
            <control shapeId="2380" r:id="rId69" name="Check Box 332">
              <controlPr defaultSize="0" autoFill="0" autoLine="0" autoPict="0">
                <anchor moveWithCells="1" sizeWithCells="1">
                  <from>
                    <xdr:col>29</xdr:col>
                    <xdr:colOff>133350</xdr:colOff>
                    <xdr:row>217</xdr:row>
                    <xdr:rowOff>152400</xdr:rowOff>
                  </from>
                  <to>
                    <xdr:col>36</xdr:col>
                    <xdr:colOff>66675</xdr:colOff>
                    <xdr:row>219</xdr:row>
                    <xdr:rowOff>19050</xdr:rowOff>
                  </to>
                </anchor>
              </controlPr>
            </control>
          </mc:Choice>
        </mc:AlternateContent>
        <mc:AlternateContent xmlns:mc="http://schemas.openxmlformats.org/markup-compatibility/2006">
          <mc:Choice Requires="x14">
            <control shapeId="2381" r:id="rId70" name="Check Box 333">
              <controlPr defaultSize="0" autoFill="0" autoLine="0" autoPict="0">
                <anchor moveWithCells="1" sizeWithCells="1">
                  <from>
                    <xdr:col>29</xdr:col>
                    <xdr:colOff>133350</xdr:colOff>
                    <xdr:row>218</xdr:row>
                    <xdr:rowOff>161925</xdr:rowOff>
                  </from>
                  <to>
                    <xdr:col>36</xdr:col>
                    <xdr:colOff>19050</xdr:colOff>
                    <xdr:row>220</xdr:row>
                    <xdr:rowOff>28575</xdr:rowOff>
                  </to>
                </anchor>
              </controlPr>
            </control>
          </mc:Choice>
        </mc:AlternateContent>
        <mc:AlternateContent xmlns:mc="http://schemas.openxmlformats.org/markup-compatibility/2006">
          <mc:Choice Requires="x14">
            <control shapeId="2382" r:id="rId71" name="Check Box 334">
              <controlPr defaultSize="0" autoFill="0" autoLine="0" autoPict="0">
                <anchor moveWithCells="1" sizeWithCells="1">
                  <from>
                    <xdr:col>3</xdr:col>
                    <xdr:colOff>0</xdr:colOff>
                    <xdr:row>216</xdr:row>
                    <xdr:rowOff>142875</xdr:rowOff>
                  </from>
                  <to>
                    <xdr:col>10</xdr:col>
                    <xdr:colOff>19050</xdr:colOff>
                    <xdr:row>218</xdr:row>
                    <xdr:rowOff>9525</xdr:rowOff>
                  </to>
                </anchor>
              </controlPr>
            </control>
          </mc:Choice>
        </mc:AlternateContent>
        <mc:AlternateContent xmlns:mc="http://schemas.openxmlformats.org/markup-compatibility/2006">
          <mc:Choice Requires="x14">
            <control shapeId="2383" r:id="rId72" name="Check Box 335">
              <controlPr defaultSize="0" autoFill="0" autoLine="0" autoPict="0">
                <anchor moveWithCells="1" sizeWithCells="1">
                  <from>
                    <xdr:col>3</xdr:col>
                    <xdr:colOff>0</xdr:colOff>
                    <xdr:row>217</xdr:row>
                    <xdr:rowOff>142875</xdr:rowOff>
                  </from>
                  <to>
                    <xdr:col>9</xdr:col>
                    <xdr:colOff>28575</xdr:colOff>
                    <xdr:row>219</xdr:row>
                    <xdr:rowOff>9525</xdr:rowOff>
                  </to>
                </anchor>
              </controlPr>
            </control>
          </mc:Choice>
        </mc:AlternateContent>
        <mc:AlternateContent xmlns:mc="http://schemas.openxmlformats.org/markup-compatibility/2006">
          <mc:Choice Requires="x14">
            <control shapeId="2384" r:id="rId73" name="Check Box 336">
              <controlPr defaultSize="0" autoFill="0" autoLine="0" autoPict="0">
                <anchor moveWithCells="1" sizeWithCells="1">
                  <from>
                    <xdr:col>3</xdr:col>
                    <xdr:colOff>0</xdr:colOff>
                    <xdr:row>218</xdr:row>
                    <xdr:rowOff>152400</xdr:rowOff>
                  </from>
                  <to>
                    <xdr:col>8</xdr:col>
                    <xdr:colOff>171450</xdr:colOff>
                    <xdr:row>220</xdr:row>
                    <xdr:rowOff>19050</xdr:rowOff>
                  </to>
                </anchor>
              </controlPr>
            </control>
          </mc:Choice>
        </mc:AlternateContent>
        <mc:AlternateContent xmlns:mc="http://schemas.openxmlformats.org/markup-compatibility/2006">
          <mc:Choice Requires="x14">
            <control shapeId="2385" r:id="rId74" name="Check Box 337">
              <controlPr defaultSize="0" autoFill="0" autoLine="0" autoPict="0">
                <anchor moveWithCells="1" sizeWithCells="1">
                  <from>
                    <xdr:col>29</xdr:col>
                    <xdr:colOff>133350</xdr:colOff>
                    <xdr:row>220</xdr:row>
                    <xdr:rowOff>152400</xdr:rowOff>
                  </from>
                  <to>
                    <xdr:col>38</xdr:col>
                    <xdr:colOff>28575</xdr:colOff>
                    <xdr:row>222</xdr:row>
                    <xdr:rowOff>19050</xdr:rowOff>
                  </to>
                </anchor>
              </controlPr>
            </control>
          </mc:Choice>
        </mc:AlternateContent>
        <mc:AlternateContent xmlns:mc="http://schemas.openxmlformats.org/markup-compatibility/2006">
          <mc:Choice Requires="x14">
            <control shapeId="2386" r:id="rId75" name="Check Box 338">
              <controlPr defaultSize="0" autoFill="0" autoLine="0" autoPict="0">
                <anchor moveWithCells="1" sizeWithCells="1">
                  <from>
                    <xdr:col>29</xdr:col>
                    <xdr:colOff>133350</xdr:colOff>
                    <xdr:row>221</xdr:row>
                    <xdr:rowOff>152400</xdr:rowOff>
                  </from>
                  <to>
                    <xdr:col>36</xdr:col>
                    <xdr:colOff>66675</xdr:colOff>
                    <xdr:row>223</xdr:row>
                    <xdr:rowOff>19050</xdr:rowOff>
                  </to>
                </anchor>
              </controlPr>
            </control>
          </mc:Choice>
        </mc:AlternateContent>
        <mc:AlternateContent xmlns:mc="http://schemas.openxmlformats.org/markup-compatibility/2006">
          <mc:Choice Requires="x14">
            <control shapeId="2387" r:id="rId76" name="Check Box 339">
              <controlPr defaultSize="0" autoFill="0" autoLine="0" autoPict="0">
                <anchor moveWithCells="1" sizeWithCells="1">
                  <from>
                    <xdr:col>29</xdr:col>
                    <xdr:colOff>133350</xdr:colOff>
                    <xdr:row>222</xdr:row>
                    <xdr:rowOff>161925</xdr:rowOff>
                  </from>
                  <to>
                    <xdr:col>36</xdr:col>
                    <xdr:colOff>19050</xdr:colOff>
                    <xdr:row>224</xdr:row>
                    <xdr:rowOff>28575</xdr:rowOff>
                  </to>
                </anchor>
              </controlPr>
            </control>
          </mc:Choice>
        </mc:AlternateContent>
        <mc:AlternateContent xmlns:mc="http://schemas.openxmlformats.org/markup-compatibility/2006">
          <mc:Choice Requires="x14">
            <control shapeId="2388" r:id="rId77" name="Check Box 340">
              <controlPr defaultSize="0" autoFill="0" autoLine="0" autoPict="0">
                <anchor moveWithCells="1" sizeWithCells="1">
                  <from>
                    <xdr:col>3</xdr:col>
                    <xdr:colOff>0</xdr:colOff>
                    <xdr:row>220</xdr:row>
                    <xdr:rowOff>142875</xdr:rowOff>
                  </from>
                  <to>
                    <xdr:col>10</xdr:col>
                    <xdr:colOff>19050</xdr:colOff>
                    <xdr:row>222</xdr:row>
                    <xdr:rowOff>9525</xdr:rowOff>
                  </to>
                </anchor>
              </controlPr>
            </control>
          </mc:Choice>
        </mc:AlternateContent>
        <mc:AlternateContent xmlns:mc="http://schemas.openxmlformats.org/markup-compatibility/2006">
          <mc:Choice Requires="x14">
            <control shapeId="2389" r:id="rId78" name="Check Box 341">
              <controlPr defaultSize="0" autoFill="0" autoLine="0" autoPict="0">
                <anchor moveWithCells="1" sizeWithCells="1">
                  <from>
                    <xdr:col>3</xdr:col>
                    <xdr:colOff>0</xdr:colOff>
                    <xdr:row>221</xdr:row>
                    <xdr:rowOff>142875</xdr:rowOff>
                  </from>
                  <to>
                    <xdr:col>9</xdr:col>
                    <xdr:colOff>28575</xdr:colOff>
                    <xdr:row>223</xdr:row>
                    <xdr:rowOff>9525</xdr:rowOff>
                  </to>
                </anchor>
              </controlPr>
            </control>
          </mc:Choice>
        </mc:AlternateContent>
        <mc:AlternateContent xmlns:mc="http://schemas.openxmlformats.org/markup-compatibility/2006">
          <mc:Choice Requires="x14">
            <control shapeId="2390" r:id="rId79" name="Check Box 342">
              <controlPr defaultSize="0" autoFill="0" autoLine="0" autoPict="0">
                <anchor moveWithCells="1" sizeWithCells="1">
                  <from>
                    <xdr:col>3</xdr:col>
                    <xdr:colOff>0</xdr:colOff>
                    <xdr:row>222</xdr:row>
                    <xdr:rowOff>152400</xdr:rowOff>
                  </from>
                  <to>
                    <xdr:col>8</xdr:col>
                    <xdr:colOff>171450</xdr:colOff>
                    <xdr:row>224</xdr:row>
                    <xdr:rowOff>19050</xdr:rowOff>
                  </to>
                </anchor>
              </controlPr>
            </control>
          </mc:Choice>
        </mc:AlternateContent>
        <mc:AlternateContent xmlns:mc="http://schemas.openxmlformats.org/markup-compatibility/2006">
          <mc:Choice Requires="x14">
            <control shapeId="2391" r:id="rId80" name="Check Box 343">
              <controlPr defaultSize="0" autoFill="0" autoLine="0" autoPict="0">
                <anchor moveWithCells="1" sizeWithCells="1">
                  <from>
                    <xdr:col>29</xdr:col>
                    <xdr:colOff>133350</xdr:colOff>
                    <xdr:row>224</xdr:row>
                    <xdr:rowOff>152400</xdr:rowOff>
                  </from>
                  <to>
                    <xdr:col>38</xdr:col>
                    <xdr:colOff>28575</xdr:colOff>
                    <xdr:row>226</xdr:row>
                    <xdr:rowOff>19050</xdr:rowOff>
                  </to>
                </anchor>
              </controlPr>
            </control>
          </mc:Choice>
        </mc:AlternateContent>
        <mc:AlternateContent xmlns:mc="http://schemas.openxmlformats.org/markup-compatibility/2006">
          <mc:Choice Requires="x14">
            <control shapeId="2392" r:id="rId81" name="Check Box 344">
              <controlPr defaultSize="0" autoFill="0" autoLine="0" autoPict="0">
                <anchor moveWithCells="1" sizeWithCells="1">
                  <from>
                    <xdr:col>29</xdr:col>
                    <xdr:colOff>133350</xdr:colOff>
                    <xdr:row>225</xdr:row>
                    <xdr:rowOff>152400</xdr:rowOff>
                  </from>
                  <to>
                    <xdr:col>36</xdr:col>
                    <xdr:colOff>66675</xdr:colOff>
                    <xdr:row>227</xdr:row>
                    <xdr:rowOff>19050</xdr:rowOff>
                  </to>
                </anchor>
              </controlPr>
            </control>
          </mc:Choice>
        </mc:AlternateContent>
        <mc:AlternateContent xmlns:mc="http://schemas.openxmlformats.org/markup-compatibility/2006">
          <mc:Choice Requires="x14">
            <control shapeId="2393" r:id="rId82" name="Check Box 345">
              <controlPr defaultSize="0" autoFill="0" autoLine="0" autoPict="0">
                <anchor moveWithCells="1" sizeWithCells="1">
                  <from>
                    <xdr:col>29</xdr:col>
                    <xdr:colOff>133350</xdr:colOff>
                    <xdr:row>226</xdr:row>
                    <xdr:rowOff>161925</xdr:rowOff>
                  </from>
                  <to>
                    <xdr:col>36</xdr:col>
                    <xdr:colOff>19050</xdr:colOff>
                    <xdr:row>228</xdr:row>
                    <xdr:rowOff>28575</xdr:rowOff>
                  </to>
                </anchor>
              </controlPr>
            </control>
          </mc:Choice>
        </mc:AlternateContent>
        <mc:AlternateContent xmlns:mc="http://schemas.openxmlformats.org/markup-compatibility/2006">
          <mc:Choice Requires="x14">
            <control shapeId="2394" r:id="rId83" name="Check Box 346">
              <controlPr defaultSize="0" autoFill="0" autoLine="0" autoPict="0">
                <anchor moveWithCells="1" sizeWithCells="1">
                  <from>
                    <xdr:col>3</xdr:col>
                    <xdr:colOff>0</xdr:colOff>
                    <xdr:row>224</xdr:row>
                    <xdr:rowOff>142875</xdr:rowOff>
                  </from>
                  <to>
                    <xdr:col>10</xdr:col>
                    <xdr:colOff>19050</xdr:colOff>
                    <xdr:row>226</xdr:row>
                    <xdr:rowOff>9525</xdr:rowOff>
                  </to>
                </anchor>
              </controlPr>
            </control>
          </mc:Choice>
        </mc:AlternateContent>
        <mc:AlternateContent xmlns:mc="http://schemas.openxmlformats.org/markup-compatibility/2006">
          <mc:Choice Requires="x14">
            <control shapeId="2395" r:id="rId84" name="Check Box 347">
              <controlPr defaultSize="0" autoFill="0" autoLine="0" autoPict="0">
                <anchor moveWithCells="1" sizeWithCells="1">
                  <from>
                    <xdr:col>3</xdr:col>
                    <xdr:colOff>0</xdr:colOff>
                    <xdr:row>225</xdr:row>
                    <xdr:rowOff>142875</xdr:rowOff>
                  </from>
                  <to>
                    <xdr:col>9</xdr:col>
                    <xdr:colOff>28575</xdr:colOff>
                    <xdr:row>227</xdr:row>
                    <xdr:rowOff>9525</xdr:rowOff>
                  </to>
                </anchor>
              </controlPr>
            </control>
          </mc:Choice>
        </mc:AlternateContent>
        <mc:AlternateContent xmlns:mc="http://schemas.openxmlformats.org/markup-compatibility/2006">
          <mc:Choice Requires="x14">
            <control shapeId="2396" r:id="rId85" name="Check Box 348">
              <controlPr defaultSize="0" autoFill="0" autoLine="0" autoPict="0">
                <anchor moveWithCells="1" sizeWithCells="1">
                  <from>
                    <xdr:col>3</xdr:col>
                    <xdr:colOff>0</xdr:colOff>
                    <xdr:row>226</xdr:row>
                    <xdr:rowOff>152400</xdr:rowOff>
                  </from>
                  <to>
                    <xdr:col>8</xdr:col>
                    <xdr:colOff>171450</xdr:colOff>
                    <xdr:row>228</xdr:row>
                    <xdr:rowOff>19050</xdr:rowOff>
                  </to>
                </anchor>
              </controlPr>
            </control>
          </mc:Choice>
        </mc:AlternateContent>
        <mc:AlternateContent xmlns:mc="http://schemas.openxmlformats.org/markup-compatibility/2006">
          <mc:Choice Requires="x14">
            <control shapeId="2397" r:id="rId86" name="Check Box 349">
              <controlPr defaultSize="0" autoFill="0" autoLine="0" autoPict="0">
                <anchor moveWithCells="1" sizeWithCells="1">
                  <from>
                    <xdr:col>29</xdr:col>
                    <xdr:colOff>133350</xdr:colOff>
                    <xdr:row>228</xdr:row>
                    <xdr:rowOff>152400</xdr:rowOff>
                  </from>
                  <to>
                    <xdr:col>38</xdr:col>
                    <xdr:colOff>28575</xdr:colOff>
                    <xdr:row>230</xdr:row>
                    <xdr:rowOff>19050</xdr:rowOff>
                  </to>
                </anchor>
              </controlPr>
            </control>
          </mc:Choice>
        </mc:AlternateContent>
        <mc:AlternateContent xmlns:mc="http://schemas.openxmlformats.org/markup-compatibility/2006">
          <mc:Choice Requires="x14">
            <control shapeId="2398" r:id="rId87" name="Check Box 350">
              <controlPr defaultSize="0" autoFill="0" autoLine="0" autoPict="0">
                <anchor moveWithCells="1" sizeWithCells="1">
                  <from>
                    <xdr:col>29</xdr:col>
                    <xdr:colOff>133350</xdr:colOff>
                    <xdr:row>229</xdr:row>
                    <xdr:rowOff>152400</xdr:rowOff>
                  </from>
                  <to>
                    <xdr:col>36</xdr:col>
                    <xdr:colOff>66675</xdr:colOff>
                    <xdr:row>231</xdr:row>
                    <xdr:rowOff>19050</xdr:rowOff>
                  </to>
                </anchor>
              </controlPr>
            </control>
          </mc:Choice>
        </mc:AlternateContent>
        <mc:AlternateContent xmlns:mc="http://schemas.openxmlformats.org/markup-compatibility/2006">
          <mc:Choice Requires="x14">
            <control shapeId="2399" r:id="rId88" name="Check Box 351">
              <controlPr defaultSize="0" autoFill="0" autoLine="0" autoPict="0">
                <anchor moveWithCells="1" sizeWithCells="1">
                  <from>
                    <xdr:col>29</xdr:col>
                    <xdr:colOff>133350</xdr:colOff>
                    <xdr:row>230</xdr:row>
                    <xdr:rowOff>161925</xdr:rowOff>
                  </from>
                  <to>
                    <xdr:col>36</xdr:col>
                    <xdr:colOff>19050</xdr:colOff>
                    <xdr:row>232</xdr:row>
                    <xdr:rowOff>28575</xdr:rowOff>
                  </to>
                </anchor>
              </controlPr>
            </control>
          </mc:Choice>
        </mc:AlternateContent>
        <mc:AlternateContent xmlns:mc="http://schemas.openxmlformats.org/markup-compatibility/2006">
          <mc:Choice Requires="x14">
            <control shapeId="2400" r:id="rId89" name="Check Box 352">
              <controlPr defaultSize="0" autoFill="0" autoLine="0" autoPict="0">
                <anchor moveWithCells="1" sizeWithCells="1">
                  <from>
                    <xdr:col>3</xdr:col>
                    <xdr:colOff>0</xdr:colOff>
                    <xdr:row>228</xdr:row>
                    <xdr:rowOff>142875</xdr:rowOff>
                  </from>
                  <to>
                    <xdr:col>10</xdr:col>
                    <xdr:colOff>19050</xdr:colOff>
                    <xdr:row>230</xdr:row>
                    <xdr:rowOff>9525</xdr:rowOff>
                  </to>
                </anchor>
              </controlPr>
            </control>
          </mc:Choice>
        </mc:AlternateContent>
        <mc:AlternateContent xmlns:mc="http://schemas.openxmlformats.org/markup-compatibility/2006">
          <mc:Choice Requires="x14">
            <control shapeId="2401" r:id="rId90" name="Check Box 353">
              <controlPr defaultSize="0" autoFill="0" autoLine="0" autoPict="0">
                <anchor moveWithCells="1" sizeWithCells="1">
                  <from>
                    <xdr:col>3</xdr:col>
                    <xdr:colOff>0</xdr:colOff>
                    <xdr:row>229</xdr:row>
                    <xdr:rowOff>142875</xdr:rowOff>
                  </from>
                  <to>
                    <xdr:col>9</xdr:col>
                    <xdr:colOff>28575</xdr:colOff>
                    <xdr:row>231</xdr:row>
                    <xdr:rowOff>9525</xdr:rowOff>
                  </to>
                </anchor>
              </controlPr>
            </control>
          </mc:Choice>
        </mc:AlternateContent>
        <mc:AlternateContent xmlns:mc="http://schemas.openxmlformats.org/markup-compatibility/2006">
          <mc:Choice Requires="x14">
            <control shapeId="2402" r:id="rId91" name="Check Box 354">
              <controlPr defaultSize="0" autoFill="0" autoLine="0" autoPict="0">
                <anchor moveWithCells="1" sizeWithCells="1">
                  <from>
                    <xdr:col>3</xdr:col>
                    <xdr:colOff>0</xdr:colOff>
                    <xdr:row>230</xdr:row>
                    <xdr:rowOff>152400</xdr:rowOff>
                  </from>
                  <to>
                    <xdr:col>8</xdr:col>
                    <xdr:colOff>171450</xdr:colOff>
                    <xdr:row>232</xdr:row>
                    <xdr:rowOff>19050</xdr:rowOff>
                  </to>
                </anchor>
              </controlPr>
            </control>
          </mc:Choice>
        </mc:AlternateContent>
        <mc:AlternateContent xmlns:mc="http://schemas.openxmlformats.org/markup-compatibility/2006">
          <mc:Choice Requires="x14">
            <control shapeId="2403" r:id="rId92" name="Check Box 355">
              <controlPr defaultSize="0" autoFill="0" autoLine="0" autoPict="0">
                <anchor moveWithCells="1" sizeWithCells="1">
                  <from>
                    <xdr:col>29</xdr:col>
                    <xdr:colOff>133350</xdr:colOff>
                    <xdr:row>232</xdr:row>
                    <xdr:rowOff>152400</xdr:rowOff>
                  </from>
                  <to>
                    <xdr:col>38</xdr:col>
                    <xdr:colOff>28575</xdr:colOff>
                    <xdr:row>234</xdr:row>
                    <xdr:rowOff>19050</xdr:rowOff>
                  </to>
                </anchor>
              </controlPr>
            </control>
          </mc:Choice>
        </mc:AlternateContent>
        <mc:AlternateContent xmlns:mc="http://schemas.openxmlformats.org/markup-compatibility/2006">
          <mc:Choice Requires="x14">
            <control shapeId="2404" r:id="rId93" name="Check Box 356">
              <controlPr defaultSize="0" autoFill="0" autoLine="0" autoPict="0">
                <anchor moveWithCells="1" sizeWithCells="1">
                  <from>
                    <xdr:col>29</xdr:col>
                    <xdr:colOff>133350</xdr:colOff>
                    <xdr:row>233</xdr:row>
                    <xdr:rowOff>152400</xdr:rowOff>
                  </from>
                  <to>
                    <xdr:col>36</xdr:col>
                    <xdr:colOff>66675</xdr:colOff>
                    <xdr:row>235</xdr:row>
                    <xdr:rowOff>19050</xdr:rowOff>
                  </to>
                </anchor>
              </controlPr>
            </control>
          </mc:Choice>
        </mc:AlternateContent>
        <mc:AlternateContent xmlns:mc="http://schemas.openxmlformats.org/markup-compatibility/2006">
          <mc:Choice Requires="x14">
            <control shapeId="2405" r:id="rId94" name="Check Box 357">
              <controlPr defaultSize="0" autoFill="0" autoLine="0" autoPict="0">
                <anchor moveWithCells="1" sizeWithCells="1">
                  <from>
                    <xdr:col>29</xdr:col>
                    <xdr:colOff>133350</xdr:colOff>
                    <xdr:row>234</xdr:row>
                    <xdr:rowOff>161925</xdr:rowOff>
                  </from>
                  <to>
                    <xdr:col>36</xdr:col>
                    <xdr:colOff>19050</xdr:colOff>
                    <xdr:row>236</xdr:row>
                    <xdr:rowOff>28575</xdr:rowOff>
                  </to>
                </anchor>
              </controlPr>
            </control>
          </mc:Choice>
        </mc:AlternateContent>
        <mc:AlternateContent xmlns:mc="http://schemas.openxmlformats.org/markup-compatibility/2006">
          <mc:Choice Requires="x14">
            <control shapeId="2406" r:id="rId95" name="Check Box 358">
              <controlPr defaultSize="0" autoFill="0" autoLine="0" autoPict="0">
                <anchor moveWithCells="1" sizeWithCells="1">
                  <from>
                    <xdr:col>3</xdr:col>
                    <xdr:colOff>0</xdr:colOff>
                    <xdr:row>232</xdr:row>
                    <xdr:rowOff>142875</xdr:rowOff>
                  </from>
                  <to>
                    <xdr:col>10</xdr:col>
                    <xdr:colOff>19050</xdr:colOff>
                    <xdr:row>234</xdr:row>
                    <xdr:rowOff>9525</xdr:rowOff>
                  </to>
                </anchor>
              </controlPr>
            </control>
          </mc:Choice>
        </mc:AlternateContent>
        <mc:AlternateContent xmlns:mc="http://schemas.openxmlformats.org/markup-compatibility/2006">
          <mc:Choice Requires="x14">
            <control shapeId="2407" r:id="rId96" name="Check Box 359">
              <controlPr defaultSize="0" autoFill="0" autoLine="0" autoPict="0">
                <anchor moveWithCells="1" sizeWithCells="1">
                  <from>
                    <xdr:col>3</xdr:col>
                    <xdr:colOff>0</xdr:colOff>
                    <xdr:row>233</xdr:row>
                    <xdr:rowOff>142875</xdr:rowOff>
                  </from>
                  <to>
                    <xdr:col>9</xdr:col>
                    <xdr:colOff>28575</xdr:colOff>
                    <xdr:row>235</xdr:row>
                    <xdr:rowOff>9525</xdr:rowOff>
                  </to>
                </anchor>
              </controlPr>
            </control>
          </mc:Choice>
        </mc:AlternateContent>
        <mc:AlternateContent xmlns:mc="http://schemas.openxmlformats.org/markup-compatibility/2006">
          <mc:Choice Requires="x14">
            <control shapeId="2408" r:id="rId97" name="Check Box 360">
              <controlPr defaultSize="0" autoFill="0" autoLine="0" autoPict="0">
                <anchor moveWithCells="1" sizeWithCells="1">
                  <from>
                    <xdr:col>3</xdr:col>
                    <xdr:colOff>0</xdr:colOff>
                    <xdr:row>234</xdr:row>
                    <xdr:rowOff>152400</xdr:rowOff>
                  </from>
                  <to>
                    <xdr:col>8</xdr:col>
                    <xdr:colOff>171450</xdr:colOff>
                    <xdr:row>236</xdr:row>
                    <xdr:rowOff>19050</xdr:rowOff>
                  </to>
                </anchor>
              </controlPr>
            </control>
          </mc:Choice>
        </mc:AlternateContent>
        <mc:AlternateContent xmlns:mc="http://schemas.openxmlformats.org/markup-compatibility/2006">
          <mc:Choice Requires="x14">
            <control shapeId="2409" r:id="rId98" name="Check Box 361">
              <controlPr defaultSize="0" autoFill="0" autoLine="0" autoPict="0">
                <anchor moveWithCells="1" sizeWithCells="1">
                  <from>
                    <xdr:col>29</xdr:col>
                    <xdr:colOff>133350</xdr:colOff>
                    <xdr:row>236</xdr:row>
                    <xdr:rowOff>152400</xdr:rowOff>
                  </from>
                  <to>
                    <xdr:col>38</xdr:col>
                    <xdr:colOff>28575</xdr:colOff>
                    <xdr:row>238</xdr:row>
                    <xdr:rowOff>19050</xdr:rowOff>
                  </to>
                </anchor>
              </controlPr>
            </control>
          </mc:Choice>
        </mc:AlternateContent>
        <mc:AlternateContent xmlns:mc="http://schemas.openxmlformats.org/markup-compatibility/2006">
          <mc:Choice Requires="x14">
            <control shapeId="2410" r:id="rId99" name="Check Box 362">
              <controlPr defaultSize="0" autoFill="0" autoLine="0" autoPict="0">
                <anchor moveWithCells="1" sizeWithCells="1">
                  <from>
                    <xdr:col>29</xdr:col>
                    <xdr:colOff>133350</xdr:colOff>
                    <xdr:row>237</xdr:row>
                    <xdr:rowOff>152400</xdr:rowOff>
                  </from>
                  <to>
                    <xdr:col>36</xdr:col>
                    <xdr:colOff>66675</xdr:colOff>
                    <xdr:row>239</xdr:row>
                    <xdr:rowOff>19050</xdr:rowOff>
                  </to>
                </anchor>
              </controlPr>
            </control>
          </mc:Choice>
        </mc:AlternateContent>
        <mc:AlternateContent xmlns:mc="http://schemas.openxmlformats.org/markup-compatibility/2006">
          <mc:Choice Requires="x14">
            <control shapeId="2411" r:id="rId100" name="Check Box 363">
              <controlPr defaultSize="0" autoFill="0" autoLine="0" autoPict="0">
                <anchor moveWithCells="1" sizeWithCells="1">
                  <from>
                    <xdr:col>29</xdr:col>
                    <xdr:colOff>133350</xdr:colOff>
                    <xdr:row>238</xdr:row>
                    <xdr:rowOff>161925</xdr:rowOff>
                  </from>
                  <to>
                    <xdr:col>36</xdr:col>
                    <xdr:colOff>19050</xdr:colOff>
                    <xdr:row>240</xdr:row>
                    <xdr:rowOff>28575</xdr:rowOff>
                  </to>
                </anchor>
              </controlPr>
            </control>
          </mc:Choice>
        </mc:AlternateContent>
        <mc:AlternateContent xmlns:mc="http://schemas.openxmlformats.org/markup-compatibility/2006">
          <mc:Choice Requires="x14">
            <control shapeId="2412" r:id="rId101" name="Check Box 364">
              <controlPr defaultSize="0" autoFill="0" autoLine="0" autoPict="0">
                <anchor moveWithCells="1" sizeWithCells="1">
                  <from>
                    <xdr:col>3</xdr:col>
                    <xdr:colOff>0</xdr:colOff>
                    <xdr:row>236</xdr:row>
                    <xdr:rowOff>142875</xdr:rowOff>
                  </from>
                  <to>
                    <xdr:col>10</xdr:col>
                    <xdr:colOff>19050</xdr:colOff>
                    <xdr:row>238</xdr:row>
                    <xdr:rowOff>9525</xdr:rowOff>
                  </to>
                </anchor>
              </controlPr>
            </control>
          </mc:Choice>
        </mc:AlternateContent>
        <mc:AlternateContent xmlns:mc="http://schemas.openxmlformats.org/markup-compatibility/2006">
          <mc:Choice Requires="x14">
            <control shapeId="2413" r:id="rId102" name="Check Box 365">
              <controlPr defaultSize="0" autoFill="0" autoLine="0" autoPict="0">
                <anchor moveWithCells="1" sizeWithCells="1">
                  <from>
                    <xdr:col>3</xdr:col>
                    <xdr:colOff>0</xdr:colOff>
                    <xdr:row>237</xdr:row>
                    <xdr:rowOff>142875</xdr:rowOff>
                  </from>
                  <to>
                    <xdr:col>9</xdr:col>
                    <xdr:colOff>28575</xdr:colOff>
                    <xdr:row>239</xdr:row>
                    <xdr:rowOff>9525</xdr:rowOff>
                  </to>
                </anchor>
              </controlPr>
            </control>
          </mc:Choice>
        </mc:AlternateContent>
        <mc:AlternateContent xmlns:mc="http://schemas.openxmlformats.org/markup-compatibility/2006">
          <mc:Choice Requires="x14">
            <control shapeId="2414" r:id="rId103" name="Check Box 366">
              <controlPr defaultSize="0" autoFill="0" autoLine="0" autoPict="0">
                <anchor moveWithCells="1" sizeWithCells="1">
                  <from>
                    <xdr:col>3</xdr:col>
                    <xdr:colOff>0</xdr:colOff>
                    <xdr:row>238</xdr:row>
                    <xdr:rowOff>152400</xdr:rowOff>
                  </from>
                  <to>
                    <xdr:col>8</xdr:col>
                    <xdr:colOff>171450</xdr:colOff>
                    <xdr:row>240</xdr:row>
                    <xdr:rowOff>19050</xdr:rowOff>
                  </to>
                </anchor>
              </controlPr>
            </control>
          </mc:Choice>
        </mc:AlternateContent>
        <mc:AlternateContent xmlns:mc="http://schemas.openxmlformats.org/markup-compatibility/2006">
          <mc:Choice Requires="x14">
            <control shapeId="2415" r:id="rId104" name="Check Box 367">
              <controlPr defaultSize="0" autoFill="0" autoLine="0" autoPict="0">
                <anchor moveWithCells="1" sizeWithCells="1">
                  <from>
                    <xdr:col>30</xdr:col>
                    <xdr:colOff>0</xdr:colOff>
                    <xdr:row>240</xdr:row>
                    <xdr:rowOff>161925</xdr:rowOff>
                  </from>
                  <to>
                    <xdr:col>38</xdr:col>
                    <xdr:colOff>47625</xdr:colOff>
                    <xdr:row>242</xdr:row>
                    <xdr:rowOff>28575</xdr:rowOff>
                  </to>
                </anchor>
              </controlPr>
            </control>
          </mc:Choice>
        </mc:AlternateContent>
        <mc:AlternateContent xmlns:mc="http://schemas.openxmlformats.org/markup-compatibility/2006">
          <mc:Choice Requires="x14">
            <control shapeId="2416" r:id="rId105" name="Check Box 368">
              <controlPr defaultSize="0" autoFill="0" autoLine="0" autoPict="0">
                <anchor moveWithCells="1" sizeWithCells="1">
                  <from>
                    <xdr:col>30</xdr:col>
                    <xdr:colOff>0</xdr:colOff>
                    <xdr:row>241</xdr:row>
                    <xdr:rowOff>161925</xdr:rowOff>
                  </from>
                  <to>
                    <xdr:col>36</xdr:col>
                    <xdr:colOff>85725</xdr:colOff>
                    <xdr:row>243</xdr:row>
                    <xdr:rowOff>28575</xdr:rowOff>
                  </to>
                </anchor>
              </controlPr>
            </control>
          </mc:Choice>
        </mc:AlternateContent>
        <mc:AlternateContent xmlns:mc="http://schemas.openxmlformats.org/markup-compatibility/2006">
          <mc:Choice Requires="x14">
            <control shapeId="2417" r:id="rId106" name="Check Box 369">
              <controlPr defaultSize="0" autoFill="0" autoLine="0" autoPict="0">
                <anchor moveWithCells="1" sizeWithCells="1">
                  <from>
                    <xdr:col>30</xdr:col>
                    <xdr:colOff>0</xdr:colOff>
                    <xdr:row>242</xdr:row>
                    <xdr:rowOff>171450</xdr:rowOff>
                  </from>
                  <to>
                    <xdr:col>36</xdr:col>
                    <xdr:colOff>38100</xdr:colOff>
                    <xdr:row>244</xdr:row>
                    <xdr:rowOff>38100</xdr:rowOff>
                  </to>
                </anchor>
              </controlPr>
            </control>
          </mc:Choice>
        </mc:AlternateContent>
        <mc:AlternateContent xmlns:mc="http://schemas.openxmlformats.org/markup-compatibility/2006">
          <mc:Choice Requires="x14">
            <control shapeId="2418" r:id="rId107" name="Check Box 370">
              <controlPr defaultSize="0" autoFill="0" autoLine="0" autoPict="0">
                <anchor moveWithCells="1" sizeWithCells="1">
                  <from>
                    <xdr:col>3</xdr:col>
                    <xdr:colOff>0</xdr:colOff>
                    <xdr:row>240</xdr:row>
                    <xdr:rowOff>161925</xdr:rowOff>
                  </from>
                  <to>
                    <xdr:col>10</xdr:col>
                    <xdr:colOff>9525</xdr:colOff>
                    <xdr:row>242</xdr:row>
                    <xdr:rowOff>28575</xdr:rowOff>
                  </to>
                </anchor>
              </controlPr>
            </control>
          </mc:Choice>
        </mc:AlternateContent>
        <mc:AlternateContent xmlns:mc="http://schemas.openxmlformats.org/markup-compatibility/2006">
          <mc:Choice Requires="x14">
            <control shapeId="2419" r:id="rId108" name="Check Box 371">
              <controlPr defaultSize="0" autoFill="0" autoLine="0" autoPict="0">
                <anchor moveWithCells="1" sizeWithCells="1">
                  <from>
                    <xdr:col>3</xdr:col>
                    <xdr:colOff>0</xdr:colOff>
                    <xdr:row>241</xdr:row>
                    <xdr:rowOff>161925</xdr:rowOff>
                  </from>
                  <to>
                    <xdr:col>9</xdr:col>
                    <xdr:colOff>19050</xdr:colOff>
                    <xdr:row>243</xdr:row>
                    <xdr:rowOff>38100</xdr:rowOff>
                  </to>
                </anchor>
              </controlPr>
            </control>
          </mc:Choice>
        </mc:AlternateContent>
        <mc:AlternateContent xmlns:mc="http://schemas.openxmlformats.org/markup-compatibility/2006">
          <mc:Choice Requires="x14">
            <control shapeId="2420" r:id="rId109" name="Check Box 372">
              <controlPr defaultSize="0" autoFill="0" autoLine="0" autoPict="0">
                <anchor moveWithCells="1" sizeWithCells="1">
                  <from>
                    <xdr:col>3</xdr:col>
                    <xdr:colOff>0</xdr:colOff>
                    <xdr:row>243</xdr:row>
                    <xdr:rowOff>0</xdr:rowOff>
                  </from>
                  <to>
                    <xdr:col>8</xdr:col>
                    <xdr:colOff>161925</xdr:colOff>
                    <xdr:row>244</xdr:row>
                    <xdr:rowOff>47625</xdr:rowOff>
                  </to>
                </anchor>
              </controlPr>
            </control>
          </mc:Choice>
        </mc:AlternateContent>
        <mc:AlternateContent xmlns:mc="http://schemas.openxmlformats.org/markup-compatibility/2006">
          <mc:Choice Requires="x14">
            <control shapeId="2421" r:id="rId110" name="Check Box 373">
              <controlPr defaultSize="0" autoFill="0" autoLine="0" autoPict="0">
                <anchor moveWithCells="1" sizeWithCells="1">
                  <from>
                    <xdr:col>29</xdr:col>
                    <xdr:colOff>133350</xdr:colOff>
                    <xdr:row>252</xdr:row>
                    <xdr:rowOff>152400</xdr:rowOff>
                  </from>
                  <to>
                    <xdr:col>38</xdr:col>
                    <xdr:colOff>28575</xdr:colOff>
                    <xdr:row>254</xdr:row>
                    <xdr:rowOff>19050</xdr:rowOff>
                  </to>
                </anchor>
              </controlPr>
            </control>
          </mc:Choice>
        </mc:AlternateContent>
        <mc:AlternateContent xmlns:mc="http://schemas.openxmlformats.org/markup-compatibility/2006">
          <mc:Choice Requires="x14">
            <control shapeId="2422" r:id="rId111" name="Check Box 374">
              <controlPr defaultSize="0" autoFill="0" autoLine="0" autoPict="0">
                <anchor moveWithCells="1" sizeWithCells="1">
                  <from>
                    <xdr:col>29</xdr:col>
                    <xdr:colOff>133350</xdr:colOff>
                    <xdr:row>253</xdr:row>
                    <xdr:rowOff>152400</xdr:rowOff>
                  </from>
                  <to>
                    <xdr:col>36</xdr:col>
                    <xdr:colOff>66675</xdr:colOff>
                    <xdr:row>255</xdr:row>
                    <xdr:rowOff>19050</xdr:rowOff>
                  </to>
                </anchor>
              </controlPr>
            </control>
          </mc:Choice>
        </mc:AlternateContent>
        <mc:AlternateContent xmlns:mc="http://schemas.openxmlformats.org/markup-compatibility/2006">
          <mc:Choice Requires="x14">
            <control shapeId="2423" r:id="rId112" name="Check Box 375">
              <controlPr defaultSize="0" autoFill="0" autoLine="0" autoPict="0">
                <anchor moveWithCells="1" sizeWithCells="1">
                  <from>
                    <xdr:col>29</xdr:col>
                    <xdr:colOff>133350</xdr:colOff>
                    <xdr:row>254</xdr:row>
                    <xdr:rowOff>161925</xdr:rowOff>
                  </from>
                  <to>
                    <xdr:col>36</xdr:col>
                    <xdr:colOff>19050</xdr:colOff>
                    <xdr:row>256</xdr:row>
                    <xdr:rowOff>28575</xdr:rowOff>
                  </to>
                </anchor>
              </controlPr>
            </control>
          </mc:Choice>
        </mc:AlternateContent>
        <mc:AlternateContent xmlns:mc="http://schemas.openxmlformats.org/markup-compatibility/2006">
          <mc:Choice Requires="x14">
            <control shapeId="2424" r:id="rId113" name="Check Box 376">
              <controlPr defaultSize="0" autoFill="0" autoLine="0" autoPict="0">
                <anchor moveWithCells="1" sizeWithCells="1">
                  <from>
                    <xdr:col>3</xdr:col>
                    <xdr:colOff>0</xdr:colOff>
                    <xdr:row>252</xdr:row>
                    <xdr:rowOff>142875</xdr:rowOff>
                  </from>
                  <to>
                    <xdr:col>10</xdr:col>
                    <xdr:colOff>19050</xdr:colOff>
                    <xdr:row>254</xdr:row>
                    <xdr:rowOff>9525</xdr:rowOff>
                  </to>
                </anchor>
              </controlPr>
            </control>
          </mc:Choice>
        </mc:AlternateContent>
        <mc:AlternateContent xmlns:mc="http://schemas.openxmlformats.org/markup-compatibility/2006">
          <mc:Choice Requires="x14">
            <control shapeId="2425" r:id="rId114" name="Check Box 377">
              <controlPr defaultSize="0" autoFill="0" autoLine="0" autoPict="0">
                <anchor moveWithCells="1" sizeWithCells="1">
                  <from>
                    <xdr:col>3</xdr:col>
                    <xdr:colOff>0</xdr:colOff>
                    <xdr:row>253</xdr:row>
                    <xdr:rowOff>142875</xdr:rowOff>
                  </from>
                  <to>
                    <xdr:col>9</xdr:col>
                    <xdr:colOff>28575</xdr:colOff>
                    <xdr:row>255</xdr:row>
                    <xdr:rowOff>9525</xdr:rowOff>
                  </to>
                </anchor>
              </controlPr>
            </control>
          </mc:Choice>
        </mc:AlternateContent>
        <mc:AlternateContent xmlns:mc="http://schemas.openxmlformats.org/markup-compatibility/2006">
          <mc:Choice Requires="x14">
            <control shapeId="2426" r:id="rId115" name="Check Box 378">
              <controlPr defaultSize="0" autoFill="0" autoLine="0" autoPict="0">
                <anchor moveWithCells="1" sizeWithCells="1">
                  <from>
                    <xdr:col>3</xdr:col>
                    <xdr:colOff>0</xdr:colOff>
                    <xdr:row>254</xdr:row>
                    <xdr:rowOff>152400</xdr:rowOff>
                  </from>
                  <to>
                    <xdr:col>8</xdr:col>
                    <xdr:colOff>171450</xdr:colOff>
                    <xdr:row>256</xdr:row>
                    <xdr:rowOff>19050</xdr:rowOff>
                  </to>
                </anchor>
              </controlPr>
            </control>
          </mc:Choice>
        </mc:AlternateContent>
        <mc:AlternateContent xmlns:mc="http://schemas.openxmlformats.org/markup-compatibility/2006">
          <mc:Choice Requires="x14">
            <control shapeId="2428" r:id="rId116" name="Check Box 380">
              <controlPr defaultSize="0" autoFill="0" autoLine="0" autoPict="0">
                <anchor moveWithCells="1">
                  <from>
                    <xdr:col>2</xdr:col>
                    <xdr:colOff>47625</xdr:colOff>
                    <xdr:row>493</xdr:row>
                    <xdr:rowOff>28575</xdr:rowOff>
                  </from>
                  <to>
                    <xdr:col>9</xdr:col>
                    <xdr:colOff>104775</xdr:colOff>
                    <xdr:row>494</xdr:row>
                    <xdr:rowOff>38100</xdr:rowOff>
                  </to>
                </anchor>
              </controlPr>
            </control>
          </mc:Choice>
        </mc:AlternateContent>
        <mc:AlternateContent xmlns:mc="http://schemas.openxmlformats.org/markup-compatibility/2006">
          <mc:Choice Requires="x14">
            <control shapeId="2429" r:id="rId117" name="Check Box 381">
              <controlPr defaultSize="0" autoFill="0" autoLine="0" autoPict="0">
                <anchor moveWithCells="1">
                  <from>
                    <xdr:col>2</xdr:col>
                    <xdr:colOff>209550</xdr:colOff>
                    <xdr:row>138</xdr:row>
                    <xdr:rowOff>0</xdr:rowOff>
                  </from>
                  <to>
                    <xdr:col>9</xdr:col>
                    <xdr:colOff>114300</xdr:colOff>
                    <xdr:row>139</xdr:row>
                    <xdr:rowOff>28575</xdr:rowOff>
                  </to>
                </anchor>
              </controlPr>
            </control>
          </mc:Choice>
        </mc:AlternateContent>
        <mc:AlternateContent xmlns:mc="http://schemas.openxmlformats.org/markup-compatibility/2006">
          <mc:Choice Requires="x14">
            <control shapeId="2430" r:id="rId118" name="Check Box 382">
              <controlPr defaultSize="0" autoFill="0" autoLine="0" autoPict="0">
                <anchor moveWithCells="1">
                  <from>
                    <xdr:col>2</xdr:col>
                    <xdr:colOff>209550</xdr:colOff>
                    <xdr:row>145</xdr:row>
                    <xdr:rowOff>19050</xdr:rowOff>
                  </from>
                  <to>
                    <xdr:col>9</xdr:col>
                    <xdr:colOff>95250</xdr:colOff>
                    <xdr:row>146</xdr:row>
                    <xdr:rowOff>57150</xdr:rowOff>
                  </to>
                </anchor>
              </controlPr>
            </control>
          </mc:Choice>
        </mc:AlternateContent>
        <mc:AlternateContent xmlns:mc="http://schemas.openxmlformats.org/markup-compatibility/2006">
          <mc:Choice Requires="x14">
            <control shapeId="2431" r:id="rId119" name="Check Box 383">
              <controlPr defaultSize="0" autoFill="0" autoLine="0" autoPict="0">
                <anchor moveWithCells="1">
                  <from>
                    <xdr:col>2</xdr:col>
                    <xdr:colOff>209550</xdr:colOff>
                    <xdr:row>146</xdr:row>
                    <xdr:rowOff>9525</xdr:rowOff>
                  </from>
                  <to>
                    <xdr:col>5</xdr:col>
                    <xdr:colOff>28575</xdr:colOff>
                    <xdr:row>147</xdr:row>
                    <xdr:rowOff>47625</xdr:rowOff>
                  </to>
                </anchor>
              </controlPr>
            </control>
          </mc:Choice>
        </mc:AlternateContent>
        <mc:AlternateContent xmlns:mc="http://schemas.openxmlformats.org/markup-compatibility/2006">
          <mc:Choice Requires="x14">
            <control shapeId="2432" r:id="rId120" name="Check Box 384">
              <controlPr defaultSize="0" autoFill="0" autoLine="0" autoPict="0">
                <anchor moveWithCells="1">
                  <from>
                    <xdr:col>2</xdr:col>
                    <xdr:colOff>209550</xdr:colOff>
                    <xdr:row>146</xdr:row>
                    <xdr:rowOff>180975</xdr:rowOff>
                  </from>
                  <to>
                    <xdr:col>9</xdr:col>
                    <xdr:colOff>114300</xdr:colOff>
                    <xdr:row>148</xdr:row>
                    <xdr:rowOff>38100</xdr:rowOff>
                  </to>
                </anchor>
              </controlPr>
            </control>
          </mc:Choice>
        </mc:AlternateContent>
        <mc:AlternateContent xmlns:mc="http://schemas.openxmlformats.org/markup-compatibility/2006">
          <mc:Choice Requires="x14">
            <control shapeId="2433" r:id="rId121" name="Check Box 385">
              <controlPr defaultSize="0" autoFill="0" autoLine="0" autoPict="0">
                <anchor moveWithCells="1">
                  <from>
                    <xdr:col>2</xdr:col>
                    <xdr:colOff>209550</xdr:colOff>
                    <xdr:row>147</xdr:row>
                    <xdr:rowOff>180975</xdr:rowOff>
                  </from>
                  <to>
                    <xdr:col>9</xdr:col>
                    <xdr:colOff>95250</xdr:colOff>
                    <xdr:row>149</xdr:row>
                    <xdr:rowOff>19050</xdr:rowOff>
                  </to>
                </anchor>
              </controlPr>
            </control>
          </mc:Choice>
        </mc:AlternateContent>
        <mc:AlternateContent xmlns:mc="http://schemas.openxmlformats.org/markup-compatibility/2006">
          <mc:Choice Requires="x14">
            <control shapeId="2434" r:id="rId122" name="Check Box 386">
              <controlPr defaultSize="0" autoFill="0" autoLine="0" autoPict="0">
                <anchor moveWithCells="1">
                  <from>
                    <xdr:col>2</xdr:col>
                    <xdr:colOff>209550</xdr:colOff>
                    <xdr:row>148</xdr:row>
                    <xdr:rowOff>171450</xdr:rowOff>
                  </from>
                  <to>
                    <xdr:col>5</xdr:col>
                    <xdr:colOff>28575</xdr:colOff>
                    <xdr:row>150</xdr:row>
                    <xdr:rowOff>0</xdr:rowOff>
                  </to>
                </anchor>
              </controlPr>
            </control>
          </mc:Choice>
        </mc:AlternateContent>
        <mc:AlternateContent xmlns:mc="http://schemas.openxmlformats.org/markup-compatibility/2006">
          <mc:Choice Requires="x14">
            <control shapeId="2435" r:id="rId123" name="Check Box 387">
              <controlPr defaultSize="0" autoFill="0" autoLine="0" autoPict="0">
                <anchor moveWithCells="1">
                  <from>
                    <xdr:col>2</xdr:col>
                    <xdr:colOff>209550</xdr:colOff>
                    <xdr:row>149</xdr:row>
                    <xdr:rowOff>180975</xdr:rowOff>
                  </from>
                  <to>
                    <xdr:col>9</xdr:col>
                    <xdr:colOff>114300</xdr:colOff>
                    <xdr:row>151</xdr:row>
                    <xdr:rowOff>9525</xdr:rowOff>
                  </to>
                </anchor>
              </controlPr>
            </control>
          </mc:Choice>
        </mc:AlternateContent>
        <mc:AlternateContent xmlns:mc="http://schemas.openxmlformats.org/markup-compatibility/2006">
          <mc:Choice Requires="x14">
            <control shapeId="2436" r:id="rId124" name="Check Box 388">
              <controlPr defaultSize="0" autoFill="0" autoLine="0" autoPict="0">
                <anchor moveWithCells="1">
                  <from>
                    <xdr:col>2</xdr:col>
                    <xdr:colOff>209550</xdr:colOff>
                    <xdr:row>150</xdr:row>
                    <xdr:rowOff>180975</xdr:rowOff>
                  </from>
                  <to>
                    <xdr:col>9</xdr:col>
                    <xdr:colOff>95250</xdr:colOff>
                    <xdr:row>152</xdr:row>
                    <xdr:rowOff>9525</xdr:rowOff>
                  </to>
                </anchor>
              </controlPr>
            </control>
          </mc:Choice>
        </mc:AlternateContent>
        <mc:AlternateContent xmlns:mc="http://schemas.openxmlformats.org/markup-compatibility/2006">
          <mc:Choice Requires="x14">
            <control shapeId="2437" r:id="rId125" name="Check Box 389">
              <controlPr defaultSize="0" autoFill="0" autoLine="0" autoPict="0">
                <anchor moveWithCells="1">
                  <from>
                    <xdr:col>2</xdr:col>
                    <xdr:colOff>209550</xdr:colOff>
                    <xdr:row>151</xdr:row>
                    <xdr:rowOff>171450</xdr:rowOff>
                  </from>
                  <to>
                    <xdr:col>5</xdr:col>
                    <xdr:colOff>28575</xdr:colOff>
                    <xdr:row>153</xdr:row>
                    <xdr:rowOff>114300</xdr:rowOff>
                  </to>
                </anchor>
              </controlPr>
            </control>
          </mc:Choice>
        </mc:AlternateContent>
        <mc:AlternateContent xmlns:mc="http://schemas.openxmlformats.org/markup-compatibility/2006">
          <mc:Choice Requires="x14">
            <control shapeId="2438" r:id="rId126" name="Check Box 390">
              <controlPr defaultSize="0" autoFill="0" autoLine="0" autoPict="0">
                <anchor moveWithCells="1">
                  <from>
                    <xdr:col>2</xdr:col>
                    <xdr:colOff>209550</xdr:colOff>
                    <xdr:row>152</xdr:row>
                    <xdr:rowOff>180975</xdr:rowOff>
                  </from>
                  <to>
                    <xdr:col>9</xdr:col>
                    <xdr:colOff>114300</xdr:colOff>
                    <xdr:row>154</xdr:row>
                    <xdr:rowOff>57150</xdr:rowOff>
                  </to>
                </anchor>
              </controlPr>
            </control>
          </mc:Choice>
        </mc:AlternateContent>
        <mc:AlternateContent xmlns:mc="http://schemas.openxmlformats.org/markup-compatibility/2006">
          <mc:Choice Requires="x14">
            <control shapeId="2439" r:id="rId127" name="Check Box 391">
              <controlPr defaultSize="0" autoFill="0" autoLine="0" autoPict="0">
                <anchor moveWithCells="1">
                  <from>
                    <xdr:col>2</xdr:col>
                    <xdr:colOff>209550</xdr:colOff>
                    <xdr:row>165</xdr:row>
                    <xdr:rowOff>180975</xdr:rowOff>
                  </from>
                  <to>
                    <xdr:col>9</xdr:col>
                    <xdr:colOff>95250</xdr:colOff>
                    <xdr:row>166</xdr:row>
                    <xdr:rowOff>190500</xdr:rowOff>
                  </to>
                </anchor>
              </controlPr>
            </control>
          </mc:Choice>
        </mc:AlternateContent>
        <mc:AlternateContent xmlns:mc="http://schemas.openxmlformats.org/markup-compatibility/2006">
          <mc:Choice Requires="x14">
            <control shapeId="2440" r:id="rId128" name="Check Box 392">
              <controlPr defaultSize="0" autoFill="0" autoLine="0" autoPict="0">
                <anchor moveWithCells="1">
                  <from>
                    <xdr:col>2</xdr:col>
                    <xdr:colOff>209550</xdr:colOff>
                    <xdr:row>166</xdr:row>
                    <xdr:rowOff>171450</xdr:rowOff>
                  </from>
                  <to>
                    <xdr:col>5</xdr:col>
                    <xdr:colOff>28575</xdr:colOff>
                    <xdr:row>167</xdr:row>
                    <xdr:rowOff>180975</xdr:rowOff>
                  </to>
                </anchor>
              </controlPr>
            </control>
          </mc:Choice>
        </mc:AlternateContent>
        <mc:AlternateContent xmlns:mc="http://schemas.openxmlformats.org/markup-compatibility/2006">
          <mc:Choice Requires="x14">
            <control shapeId="2441" r:id="rId129" name="Check Box 393">
              <controlPr defaultSize="0" autoFill="0" autoLine="0" autoPict="0">
                <anchor moveWithCells="1">
                  <from>
                    <xdr:col>2</xdr:col>
                    <xdr:colOff>209550</xdr:colOff>
                    <xdr:row>167</xdr:row>
                    <xdr:rowOff>180975</xdr:rowOff>
                  </from>
                  <to>
                    <xdr:col>9</xdr:col>
                    <xdr:colOff>114300</xdr:colOff>
                    <xdr:row>168</xdr:row>
                    <xdr:rowOff>190500</xdr:rowOff>
                  </to>
                </anchor>
              </controlPr>
            </control>
          </mc:Choice>
        </mc:AlternateContent>
        <mc:AlternateContent xmlns:mc="http://schemas.openxmlformats.org/markup-compatibility/2006">
          <mc:Choice Requires="x14">
            <control shapeId="2442" r:id="rId130" name="Check Box 394">
              <controlPr defaultSize="0" autoFill="0" autoLine="0" autoPict="0">
                <anchor moveWithCells="1">
                  <from>
                    <xdr:col>2</xdr:col>
                    <xdr:colOff>209550</xdr:colOff>
                    <xdr:row>171</xdr:row>
                    <xdr:rowOff>180975</xdr:rowOff>
                  </from>
                  <to>
                    <xdr:col>9</xdr:col>
                    <xdr:colOff>95250</xdr:colOff>
                    <xdr:row>172</xdr:row>
                    <xdr:rowOff>190500</xdr:rowOff>
                  </to>
                </anchor>
              </controlPr>
            </control>
          </mc:Choice>
        </mc:AlternateContent>
        <mc:AlternateContent xmlns:mc="http://schemas.openxmlformats.org/markup-compatibility/2006">
          <mc:Choice Requires="x14">
            <control shapeId="2443" r:id="rId131" name="Check Box 395">
              <controlPr defaultSize="0" autoFill="0" autoLine="0" autoPict="0">
                <anchor moveWithCells="1">
                  <from>
                    <xdr:col>2</xdr:col>
                    <xdr:colOff>209550</xdr:colOff>
                    <xdr:row>172</xdr:row>
                    <xdr:rowOff>171450</xdr:rowOff>
                  </from>
                  <to>
                    <xdr:col>5</xdr:col>
                    <xdr:colOff>28575</xdr:colOff>
                    <xdr:row>173</xdr:row>
                    <xdr:rowOff>180975</xdr:rowOff>
                  </to>
                </anchor>
              </controlPr>
            </control>
          </mc:Choice>
        </mc:AlternateContent>
        <mc:AlternateContent xmlns:mc="http://schemas.openxmlformats.org/markup-compatibility/2006">
          <mc:Choice Requires="x14">
            <control shapeId="2444" r:id="rId132" name="Check Box 396">
              <controlPr defaultSize="0" autoFill="0" autoLine="0" autoPict="0">
                <anchor moveWithCells="1">
                  <from>
                    <xdr:col>2</xdr:col>
                    <xdr:colOff>209550</xdr:colOff>
                    <xdr:row>173</xdr:row>
                    <xdr:rowOff>180975</xdr:rowOff>
                  </from>
                  <to>
                    <xdr:col>9</xdr:col>
                    <xdr:colOff>114300</xdr:colOff>
                    <xdr:row>174</xdr:row>
                    <xdr:rowOff>190500</xdr:rowOff>
                  </to>
                </anchor>
              </controlPr>
            </control>
          </mc:Choice>
        </mc:AlternateContent>
        <mc:AlternateContent xmlns:mc="http://schemas.openxmlformats.org/markup-compatibility/2006">
          <mc:Choice Requires="x14">
            <control shapeId="2445" r:id="rId133" name="Check Box 397">
              <controlPr defaultSize="0" autoFill="0" autoLine="0" autoPict="0">
                <anchor moveWithCells="1">
                  <from>
                    <xdr:col>2</xdr:col>
                    <xdr:colOff>209550</xdr:colOff>
                    <xdr:row>174</xdr:row>
                    <xdr:rowOff>180975</xdr:rowOff>
                  </from>
                  <to>
                    <xdr:col>9</xdr:col>
                    <xdr:colOff>95250</xdr:colOff>
                    <xdr:row>175</xdr:row>
                    <xdr:rowOff>190500</xdr:rowOff>
                  </to>
                </anchor>
              </controlPr>
            </control>
          </mc:Choice>
        </mc:AlternateContent>
        <mc:AlternateContent xmlns:mc="http://schemas.openxmlformats.org/markup-compatibility/2006">
          <mc:Choice Requires="x14">
            <control shapeId="2446" r:id="rId134" name="Check Box 398">
              <controlPr defaultSize="0" autoFill="0" autoLine="0" autoPict="0">
                <anchor moveWithCells="1">
                  <from>
                    <xdr:col>2</xdr:col>
                    <xdr:colOff>209550</xdr:colOff>
                    <xdr:row>175</xdr:row>
                    <xdr:rowOff>171450</xdr:rowOff>
                  </from>
                  <to>
                    <xdr:col>5</xdr:col>
                    <xdr:colOff>28575</xdr:colOff>
                    <xdr:row>176</xdr:row>
                    <xdr:rowOff>180975</xdr:rowOff>
                  </to>
                </anchor>
              </controlPr>
            </control>
          </mc:Choice>
        </mc:AlternateContent>
        <mc:AlternateContent xmlns:mc="http://schemas.openxmlformats.org/markup-compatibility/2006">
          <mc:Choice Requires="x14">
            <control shapeId="2447" r:id="rId135" name="Check Box 399">
              <controlPr defaultSize="0" autoFill="0" autoLine="0" autoPict="0">
                <anchor moveWithCells="1">
                  <from>
                    <xdr:col>2</xdr:col>
                    <xdr:colOff>209550</xdr:colOff>
                    <xdr:row>176</xdr:row>
                    <xdr:rowOff>180975</xdr:rowOff>
                  </from>
                  <to>
                    <xdr:col>9</xdr:col>
                    <xdr:colOff>114300</xdr:colOff>
                    <xdr:row>177</xdr:row>
                    <xdr:rowOff>190500</xdr:rowOff>
                  </to>
                </anchor>
              </controlPr>
            </control>
          </mc:Choice>
        </mc:AlternateContent>
        <mc:AlternateContent xmlns:mc="http://schemas.openxmlformats.org/markup-compatibility/2006">
          <mc:Choice Requires="x14">
            <control shapeId="2448" r:id="rId136" name="Check Box 400">
              <controlPr defaultSize="0" autoFill="0" autoLine="0" autoPict="0">
                <anchor moveWithCells="1">
                  <from>
                    <xdr:col>2</xdr:col>
                    <xdr:colOff>209550</xdr:colOff>
                    <xdr:row>177</xdr:row>
                    <xdr:rowOff>180975</xdr:rowOff>
                  </from>
                  <to>
                    <xdr:col>9</xdr:col>
                    <xdr:colOff>95250</xdr:colOff>
                    <xdr:row>178</xdr:row>
                    <xdr:rowOff>190500</xdr:rowOff>
                  </to>
                </anchor>
              </controlPr>
            </control>
          </mc:Choice>
        </mc:AlternateContent>
        <mc:AlternateContent xmlns:mc="http://schemas.openxmlformats.org/markup-compatibility/2006">
          <mc:Choice Requires="x14">
            <control shapeId="2449" r:id="rId137" name="Check Box 401">
              <controlPr defaultSize="0" autoFill="0" autoLine="0" autoPict="0">
                <anchor moveWithCells="1">
                  <from>
                    <xdr:col>2</xdr:col>
                    <xdr:colOff>209550</xdr:colOff>
                    <xdr:row>178</xdr:row>
                    <xdr:rowOff>171450</xdr:rowOff>
                  </from>
                  <to>
                    <xdr:col>5</xdr:col>
                    <xdr:colOff>28575</xdr:colOff>
                    <xdr:row>179</xdr:row>
                    <xdr:rowOff>180975</xdr:rowOff>
                  </to>
                </anchor>
              </controlPr>
            </control>
          </mc:Choice>
        </mc:AlternateContent>
        <mc:AlternateContent xmlns:mc="http://schemas.openxmlformats.org/markup-compatibility/2006">
          <mc:Choice Requires="x14">
            <control shapeId="2450" r:id="rId138" name="Check Box 402">
              <controlPr defaultSize="0" autoFill="0" autoLine="0" autoPict="0">
                <anchor moveWithCells="1" sizeWithCells="1">
                  <from>
                    <xdr:col>48</xdr:col>
                    <xdr:colOff>19050</xdr:colOff>
                    <xdr:row>135</xdr:row>
                    <xdr:rowOff>28575</xdr:rowOff>
                  </from>
                  <to>
                    <xdr:col>50</xdr:col>
                    <xdr:colOff>47625</xdr:colOff>
                    <xdr:row>136</xdr:row>
                    <xdr:rowOff>95250</xdr:rowOff>
                  </to>
                </anchor>
              </controlPr>
            </control>
          </mc:Choice>
        </mc:AlternateContent>
        <mc:AlternateContent xmlns:mc="http://schemas.openxmlformats.org/markup-compatibility/2006">
          <mc:Choice Requires="x14">
            <control shapeId="2451" r:id="rId139" name="Check Box 403">
              <controlPr defaultSize="0" autoFill="0" autoLine="0" autoPict="0">
                <anchor moveWithCells="1" sizeWithCells="1">
                  <from>
                    <xdr:col>48</xdr:col>
                    <xdr:colOff>19050</xdr:colOff>
                    <xdr:row>136</xdr:row>
                    <xdr:rowOff>57150</xdr:rowOff>
                  </from>
                  <to>
                    <xdr:col>51</xdr:col>
                    <xdr:colOff>66675</xdr:colOff>
                    <xdr:row>144</xdr:row>
                    <xdr:rowOff>38100</xdr:rowOff>
                  </to>
                </anchor>
              </controlPr>
            </control>
          </mc:Choice>
        </mc:AlternateContent>
        <mc:AlternateContent xmlns:mc="http://schemas.openxmlformats.org/markup-compatibility/2006">
          <mc:Choice Requires="x14">
            <control shapeId="2452" r:id="rId140" name="Check Box 404">
              <controlPr defaultSize="0" autoFill="0" autoLine="0" autoPict="0">
                <anchor moveWithCells="1" sizeWithCells="1">
                  <from>
                    <xdr:col>48</xdr:col>
                    <xdr:colOff>19050</xdr:colOff>
                    <xdr:row>144</xdr:row>
                    <xdr:rowOff>28575</xdr:rowOff>
                  </from>
                  <to>
                    <xdr:col>50</xdr:col>
                    <xdr:colOff>47625</xdr:colOff>
                    <xdr:row>145</xdr:row>
                    <xdr:rowOff>95250</xdr:rowOff>
                  </to>
                </anchor>
              </controlPr>
            </control>
          </mc:Choice>
        </mc:AlternateContent>
        <mc:AlternateContent xmlns:mc="http://schemas.openxmlformats.org/markup-compatibility/2006">
          <mc:Choice Requires="x14">
            <control shapeId="2453" r:id="rId141" name="Check Box 405">
              <controlPr defaultSize="0" autoFill="0" autoLine="0" autoPict="0">
                <anchor moveWithCells="1" sizeWithCells="1">
                  <from>
                    <xdr:col>48</xdr:col>
                    <xdr:colOff>19050</xdr:colOff>
                    <xdr:row>145</xdr:row>
                    <xdr:rowOff>57150</xdr:rowOff>
                  </from>
                  <to>
                    <xdr:col>51</xdr:col>
                    <xdr:colOff>66675</xdr:colOff>
                    <xdr:row>147</xdr:row>
                    <xdr:rowOff>38100</xdr:rowOff>
                  </to>
                </anchor>
              </controlPr>
            </control>
          </mc:Choice>
        </mc:AlternateContent>
        <mc:AlternateContent xmlns:mc="http://schemas.openxmlformats.org/markup-compatibility/2006">
          <mc:Choice Requires="x14">
            <control shapeId="2454" r:id="rId142" name="Check Box 406">
              <controlPr defaultSize="0" autoFill="0" autoLine="0" autoPict="0">
                <anchor moveWithCells="1" sizeWithCells="1">
                  <from>
                    <xdr:col>48</xdr:col>
                    <xdr:colOff>19050</xdr:colOff>
                    <xdr:row>147</xdr:row>
                    <xdr:rowOff>28575</xdr:rowOff>
                  </from>
                  <to>
                    <xdr:col>50</xdr:col>
                    <xdr:colOff>47625</xdr:colOff>
                    <xdr:row>148</xdr:row>
                    <xdr:rowOff>95250</xdr:rowOff>
                  </to>
                </anchor>
              </controlPr>
            </control>
          </mc:Choice>
        </mc:AlternateContent>
        <mc:AlternateContent xmlns:mc="http://schemas.openxmlformats.org/markup-compatibility/2006">
          <mc:Choice Requires="x14">
            <control shapeId="2455" r:id="rId143" name="Check Box 407">
              <controlPr defaultSize="0" autoFill="0" autoLine="0" autoPict="0">
                <anchor moveWithCells="1" sizeWithCells="1">
                  <from>
                    <xdr:col>48</xdr:col>
                    <xdr:colOff>19050</xdr:colOff>
                    <xdr:row>148</xdr:row>
                    <xdr:rowOff>57150</xdr:rowOff>
                  </from>
                  <to>
                    <xdr:col>51</xdr:col>
                    <xdr:colOff>66675</xdr:colOff>
                    <xdr:row>150</xdr:row>
                    <xdr:rowOff>38100</xdr:rowOff>
                  </to>
                </anchor>
              </controlPr>
            </control>
          </mc:Choice>
        </mc:AlternateContent>
        <mc:AlternateContent xmlns:mc="http://schemas.openxmlformats.org/markup-compatibility/2006">
          <mc:Choice Requires="x14">
            <control shapeId="2456" r:id="rId144" name="Check Box 408">
              <controlPr defaultSize="0" autoFill="0" autoLine="0" autoPict="0">
                <anchor moveWithCells="1" sizeWithCells="1">
                  <from>
                    <xdr:col>48</xdr:col>
                    <xdr:colOff>19050</xdr:colOff>
                    <xdr:row>150</xdr:row>
                    <xdr:rowOff>28575</xdr:rowOff>
                  </from>
                  <to>
                    <xdr:col>50</xdr:col>
                    <xdr:colOff>47625</xdr:colOff>
                    <xdr:row>151</xdr:row>
                    <xdr:rowOff>95250</xdr:rowOff>
                  </to>
                </anchor>
              </controlPr>
            </control>
          </mc:Choice>
        </mc:AlternateContent>
        <mc:AlternateContent xmlns:mc="http://schemas.openxmlformats.org/markup-compatibility/2006">
          <mc:Choice Requires="x14">
            <control shapeId="2457" r:id="rId145" name="Check Box 409">
              <controlPr defaultSize="0" autoFill="0" autoLine="0" autoPict="0">
                <anchor moveWithCells="1" sizeWithCells="1">
                  <from>
                    <xdr:col>48</xdr:col>
                    <xdr:colOff>19050</xdr:colOff>
                    <xdr:row>151</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2458" r:id="rId146" name="Check Box 410">
              <controlPr defaultSize="0" autoFill="0" autoLine="0" autoPict="0">
                <anchor moveWithCells="1" sizeWithCells="1">
                  <from>
                    <xdr:col>48</xdr:col>
                    <xdr:colOff>19050</xdr:colOff>
                    <xdr:row>165</xdr:row>
                    <xdr:rowOff>28575</xdr:rowOff>
                  </from>
                  <to>
                    <xdr:col>50</xdr:col>
                    <xdr:colOff>47625</xdr:colOff>
                    <xdr:row>166</xdr:row>
                    <xdr:rowOff>95250</xdr:rowOff>
                  </to>
                </anchor>
              </controlPr>
            </control>
          </mc:Choice>
        </mc:AlternateContent>
        <mc:AlternateContent xmlns:mc="http://schemas.openxmlformats.org/markup-compatibility/2006">
          <mc:Choice Requires="x14">
            <control shapeId="2459" r:id="rId147" name="Check Box 411">
              <controlPr defaultSize="0" autoFill="0" autoLine="0" autoPict="0">
                <anchor moveWithCells="1" sizeWithCells="1">
                  <from>
                    <xdr:col>48</xdr:col>
                    <xdr:colOff>19050</xdr:colOff>
                    <xdr:row>166</xdr:row>
                    <xdr:rowOff>95250</xdr:rowOff>
                  </from>
                  <to>
                    <xdr:col>51</xdr:col>
                    <xdr:colOff>66675</xdr:colOff>
                    <xdr:row>167</xdr:row>
                    <xdr:rowOff>171450</xdr:rowOff>
                  </to>
                </anchor>
              </controlPr>
            </control>
          </mc:Choice>
        </mc:AlternateContent>
        <mc:AlternateContent xmlns:mc="http://schemas.openxmlformats.org/markup-compatibility/2006">
          <mc:Choice Requires="x14">
            <control shapeId="2460" r:id="rId148" name="Check Box 412">
              <controlPr defaultSize="0" autoFill="0" autoLine="0" autoPict="0">
                <anchor moveWithCells="1" sizeWithCells="1">
                  <from>
                    <xdr:col>48</xdr:col>
                    <xdr:colOff>19050</xdr:colOff>
                    <xdr:row>171</xdr:row>
                    <xdr:rowOff>28575</xdr:rowOff>
                  </from>
                  <to>
                    <xdr:col>50</xdr:col>
                    <xdr:colOff>47625</xdr:colOff>
                    <xdr:row>172</xdr:row>
                    <xdr:rowOff>95250</xdr:rowOff>
                  </to>
                </anchor>
              </controlPr>
            </control>
          </mc:Choice>
        </mc:AlternateContent>
        <mc:AlternateContent xmlns:mc="http://schemas.openxmlformats.org/markup-compatibility/2006">
          <mc:Choice Requires="x14">
            <control shapeId="2461" r:id="rId149" name="Check Box 413">
              <controlPr defaultSize="0" autoFill="0" autoLine="0" autoPict="0">
                <anchor moveWithCells="1" sizeWithCells="1">
                  <from>
                    <xdr:col>48</xdr:col>
                    <xdr:colOff>19050</xdr:colOff>
                    <xdr:row>172</xdr:row>
                    <xdr:rowOff>57150</xdr:rowOff>
                  </from>
                  <to>
                    <xdr:col>51</xdr:col>
                    <xdr:colOff>66675</xdr:colOff>
                    <xdr:row>174</xdr:row>
                    <xdr:rowOff>38100</xdr:rowOff>
                  </to>
                </anchor>
              </controlPr>
            </control>
          </mc:Choice>
        </mc:AlternateContent>
        <mc:AlternateContent xmlns:mc="http://schemas.openxmlformats.org/markup-compatibility/2006">
          <mc:Choice Requires="x14">
            <control shapeId="2462" r:id="rId150" name="Check Box 414">
              <controlPr defaultSize="0" autoFill="0" autoLine="0" autoPict="0">
                <anchor moveWithCells="1" sizeWithCells="1">
                  <from>
                    <xdr:col>48</xdr:col>
                    <xdr:colOff>19050</xdr:colOff>
                    <xdr:row>174</xdr:row>
                    <xdr:rowOff>28575</xdr:rowOff>
                  </from>
                  <to>
                    <xdr:col>50</xdr:col>
                    <xdr:colOff>47625</xdr:colOff>
                    <xdr:row>175</xdr:row>
                    <xdr:rowOff>95250</xdr:rowOff>
                  </to>
                </anchor>
              </controlPr>
            </control>
          </mc:Choice>
        </mc:AlternateContent>
        <mc:AlternateContent xmlns:mc="http://schemas.openxmlformats.org/markup-compatibility/2006">
          <mc:Choice Requires="x14">
            <control shapeId="2463" r:id="rId151" name="Check Box 415">
              <controlPr defaultSize="0" autoFill="0" autoLine="0" autoPict="0">
                <anchor moveWithCells="1" sizeWithCells="1">
                  <from>
                    <xdr:col>48</xdr:col>
                    <xdr:colOff>19050</xdr:colOff>
                    <xdr:row>175</xdr:row>
                    <xdr:rowOff>57150</xdr:rowOff>
                  </from>
                  <to>
                    <xdr:col>51</xdr:col>
                    <xdr:colOff>66675</xdr:colOff>
                    <xdr:row>177</xdr:row>
                    <xdr:rowOff>38100</xdr:rowOff>
                  </to>
                </anchor>
              </controlPr>
            </control>
          </mc:Choice>
        </mc:AlternateContent>
        <mc:AlternateContent xmlns:mc="http://schemas.openxmlformats.org/markup-compatibility/2006">
          <mc:Choice Requires="x14">
            <control shapeId="2464" r:id="rId152" name="Check Box 416">
              <controlPr defaultSize="0" autoFill="0" autoLine="0" autoPict="0">
                <anchor moveWithCells="1" sizeWithCells="1">
                  <from>
                    <xdr:col>48</xdr:col>
                    <xdr:colOff>19050</xdr:colOff>
                    <xdr:row>177</xdr:row>
                    <xdr:rowOff>28575</xdr:rowOff>
                  </from>
                  <to>
                    <xdr:col>50</xdr:col>
                    <xdr:colOff>47625</xdr:colOff>
                    <xdr:row>178</xdr:row>
                    <xdr:rowOff>95250</xdr:rowOff>
                  </to>
                </anchor>
              </controlPr>
            </control>
          </mc:Choice>
        </mc:AlternateContent>
        <mc:AlternateContent xmlns:mc="http://schemas.openxmlformats.org/markup-compatibility/2006">
          <mc:Choice Requires="x14">
            <control shapeId="2465" r:id="rId153" name="Check Box 417">
              <controlPr defaultSize="0" autoFill="0" autoLine="0" autoPict="0">
                <anchor moveWithCells="1" sizeWithCells="1">
                  <from>
                    <xdr:col>48</xdr:col>
                    <xdr:colOff>19050</xdr:colOff>
                    <xdr:row>178</xdr:row>
                    <xdr:rowOff>57150</xdr:rowOff>
                  </from>
                  <to>
                    <xdr:col>51</xdr:col>
                    <xdr:colOff>66675</xdr:colOff>
                    <xdr:row>180</xdr:row>
                    <xdr:rowOff>38100</xdr:rowOff>
                  </to>
                </anchor>
              </controlPr>
            </control>
          </mc:Choice>
        </mc:AlternateContent>
        <mc:AlternateContent xmlns:mc="http://schemas.openxmlformats.org/markup-compatibility/2006">
          <mc:Choice Requires="x14">
            <control shapeId="2466" r:id="rId154" name="Check Box 418">
              <controlPr defaultSize="0" autoFill="0" autoLine="0" autoPict="0">
                <anchor moveWithCells="1" sizeWithCells="1">
                  <from>
                    <xdr:col>3</xdr:col>
                    <xdr:colOff>19050</xdr:colOff>
                    <xdr:row>273</xdr:row>
                    <xdr:rowOff>171450</xdr:rowOff>
                  </from>
                  <to>
                    <xdr:col>8</xdr:col>
                    <xdr:colOff>38100</xdr:colOff>
                    <xdr:row>275</xdr:row>
                    <xdr:rowOff>9525</xdr:rowOff>
                  </to>
                </anchor>
              </controlPr>
            </control>
          </mc:Choice>
        </mc:AlternateContent>
        <mc:AlternateContent xmlns:mc="http://schemas.openxmlformats.org/markup-compatibility/2006">
          <mc:Choice Requires="x14">
            <control shapeId="2467" r:id="rId155" name="Check Box 419">
              <controlPr defaultSize="0" autoFill="0" autoLine="0" autoPict="0">
                <anchor moveWithCells="1" sizeWithCells="1">
                  <from>
                    <xdr:col>3</xdr:col>
                    <xdr:colOff>19050</xdr:colOff>
                    <xdr:row>276</xdr:row>
                    <xdr:rowOff>171450</xdr:rowOff>
                  </from>
                  <to>
                    <xdr:col>8</xdr:col>
                    <xdr:colOff>38100</xdr:colOff>
                    <xdr:row>278</xdr:row>
                    <xdr:rowOff>9525</xdr:rowOff>
                  </to>
                </anchor>
              </controlPr>
            </control>
          </mc:Choice>
        </mc:AlternateContent>
        <mc:AlternateContent xmlns:mc="http://schemas.openxmlformats.org/markup-compatibility/2006">
          <mc:Choice Requires="x14">
            <control shapeId="2468" r:id="rId156" name="Check Box 420">
              <controlPr defaultSize="0" autoFill="0" autoLine="0" autoPict="0">
                <anchor moveWithCells="1" sizeWithCells="1">
                  <from>
                    <xdr:col>3</xdr:col>
                    <xdr:colOff>19050</xdr:colOff>
                    <xdr:row>279</xdr:row>
                    <xdr:rowOff>171450</xdr:rowOff>
                  </from>
                  <to>
                    <xdr:col>8</xdr:col>
                    <xdr:colOff>38100</xdr:colOff>
                    <xdr:row>281</xdr:row>
                    <xdr:rowOff>9525</xdr:rowOff>
                  </to>
                </anchor>
              </controlPr>
            </control>
          </mc:Choice>
        </mc:AlternateContent>
        <mc:AlternateContent xmlns:mc="http://schemas.openxmlformats.org/markup-compatibility/2006">
          <mc:Choice Requires="x14">
            <control shapeId="2469" r:id="rId157" name="Check Box 421">
              <controlPr defaultSize="0" autoFill="0" autoLine="0" autoPict="0">
                <anchor moveWithCells="1">
                  <from>
                    <xdr:col>2</xdr:col>
                    <xdr:colOff>209550</xdr:colOff>
                    <xdr:row>139</xdr:row>
                    <xdr:rowOff>0</xdr:rowOff>
                  </from>
                  <to>
                    <xdr:col>9</xdr:col>
                    <xdr:colOff>95250</xdr:colOff>
                    <xdr:row>140</xdr:row>
                    <xdr:rowOff>28575</xdr:rowOff>
                  </to>
                </anchor>
              </controlPr>
            </control>
          </mc:Choice>
        </mc:AlternateContent>
        <mc:AlternateContent xmlns:mc="http://schemas.openxmlformats.org/markup-compatibility/2006">
          <mc:Choice Requires="x14">
            <control shapeId="2470" r:id="rId158" name="Check Box 422">
              <controlPr defaultSize="0" autoFill="0" autoLine="0" autoPict="0">
                <anchor moveWithCells="1">
                  <from>
                    <xdr:col>2</xdr:col>
                    <xdr:colOff>209550</xdr:colOff>
                    <xdr:row>139</xdr:row>
                    <xdr:rowOff>190500</xdr:rowOff>
                  </from>
                  <to>
                    <xdr:col>5</xdr:col>
                    <xdr:colOff>28575</xdr:colOff>
                    <xdr:row>141</xdr:row>
                    <xdr:rowOff>28575</xdr:rowOff>
                  </to>
                </anchor>
              </controlPr>
            </control>
          </mc:Choice>
        </mc:AlternateContent>
        <mc:AlternateContent xmlns:mc="http://schemas.openxmlformats.org/markup-compatibility/2006">
          <mc:Choice Requires="x14">
            <control shapeId="2471" r:id="rId159" name="Check Box 423">
              <controlPr defaultSize="0" autoFill="0" autoLine="0" autoPict="0">
                <anchor moveWithCells="1">
                  <from>
                    <xdr:col>2</xdr:col>
                    <xdr:colOff>209550</xdr:colOff>
                    <xdr:row>141</xdr:row>
                    <xdr:rowOff>19050</xdr:rowOff>
                  </from>
                  <to>
                    <xdr:col>9</xdr:col>
                    <xdr:colOff>114300</xdr:colOff>
                    <xdr:row>142</xdr:row>
                    <xdr:rowOff>57150</xdr:rowOff>
                  </to>
                </anchor>
              </controlPr>
            </control>
          </mc:Choice>
        </mc:AlternateContent>
        <mc:AlternateContent xmlns:mc="http://schemas.openxmlformats.org/markup-compatibility/2006">
          <mc:Choice Requires="x14">
            <control shapeId="2472" r:id="rId160" name="Check Box 424">
              <controlPr defaultSize="0" autoFill="0" autoLine="0" autoPict="0">
                <anchor moveWithCells="1">
                  <from>
                    <xdr:col>2</xdr:col>
                    <xdr:colOff>209550</xdr:colOff>
                    <xdr:row>142</xdr:row>
                    <xdr:rowOff>19050</xdr:rowOff>
                  </from>
                  <to>
                    <xdr:col>9</xdr:col>
                    <xdr:colOff>95250</xdr:colOff>
                    <xdr:row>143</xdr:row>
                    <xdr:rowOff>57150</xdr:rowOff>
                  </to>
                </anchor>
              </controlPr>
            </control>
          </mc:Choice>
        </mc:AlternateContent>
        <mc:AlternateContent xmlns:mc="http://schemas.openxmlformats.org/markup-compatibility/2006">
          <mc:Choice Requires="x14">
            <control shapeId="2473" r:id="rId161" name="Check Box 425">
              <controlPr defaultSize="0" autoFill="0" autoLine="0" autoPict="0">
                <anchor moveWithCells="1">
                  <from>
                    <xdr:col>2</xdr:col>
                    <xdr:colOff>209550</xdr:colOff>
                    <xdr:row>143</xdr:row>
                    <xdr:rowOff>9525</xdr:rowOff>
                  </from>
                  <to>
                    <xdr:col>5</xdr:col>
                    <xdr:colOff>28575</xdr:colOff>
                    <xdr:row>144</xdr:row>
                    <xdr:rowOff>47625</xdr:rowOff>
                  </to>
                </anchor>
              </controlPr>
            </control>
          </mc:Choice>
        </mc:AlternateContent>
        <mc:AlternateContent xmlns:mc="http://schemas.openxmlformats.org/markup-compatibility/2006">
          <mc:Choice Requires="x14">
            <control shapeId="2474" r:id="rId162" name="Check Box 426">
              <controlPr defaultSize="0" autoFill="0" autoLine="0" autoPict="0">
                <anchor moveWithCells="1" sizeWithCells="1">
                  <from>
                    <xdr:col>48</xdr:col>
                    <xdr:colOff>19050</xdr:colOff>
                    <xdr:row>138</xdr:row>
                    <xdr:rowOff>28575</xdr:rowOff>
                  </from>
                  <to>
                    <xdr:col>50</xdr:col>
                    <xdr:colOff>47625</xdr:colOff>
                    <xdr:row>139</xdr:row>
                    <xdr:rowOff>95250</xdr:rowOff>
                  </to>
                </anchor>
              </controlPr>
            </control>
          </mc:Choice>
        </mc:AlternateContent>
        <mc:AlternateContent xmlns:mc="http://schemas.openxmlformats.org/markup-compatibility/2006">
          <mc:Choice Requires="x14">
            <control shapeId="2475" r:id="rId163" name="Check Box 427">
              <controlPr defaultSize="0" autoFill="0" autoLine="0" autoPict="0">
                <anchor moveWithCells="1" sizeWithCells="1">
                  <from>
                    <xdr:col>48</xdr:col>
                    <xdr:colOff>19050</xdr:colOff>
                    <xdr:row>139</xdr:row>
                    <xdr:rowOff>57150</xdr:rowOff>
                  </from>
                  <to>
                    <xdr:col>51</xdr:col>
                    <xdr:colOff>66675</xdr:colOff>
                    <xdr:row>141</xdr:row>
                    <xdr:rowOff>38100</xdr:rowOff>
                  </to>
                </anchor>
              </controlPr>
            </control>
          </mc:Choice>
        </mc:AlternateContent>
        <mc:AlternateContent xmlns:mc="http://schemas.openxmlformats.org/markup-compatibility/2006">
          <mc:Choice Requires="x14">
            <control shapeId="2476" r:id="rId164" name="Check Box 428">
              <controlPr defaultSize="0" autoFill="0" autoLine="0" autoPict="0">
                <anchor moveWithCells="1" sizeWithCells="1">
                  <from>
                    <xdr:col>48</xdr:col>
                    <xdr:colOff>19050</xdr:colOff>
                    <xdr:row>141</xdr:row>
                    <xdr:rowOff>28575</xdr:rowOff>
                  </from>
                  <to>
                    <xdr:col>50</xdr:col>
                    <xdr:colOff>47625</xdr:colOff>
                    <xdr:row>142</xdr:row>
                    <xdr:rowOff>95250</xdr:rowOff>
                  </to>
                </anchor>
              </controlPr>
            </control>
          </mc:Choice>
        </mc:AlternateContent>
        <mc:AlternateContent xmlns:mc="http://schemas.openxmlformats.org/markup-compatibility/2006">
          <mc:Choice Requires="x14">
            <control shapeId="2477" r:id="rId165" name="Check Box 429">
              <controlPr defaultSize="0" autoFill="0" autoLine="0" autoPict="0">
                <anchor moveWithCells="1" sizeWithCells="1">
                  <from>
                    <xdr:col>48</xdr:col>
                    <xdr:colOff>19050</xdr:colOff>
                    <xdr:row>142</xdr:row>
                    <xdr:rowOff>57150</xdr:rowOff>
                  </from>
                  <to>
                    <xdr:col>51</xdr:col>
                    <xdr:colOff>66675</xdr:colOff>
                    <xdr:row>144</xdr:row>
                    <xdr:rowOff>38100</xdr:rowOff>
                  </to>
                </anchor>
              </controlPr>
            </control>
          </mc:Choice>
        </mc:AlternateContent>
        <mc:AlternateContent xmlns:mc="http://schemas.openxmlformats.org/markup-compatibility/2006">
          <mc:Choice Requires="x14">
            <control shapeId="2478" r:id="rId166" name="Check Box 430">
              <controlPr defaultSize="0" autoFill="0" autoLine="0" autoPict="0">
                <anchor moveWithCells="1">
                  <from>
                    <xdr:col>2</xdr:col>
                    <xdr:colOff>209550</xdr:colOff>
                    <xdr:row>144</xdr:row>
                    <xdr:rowOff>19050</xdr:rowOff>
                  </from>
                  <to>
                    <xdr:col>9</xdr:col>
                    <xdr:colOff>114300</xdr:colOff>
                    <xdr:row>145</xdr:row>
                    <xdr:rowOff>57150</xdr:rowOff>
                  </to>
                </anchor>
              </controlPr>
            </control>
          </mc:Choice>
        </mc:AlternateContent>
        <mc:AlternateContent xmlns:mc="http://schemas.openxmlformats.org/markup-compatibility/2006">
          <mc:Choice Requires="x14">
            <control shapeId="2479" r:id="rId167" name="Check Box 431">
              <controlPr defaultSize="0" autoFill="0" autoLine="0" autoPict="0">
                <anchor moveWithCells="1">
                  <from>
                    <xdr:col>2</xdr:col>
                    <xdr:colOff>209550</xdr:colOff>
                    <xdr:row>153</xdr:row>
                    <xdr:rowOff>180975</xdr:rowOff>
                  </from>
                  <to>
                    <xdr:col>9</xdr:col>
                    <xdr:colOff>95250</xdr:colOff>
                    <xdr:row>155</xdr:row>
                    <xdr:rowOff>57150</xdr:rowOff>
                  </to>
                </anchor>
              </controlPr>
            </control>
          </mc:Choice>
        </mc:AlternateContent>
        <mc:AlternateContent xmlns:mc="http://schemas.openxmlformats.org/markup-compatibility/2006">
          <mc:Choice Requires="x14">
            <control shapeId="2480" r:id="rId168" name="Check Box 432">
              <controlPr defaultSize="0" autoFill="0" autoLine="0" autoPict="0">
                <anchor moveWithCells="1">
                  <from>
                    <xdr:col>2</xdr:col>
                    <xdr:colOff>209550</xdr:colOff>
                    <xdr:row>154</xdr:row>
                    <xdr:rowOff>171450</xdr:rowOff>
                  </from>
                  <to>
                    <xdr:col>5</xdr:col>
                    <xdr:colOff>28575</xdr:colOff>
                    <xdr:row>156</xdr:row>
                    <xdr:rowOff>57150</xdr:rowOff>
                  </to>
                </anchor>
              </controlPr>
            </control>
          </mc:Choice>
        </mc:AlternateContent>
        <mc:AlternateContent xmlns:mc="http://schemas.openxmlformats.org/markup-compatibility/2006">
          <mc:Choice Requires="x14">
            <control shapeId="2481" r:id="rId169" name="Check Box 433">
              <controlPr defaultSize="0" autoFill="0" autoLine="0" autoPict="0">
                <anchor moveWithCells="1">
                  <from>
                    <xdr:col>2</xdr:col>
                    <xdr:colOff>209550</xdr:colOff>
                    <xdr:row>155</xdr:row>
                    <xdr:rowOff>180975</xdr:rowOff>
                  </from>
                  <to>
                    <xdr:col>9</xdr:col>
                    <xdr:colOff>114300</xdr:colOff>
                    <xdr:row>157</xdr:row>
                    <xdr:rowOff>57150</xdr:rowOff>
                  </to>
                </anchor>
              </controlPr>
            </control>
          </mc:Choice>
        </mc:AlternateContent>
        <mc:AlternateContent xmlns:mc="http://schemas.openxmlformats.org/markup-compatibility/2006">
          <mc:Choice Requires="x14">
            <control shapeId="2482" r:id="rId170" name="Check Box 434">
              <controlPr defaultSize="0" autoFill="0" autoLine="0" autoPict="0">
                <anchor moveWithCells="1">
                  <from>
                    <xdr:col>2</xdr:col>
                    <xdr:colOff>209550</xdr:colOff>
                    <xdr:row>156</xdr:row>
                    <xdr:rowOff>180975</xdr:rowOff>
                  </from>
                  <to>
                    <xdr:col>9</xdr:col>
                    <xdr:colOff>95250</xdr:colOff>
                    <xdr:row>158</xdr:row>
                    <xdr:rowOff>0</xdr:rowOff>
                  </to>
                </anchor>
              </controlPr>
            </control>
          </mc:Choice>
        </mc:AlternateContent>
        <mc:AlternateContent xmlns:mc="http://schemas.openxmlformats.org/markup-compatibility/2006">
          <mc:Choice Requires="x14">
            <control shapeId="2483" r:id="rId171" name="Check Box 435">
              <controlPr defaultSize="0" autoFill="0" autoLine="0" autoPict="0">
                <anchor moveWithCells="1">
                  <from>
                    <xdr:col>2</xdr:col>
                    <xdr:colOff>209550</xdr:colOff>
                    <xdr:row>157</xdr:row>
                    <xdr:rowOff>171450</xdr:rowOff>
                  </from>
                  <to>
                    <xdr:col>5</xdr:col>
                    <xdr:colOff>28575</xdr:colOff>
                    <xdr:row>158</xdr:row>
                    <xdr:rowOff>171450</xdr:rowOff>
                  </to>
                </anchor>
              </controlPr>
            </control>
          </mc:Choice>
        </mc:AlternateContent>
        <mc:AlternateContent xmlns:mc="http://schemas.openxmlformats.org/markup-compatibility/2006">
          <mc:Choice Requires="x14">
            <control shapeId="2484" r:id="rId172" name="Check Box 436">
              <controlPr defaultSize="0" autoFill="0" autoLine="0" autoPict="0">
                <anchor moveWithCells="1">
                  <from>
                    <xdr:col>3</xdr:col>
                    <xdr:colOff>0</xdr:colOff>
                    <xdr:row>158</xdr:row>
                    <xdr:rowOff>180975</xdr:rowOff>
                  </from>
                  <to>
                    <xdr:col>9</xdr:col>
                    <xdr:colOff>114300</xdr:colOff>
                    <xdr:row>159</xdr:row>
                    <xdr:rowOff>142875</xdr:rowOff>
                  </to>
                </anchor>
              </controlPr>
            </control>
          </mc:Choice>
        </mc:AlternateContent>
        <mc:AlternateContent xmlns:mc="http://schemas.openxmlformats.org/markup-compatibility/2006">
          <mc:Choice Requires="x14">
            <control shapeId="2485" r:id="rId173" name="Check Box 437">
              <controlPr defaultSize="0" autoFill="0" autoLine="0" autoPict="0">
                <anchor moveWithCells="1">
                  <from>
                    <xdr:col>2</xdr:col>
                    <xdr:colOff>209550</xdr:colOff>
                    <xdr:row>159</xdr:row>
                    <xdr:rowOff>180975</xdr:rowOff>
                  </from>
                  <to>
                    <xdr:col>9</xdr:col>
                    <xdr:colOff>95250</xdr:colOff>
                    <xdr:row>160</xdr:row>
                    <xdr:rowOff>190500</xdr:rowOff>
                  </to>
                </anchor>
              </controlPr>
            </control>
          </mc:Choice>
        </mc:AlternateContent>
        <mc:AlternateContent xmlns:mc="http://schemas.openxmlformats.org/markup-compatibility/2006">
          <mc:Choice Requires="x14">
            <control shapeId="2486" r:id="rId174" name="Check Box 438">
              <controlPr defaultSize="0" autoFill="0" autoLine="0" autoPict="0">
                <anchor moveWithCells="1">
                  <from>
                    <xdr:col>2</xdr:col>
                    <xdr:colOff>209550</xdr:colOff>
                    <xdr:row>160</xdr:row>
                    <xdr:rowOff>171450</xdr:rowOff>
                  </from>
                  <to>
                    <xdr:col>5</xdr:col>
                    <xdr:colOff>28575</xdr:colOff>
                    <xdr:row>161</xdr:row>
                    <xdr:rowOff>180975</xdr:rowOff>
                  </to>
                </anchor>
              </controlPr>
            </control>
          </mc:Choice>
        </mc:AlternateContent>
        <mc:AlternateContent xmlns:mc="http://schemas.openxmlformats.org/markup-compatibility/2006">
          <mc:Choice Requires="x14">
            <control shapeId="2487" r:id="rId175" name="Check Box 439">
              <controlPr defaultSize="0" autoFill="0" autoLine="0" autoPict="0">
                <anchor moveWithCells="1">
                  <from>
                    <xdr:col>2</xdr:col>
                    <xdr:colOff>209550</xdr:colOff>
                    <xdr:row>161</xdr:row>
                    <xdr:rowOff>180975</xdr:rowOff>
                  </from>
                  <to>
                    <xdr:col>9</xdr:col>
                    <xdr:colOff>114300</xdr:colOff>
                    <xdr:row>162</xdr:row>
                    <xdr:rowOff>190500</xdr:rowOff>
                  </to>
                </anchor>
              </controlPr>
            </control>
          </mc:Choice>
        </mc:AlternateContent>
        <mc:AlternateContent xmlns:mc="http://schemas.openxmlformats.org/markup-compatibility/2006">
          <mc:Choice Requires="x14">
            <control shapeId="2488" r:id="rId176" name="Check Box 440">
              <controlPr defaultSize="0" autoFill="0" autoLine="0" autoPict="0">
                <anchor moveWithCells="1">
                  <from>
                    <xdr:col>2</xdr:col>
                    <xdr:colOff>209550</xdr:colOff>
                    <xdr:row>162</xdr:row>
                    <xdr:rowOff>180975</xdr:rowOff>
                  </from>
                  <to>
                    <xdr:col>9</xdr:col>
                    <xdr:colOff>95250</xdr:colOff>
                    <xdr:row>163</xdr:row>
                    <xdr:rowOff>190500</xdr:rowOff>
                  </to>
                </anchor>
              </controlPr>
            </control>
          </mc:Choice>
        </mc:AlternateContent>
        <mc:AlternateContent xmlns:mc="http://schemas.openxmlformats.org/markup-compatibility/2006">
          <mc:Choice Requires="x14">
            <control shapeId="2489" r:id="rId177" name="Check Box 441">
              <controlPr defaultSize="0" autoFill="0" autoLine="0" autoPict="0">
                <anchor moveWithCells="1">
                  <from>
                    <xdr:col>2</xdr:col>
                    <xdr:colOff>209550</xdr:colOff>
                    <xdr:row>163</xdr:row>
                    <xdr:rowOff>171450</xdr:rowOff>
                  </from>
                  <to>
                    <xdr:col>5</xdr:col>
                    <xdr:colOff>28575</xdr:colOff>
                    <xdr:row>164</xdr:row>
                    <xdr:rowOff>180975</xdr:rowOff>
                  </to>
                </anchor>
              </controlPr>
            </control>
          </mc:Choice>
        </mc:AlternateContent>
        <mc:AlternateContent xmlns:mc="http://schemas.openxmlformats.org/markup-compatibility/2006">
          <mc:Choice Requires="x14">
            <control shapeId="2490" r:id="rId178" name="Check Box 442">
              <controlPr defaultSize="0" autoFill="0" autoLine="0" autoPict="0">
                <anchor moveWithCells="1" sizeWithCells="1">
                  <from>
                    <xdr:col>48</xdr:col>
                    <xdr:colOff>19050</xdr:colOff>
                    <xdr:row>153</xdr:row>
                    <xdr:rowOff>28575</xdr:rowOff>
                  </from>
                  <to>
                    <xdr:col>50</xdr:col>
                    <xdr:colOff>47625</xdr:colOff>
                    <xdr:row>154</xdr:row>
                    <xdr:rowOff>95250</xdr:rowOff>
                  </to>
                </anchor>
              </controlPr>
            </control>
          </mc:Choice>
        </mc:AlternateContent>
        <mc:AlternateContent xmlns:mc="http://schemas.openxmlformats.org/markup-compatibility/2006">
          <mc:Choice Requires="x14">
            <control shapeId="2491" r:id="rId179" name="Check Box 443">
              <controlPr defaultSize="0" autoFill="0" autoLine="0" autoPict="0">
                <anchor moveWithCells="1" sizeWithCells="1">
                  <from>
                    <xdr:col>48</xdr:col>
                    <xdr:colOff>19050</xdr:colOff>
                    <xdr:row>154</xdr:row>
                    <xdr:rowOff>57150</xdr:rowOff>
                  </from>
                  <to>
                    <xdr:col>51</xdr:col>
                    <xdr:colOff>66675</xdr:colOff>
                    <xdr:row>156</xdr:row>
                    <xdr:rowOff>38100</xdr:rowOff>
                  </to>
                </anchor>
              </controlPr>
            </control>
          </mc:Choice>
        </mc:AlternateContent>
        <mc:AlternateContent xmlns:mc="http://schemas.openxmlformats.org/markup-compatibility/2006">
          <mc:Choice Requires="x14">
            <control shapeId="2492" r:id="rId180" name="Check Box 444">
              <controlPr defaultSize="0" autoFill="0" autoLine="0" autoPict="0">
                <anchor moveWithCells="1" sizeWithCells="1">
                  <from>
                    <xdr:col>48</xdr:col>
                    <xdr:colOff>19050</xdr:colOff>
                    <xdr:row>156</xdr:row>
                    <xdr:rowOff>28575</xdr:rowOff>
                  </from>
                  <to>
                    <xdr:col>50</xdr:col>
                    <xdr:colOff>47625</xdr:colOff>
                    <xdr:row>157</xdr:row>
                    <xdr:rowOff>95250</xdr:rowOff>
                  </to>
                </anchor>
              </controlPr>
            </control>
          </mc:Choice>
        </mc:AlternateContent>
        <mc:AlternateContent xmlns:mc="http://schemas.openxmlformats.org/markup-compatibility/2006">
          <mc:Choice Requires="x14">
            <control shapeId="2493" r:id="rId181" name="Check Box 445">
              <controlPr defaultSize="0" autoFill="0" autoLine="0" autoPict="0">
                <anchor moveWithCells="1" sizeWithCells="1">
                  <from>
                    <xdr:col>48</xdr:col>
                    <xdr:colOff>19050</xdr:colOff>
                    <xdr:row>157</xdr:row>
                    <xdr:rowOff>57150</xdr:rowOff>
                  </from>
                  <to>
                    <xdr:col>51</xdr:col>
                    <xdr:colOff>66675</xdr:colOff>
                    <xdr:row>159</xdr:row>
                    <xdr:rowOff>38100</xdr:rowOff>
                  </to>
                </anchor>
              </controlPr>
            </control>
          </mc:Choice>
        </mc:AlternateContent>
        <mc:AlternateContent xmlns:mc="http://schemas.openxmlformats.org/markup-compatibility/2006">
          <mc:Choice Requires="x14">
            <control shapeId="2494" r:id="rId182" name="Check Box 446">
              <controlPr defaultSize="0" autoFill="0" autoLine="0" autoPict="0">
                <anchor moveWithCells="1" sizeWithCells="1">
                  <from>
                    <xdr:col>48</xdr:col>
                    <xdr:colOff>19050</xdr:colOff>
                    <xdr:row>159</xdr:row>
                    <xdr:rowOff>28575</xdr:rowOff>
                  </from>
                  <to>
                    <xdr:col>50</xdr:col>
                    <xdr:colOff>47625</xdr:colOff>
                    <xdr:row>160</xdr:row>
                    <xdr:rowOff>95250</xdr:rowOff>
                  </to>
                </anchor>
              </controlPr>
            </control>
          </mc:Choice>
        </mc:AlternateContent>
        <mc:AlternateContent xmlns:mc="http://schemas.openxmlformats.org/markup-compatibility/2006">
          <mc:Choice Requires="x14">
            <control shapeId="2495" r:id="rId183" name="Check Box 447">
              <controlPr defaultSize="0" autoFill="0" autoLine="0" autoPict="0">
                <anchor moveWithCells="1" sizeWithCells="1">
                  <from>
                    <xdr:col>48</xdr:col>
                    <xdr:colOff>19050</xdr:colOff>
                    <xdr:row>160</xdr:row>
                    <xdr:rowOff>57150</xdr:rowOff>
                  </from>
                  <to>
                    <xdr:col>51</xdr:col>
                    <xdr:colOff>66675</xdr:colOff>
                    <xdr:row>162</xdr:row>
                    <xdr:rowOff>38100</xdr:rowOff>
                  </to>
                </anchor>
              </controlPr>
            </control>
          </mc:Choice>
        </mc:AlternateContent>
        <mc:AlternateContent xmlns:mc="http://schemas.openxmlformats.org/markup-compatibility/2006">
          <mc:Choice Requires="x14">
            <control shapeId="2496" r:id="rId184" name="Check Box 448">
              <controlPr defaultSize="0" autoFill="0" autoLine="0" autoPict="0">
                <anchor moveWithCells="1" sizeWithCells="1">
                  <from>
                    <xdr:col>48</xdr:col>
                    <xdr:colOff>19050</xdr:colOff>
                    <xdr:row>162</xdr:row>
                    <xdr:rowOff>28575</xdr:rowOff>
                  </from>
                  <to>
                    <xdr:col>50</xdr:col>
                    <xdr:colOff>47625</xdr:colOff>
                    <xdr:row>163</xdr:row>
                    <xdr:rowOff>95250</xdr:rowOff>
                  </to>
                </anchor>
              </controlPr>
            </control>
          </mc:Choice>
        </mc:AlternateContent>
        <mc:AlternateContent xmlns:mc="http://schemas.openxmlformats.org/markup-compatibility/2006">
          <mc:Choice Requires="x14">
            <control shapeId="2497" r:id="rId185" name="Check Box 449">
              <controlPr defaultSize="0" autoFill="0" autoLine="0" autoPict="0">
                <anchor moveWithCells="1" sizeWithCells="1">
                  <from>
                    <xdr:col>48</xdr:col>
                    <xdr:colOff>19050</xdr:colOff>
                    <xdr:row>163</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2498" r:id="rId186" name="Check Box 450">
              <controlPr defaultSize="0" autoFill="0" autoLine="0" autoPict="0">
                <anchor moveWithCells="1">
                  <from>
                    <xdr:col>2</xdr:col>
                    <xdr:colOff>219075</xdr:colOff>
                    <xdr:row>164</xdr:row>
                    <xdr:rowOff>190500</xdr:rowOff>
                  </from>
                  <to>
                    <xdr:col>9</xdr:col>
                    <xdr:colOff>123825</xdr:colOff>
                    <xdr:row>166</xdr:row>
                    <xdr:rowOff>0</xdr:rowOff>
                  </to>
                </anchor>
              </controlPr>
            </control>
          </mc:Choice>
        </mc:AlternateContent>
        <mc:AlternateContent xmlns:mc="http://schemas.openxmlformats.org/markup-compatibility/2006">
          <mc:Choice Requires="x14">
            <control shapeId="2499" r:id="rId187" name="Check Box 451">
              <controlPr defaultSize="0" autoFill="0" autoLine="0" autoPict="0">
                <anchor moveWithCells="1" sizeWithCells="1">
                  <from>
                    <xdr:col>48</xdr:col>
                    <xdr:colOff>19050</xdr:colOff>
                    <xdr:row>136</xdr:row>
                    <xdr:rowOff>57150</xdr:rowOff>
                  </from>
                  <to>
                    <xdr:col>51</xdr:col>
                    <xdr:colOff>66675</xdr:colOff>
                    <xdr:row>138</xdr:row>
                    <xdr:rowOff>38100</xdr:rowOff>
                  </to>
                </anchor>
              </controlPr>
            </control>
          </mc:Choice>
        </mc:AlternateContent>
        <mc:AlternateContent xmlns:mc="http://schemas.openxmlformats.org/markup-compatibility/2006">
          <mc:Choice Requires="x14">
            <control shapeId="2500" r:id="rId188" name="Check Box 452">
              <controlPr defaultSize="0" autoFill="0" autoLine="0" autoPict="0">
                <anchor moveWithCells="1" sizeWithCells="1">
                  <from>
                    <xdr:col>48</xdr:col>
                    <xdr:colOff>19050</xdr:colOff>
                    <xdr:row>151</xdr:row>
                    <xdr:rowOff>47625</xdr:rowOff>
                  </from>
                  <to>
                    <xdr:col>51</xdr:col>
                    <xdr:colOff>66675</xdr:colOff>
                    <xdr:row>153</xdr:row>
                    <xdr:rowOff>28575</xdr:rowOff>
                  </to>
                </anchor>
              </controlPr>
            </control>
          </mc:Choice>
        </mc:AlternateContent>
        <mc:AlternateContent xmlns:mc="http://schemas.openxmlformats.org/markup-compatibility/2006">
          <mc:Choice Requires="x14">
            <control shapeId="2501" r:id="rId189" name="Check Box 453">
              <controlPr defaultSize="0" autoFill="0" autoLine="0" autoPict="0">
                <anchor moveWithCells="1" sizeWithCells="1">
                  <from>
                    <xdr:col>29</xdr:col>
                    <xdr:colOff>133350</xdr:colOff>
                    <xdr:row>244</xdr:row>
                    <xdr:rowOff>152400</xdr:rowOff>
                  </from>
                  <to>
                    <xdr:col>38</xdr:col>
                    <xdr:colOff>28575</xdr:colOff>
                    <xdr:row>246</xdr:row>
                    <xdr:rowOff>19050</xdr:rowOff>
                  </to>
                </anchor>
              </controlPr>
            </control>
          </mc:Choice>
        </mc:AlternateContent>
        <mc:AlternateContent xmlns:mc="http://schemas.openxmlformats.org/markup-compatibility/2006">
          <mc:Choice Requires="x14">
            <control shapeId="2502" r:id="rId190" name="Check Box 454">
              <controlPr defaultSize="0" autoFill="0" autoLine="0" autoPict="0">
                <anchor moveWithCells="1" sizeWithCells="1">
                  <from>
                    <xdr:col>29</xdr:col>
                    <xdr:colOff>133350</xdr:colOff>
                    <xdr:row>245</xdr:row>
                    <xdr:rowOff>152400</xdr:rowOff>
                  </from>
                  <to>
                    <xdr:col>36</xdr:col>
                    <xdr:colOff>66675</xdr:colOff>
                    <xdr:row>247</xdr:row>
                    <xdr:rowOff>19050</xdr:rowOff>
                  </to>
                </anchor>
              </controlPr>
            </control>
          </mc:Choice>
        </mc:AlternateContent>
        <mc:AlternateContent xmlns:mc="http://schemas.openxmlformats.org/markup-compatibility/2006">
          <mc:Choice Requires="x14">
            <control shapeId="2503" r:id="rId191" name="Check Box 455">
              <controlPr defaultSize="0" autoFill="0" autoLine="0" autoPict="0">
                <anchor moveWithCells="1" sizeWithCells="1">
                  <from>
                    <xdr:col>29</xdr:col>
                    <xdr:colOff>133350</xdr:colOff>
                    <xdr:row>246</xdr:row>
                    <xdr:rowOff>161925</xdr:rowOff>
                  </from>
                  <to>
                    <xdr:col>36</xdr:col>
                    <xdr:colOff>19050</xdr:colOff>
                    <xdr:row>248</xdr:row>
                    <xdr:rowOff>28575</xdr:rowOff>
                  </to>
                </anchor>
              </controlPr>
            </control>
          </mc:Choice>
        </mc:AlternateContent>
        <mc:AlternateContent xmlns:mc="http://schemas.openxmlformats.org/markup-compatibility/2006">
          <mc:Choice Requires="x14">
            <control shapeId="2504" r:id="rId192" name="Check Box 456">
              <controlPr defaultSize="0" autoFill="0" autoLine="0" autoPict="0">
                <anchor moveWithCells="1" sizeWithCells="1">
                  <from>
                    <xdr:col>3</xdr:col>
                    <xdr:colOff>0</xdr:colOff>
                    <xdr:row>244</xdr:row>
                    <xdr:rowOff>161925</xdr:rowOff>
                  </from>
                  <to>
                    <xdr:col>10</xdr:col>
                    <xdr:colOff>9525</xdr:colOff>
                    <xdr:row>246</xdr:row>
                    <xdr:rowOff>28575</xdr:rowOff>
                  </to>
                </anchor>
              </controlPr>
            </control>
          </mc:Choice>
        </mc:AlternateContent>
        <mc:AlternateContent xmlns:mc="http://schemas.openxmlformats.org/markup-compatibility/2006">
          <mc:Choice Requires="x14">
            <control shapeId="2505" r:id="rId193" name="Check Box 457">
              <controlPr defaultSize="0" autoFill="0" autoLine="0" autoPict="0">
                <anchor moveWithCells="1" sizeWithCells="1">
                  <from>
                    <xdr:col>3</xdr:col>
                    <xdr:colOff>0</xdr:colOff>
                    <xdr:row>245</xdr:row>
                    <xdr:rowOff>161925</xdr:rowOff>
                  </from>
                  <to>
                    <xdr:col>9</xdr:col>
                    <xdr:colOff>19050</xdr:colOff>
                    <xdr:row>247</xdr:row>
                    <xdr:rowOff>28575</xdr:rowOff>
                  </to>
                </anchor>
              </controlPr>
            </control>
          </mc:Choice>
        </mc:AlternateContent>
        <mc:AlternateContent xmlns:mc="http://schemas.openxmlformats.org/markup-compatibility/2006">
          <mc:Choice Requires="x14">
            <control shapeId="2506" r:id="rId194" name="Check Box 458">
              <controlPr defaultSize="0" autoFill="0" autoLine="0" autoPict="0">
                <anchor moveWithCells="1" sizeWithCells="1">
                  <from>
                    <xdr:col>3</xdr:col>
                    <xdr:colOff>0</xdr:colOff>
                    <xdr:row>246</xdr:row>
                    <xdr:rowOff>171450</xdr:rowOff>
                  </from>
                  <to>
                    <xdr:col>8</xdr:col>
                    <xdr:colOff>161925</xdr:colOff>
                    <xdr:row>248</xdr:row>
                    <xdr:rowOff>38100</xdr:rowOff>
                  </to>
                </anchor>
              </controlPr>
            </control>
          </mc:Choice>
        </mc:AlternateContent>
        <mc:AlternateContent xmlns:mc="http://schemas.openxmlformats.org/markup-compatibility/2006">
          <mc:Choice Requires="x14">
            <control shapeId="2507" r:id="rId195" name="Check Box 459">
              <controlPr defaultSize="0" autoFill="0" autoLine="0" autoPict="0">
                <anchor moveWithCells="1" sizeWithCells="1">
                  <from>
                    <xdr:col>3</xdr:col>
                    <xdr:colOff>9525</xdr:colOff>
                    <xdr:row>248</xdr:row>
                    <xdr:rowOff>152400</xdr:rowOff>
                  </from>
                  <to>
                    <xdr:col>10</xdr:col>
                    <xdr:colOff>28575</xdr:colOff>
                    <xdr:row>250</xdr:row>
                    <xdr:rowOff>19050</xdr:rowOff>
                  </to>
                </anchor>
              </controlPr>
            </control>
          </mc:Choice>
        </mc:AlternateContent>
        <mc:AlternateContent xmlns:mc="http://schemas.openxmlformats.org/markup-compatibility/2006">
          <mc:Choice Requires="x14">
            <control shapeId="2508" r:id="rId196" name="Check Box 460">
              <controlPr defaultSize="0" autoFill="0" autoLine="0" autoPict="0">
                <anchor moveWithCells="1" sizeWithCells="1">
                  <from>
                    <xdr:col>3</xdr:col>
                    <xdr:colOff>9525</xdr:colOff>
                    <xdr:row>249</xdr:row>
                    <xdr:rowOff>152400</xdr:rowOff>
                  </from>
                  <to>
                    <xdr:col>9</xdr:col>
                    <xdr:colOff>38100</xdr:colOff>
                    <xdr:row>251</xdr:row>
                    <xdr:rowOff>19050</xdr:rowOff>
                  </to>
                </anchor>
              </controlPr>
            </control>
          </mc:Choice>
        </mc:AlternateContent>
        <mc:AlternateContent xmlns:mc="http://schemas.openxmlformats.org/markup-compatibility/2006">
          <mc:Choice Requires="x14">
            <control shapeId="2509" r:id="rId197" name="Check Box 461">
              <controlPr defaultSize="0" autoFill="0" autoLine="0" autoPict="0">
                <anchor moveWithCells="1" sizeWithCells="1">
                  <from>
                    <xdr:col>3</xdr:col>
                    <xdr:colOff>9525</xdr:colOff>
                    <xdr:row>250</xdr:row>
                    <xdr:rowOff>161925</xdr:rowOff>
                  </from>
                  <to>
                    <xdr:col>8</xdr:col>
                    <xdr:colOff>180975</xdr:colOff>
                    <xdr:row>252</xdr:row>
                    <xdr:rowOff>28575</xdr:rowOff>
                  </to>
                </anchor>
              </controlPr>
            </control>
          </mc:Choice>
        </mc:AlternateContent>
        <mc:AlternateContent xmlns:mc="http://schemas.openxmlformats.org/markup-compatibility/2006">
          <mc:Choice Requires="x14">
            <control shapeId="2510" r:id="rId198" name="Check Box 462">
              <controlPr defaultSize="0" autoFill="0" autoLine="0" autoPict="0">
                <anchor moveWithCells="1" sizeWithCells="1">
                  <from>
                    <xdr:col>29</xdr:col>
                    <xdr:colOff>142875</xdr:colOff>
                    <xdr:row>248</xdr:row>
                    <xdr:rowOff>161925</xdr:rowOff>
                  </from>
                  <to>
                    <xdr:col>38</xdr:col>
                    <xdr:colOff>38100</xdr:colOff>
                    <xdr:row>250</xdr:row>
                    <xdr:rowOff>28575</xdr:rowOff>
                  </to>
                </anchor>
              </controlPr>
            </control>
          </mc:Choice>
        </mc:AlternateContent>
        <mc:AlternateContent xmlns:mc="http://schemas.openxmlformats.org/markup-compatibility/2006">
          <mc:Choice Requires="x14">
            <control shapeId="2511" r:id="rId199" name="Check Box 463">
              <controlPr defaultSize="0" autoFill="0" autoLine="0" autoPict="0">
                <anchor moveWithCells="1" sizeWithCells="1">
                  <from>
                    <xdr:col>29</xdr:col>
                    <xdr:colOff>142875</xdr:colOff>
                    <xdr:row>249</xdr:row>
                    <xdr:rowOff>161925</xdr:rowOff>
                  </from>
                  <to>
                    <xdr:col>36</xdr:col>
                    <xdr:colOff>76200</xdr:colOff>
                    <xdr:row>251</xdr:row>
                    <xdr:rowOff>28575</xdr:rowOff>
                  </to>
                </anchor>
              </controlPr>
            </control>
          </mc:Choice>
        </mc:AlternateContent>
        <mc:AlternateContent xmlns:mc="http://schemas.openxmlformats.org/markup-compatibility/2006">
          <mc:Choice Requires="x14">
            <control shapeId="2512" r:id="rId200" name="Check Box 464">
              <controlPr defaultSize="0" autoFill="0" autoLine="0" autoPict="0">
                <anchor moveWithCells="1" sizeWithCells="1">
                  <from>
                    <xdr:col>29</xdr:col>
                    <xdr:colOff>142875</xdr:colOff>
                    <xdr:row>250</xdr:row>
                    <xdr:rowOff>171450</xdr:rowOff>
                  </from>
                  <to>
                    <xdr:col>36</xdr:col>
                    <xdr:colOff>28575</xdr:colOff>
                    <xdr:row>252</xdr:row>
                    <xdr:rowOff>38100</xdr:rowOff>
                  </to>
                </anchor>
              </controlPr>
            </control>
          </mc:Choice>
        </mc:AlternateContent>
        <mc:AlternateContent xmlns:mc="http://schemas.openxmlformats.org/markup-compatibility/2006">
          <mc:Choice Requires="x14">
            <control shapeId="2513" r:id="rId201" name="Check Box 465">
              <controlPr defaultSize="0" autoFill="0" autoLine="0" autoPict="0">
                <anchor moveWithCells="1">
                  <from>
                    <xdr:col>2</xdr:col>
                    <xdr:colOff>209550</xdr:colOff>
                    <xdr:row>168</xdr:row>
                    <xdr:rowOff>180975</xdr:rowOff>
                  </from>
                  <to>
                    <xdr:col>9</xdr:col>
                    <xdr:colOff>95250</xdr:colOff>
                    <xdr:row>169</xdr:row>
                    <xdr:rowOff>190500</xdr:rowOff>
                  </to>
                </anchor>
              </controlPr>
            </control>
          </mc:Choice>
        </mc:AlternateContent>
        <mc:AlternateContent xmlns:mc="http://schemas.openxmlformats.org/markup-compatibility/2006">
          <mc:Choice Requires="x14">
            <control shapeId="2514" r:id="rId202" name="Check Box 466">
              <controlPr defaultSize="0" autoFill="0" autoLine="0" autoPict="0">
                <anchor moveWithCells="1">
                  <from>
                    <xdr:col>2</xdr:col>
                    <xdr:colOff>209550</xdr:colOff>
                    <xdr:row>169</xdr:row>
                    <xdr:rowOff>171450</xdr:rowOff>
                  </from>
                  <to>
                    <xdr:col>5</xdr:col>
                    <xdr:colOff>28575</xdr:colOff>
                    <xdr:row>170</xdr:row>
                    <xdr:rowOff>180975</xdr:rowOff>
                  </to>
                </anchor>
              </controlPr>
            </control>
          </mc:Choice>
        </mc:AlternateContent>
        <mc:AlternateContent xmlns:mc="http://schemas.openxmlformats.org/markup-compatibility/2006">
          <mc:Choice Requires="x14">
            <control shapeId="2515" r:id="rId203" name="Check Box 467">
              <controlPr defaultSize="0" autoFill="0" autoLine="0" autoPict="0">
                <anchor moveWithCells="1">
                  <from>
                    <xdr:col>2</xdr:col>
                    <xdr:colOff>209550</xdr:colOff>
                    <xdr:row>170</xdr:row>
                    <xdr:rowOff>180975</xdr:rowOff>
                  </from>
                  <to>
                    <xdr:col>9</xdr:col>
                    <xdr:colOff>114300</xdr:colOff>
                    <xdr:row>171</xdr:row>
                    <xdr:rowOff>190500</xdr:rowOff>
                  </to>
                </anchor>
              </controlPr>
            </control>
          </mc:Choice>
        </mc:AlternateContent>
        <mc:AlternateContent xmlns:mc="http://schemas.openxmlformats.org/markup-compatibility/2006">
          <mc:Choice Requires="x14">
            <control shapeId="2516" r:id="rId204" name="Check Box 468">
              <controlPr defaultSize="0" autoFill="0" autoLine="0" autoPict="0">
                <anchor moveWithCells="1" sizeWithCells="1">
                  <from>
                    <xdr:col>48</xdr:col>
                    <xdr:colOff>19050</xdr:colOff>
                    <xdr:row>168</xdr:row>
                    <xdr:rowOff>28575</xdr:rowOff>
                  </from>
                  <to>
                    <xdr:col>50</xdr:col>
                    <xdr:colOff>47625</xdr:colOff>
                    <xdr:row>169</xdr:row>
                    <xdr:rowOff>95250</xdr:rowOff>
                  </to>
                </anchor>
              </controlPr>
            </control>
          </mc:Choice>
        </mc:AlternateContent>
        <mc:AlternateContent xmlns:mc="http://schemas.openxmlformats.org/markup-compatibility/2006">
          <mc:Choice Requires="x14">
            <control shapeId="2517" r:id="rId205" name="Check Box 469">
              <controlPr defaultSize="0" autoFill="0" autoLine="0" autoPict="0">
                <anchor moveWithCells="1" sizeWithCells="1">
                  <from>
                    <xdr:col>48</xdr:col>
                    <xdr:colOff>19050</xdr:colOff>
                    <xdr:row>169</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2518" r:id="rId206" name="Check Box 470">
              <controlPr defaultSize="0" autoFill="0" autoLine="0" autoPict="0">
                <anchor moveWithCells="1">
                  <from>
                    <xdr:col>3</xdr:col>
                    <xdr:colOff>47625</xdr:colOff>
                    <xdr:row>475</xdr:row>
                    <xdr:rowOff>76200</xdr:rowOff>
                  </from>
                  <to>
                    <xdr:col>9</xdr:col>
                    <xdr:colOff>95250</xdr:colOff>
                    <xdr:row>476</xdr:row>
                    <xdr:rowOff>104775</xdr:rowOff>
                  </to>
                </anchor>
              </controlPr>
            </control>
          </mc:Choice>
        </mc:AlternateContent>
        <mc:AlternateContent xmlns:mc="http://schemas.openxmlformats.org/markup-compatibility/2006">
          <mc:Choice Requires="x14">
            <control shapeId="2519" r:id="rId207" name="Check Box 471">
              <controlPr defaultSize="0" autoFill="0" autoLine="0" autoPict="0">
                <anchor moveWithCells="1">
                  <from>
                    <xdr:col>3</xdr:col>
                    <xdr:colOff>47625</xdr:colOff>
                    <xdr:row>476</xdr:row>
                    <xdr:rowOff>85725</xdr:rowOff>
                  </from>
                  <to>
                    <xdr:col>9</xdr:col>
                    <xdr:colOff>95250</xdr:colOff>
                    <xdr:row>477</xdr:row>
                    <xdr:rowOff>114300</xdr:rowOff>
                  </to>
                </anchor>
              </controlPr>
            </control>
          </mc:Choice>
        </mc:AlternateContent>
        <mc:AlternateContent xmlns:mc="http://schemas.openxmlformats.org/markup-compatibility/2006">
          <mc:Choice Requires="x14">
            <control shapeId="2520" r:id="rId208" name="Check Box 472">
              <controlPr defaultSize="0" autoFill="0" autoLine="0" autoPict="0">
                <anchor moveWithCells="1">
                  <from>
                    <xdr:col>3</xdr:col>
                    <xdr:colOff>47625</xdr:colOff>
                    <xdr:row>483</xdr:row>
                    <xdr:rowOff>76200</xdr:rowOff>
                  </from>
                  <to>
                    <xdr:col>9</xdr:col>
                    <xdr:colOff>95250</xdr:colOff>
                    <xdr:row>484</xdr:row>
                    <xdr:rowOff>104775</xdr:rowOff>
                  </to>
                </anchor>
              </controlPr>
            </control>
          </mc:Choice>
        </mc:AlternateContent>
        <mc:AlternateContent xmlns:mc="http://schemas.openxmlformats.org/markup-compatibility/2006">
          <mc:Choice Requires="x14">
            <control shapeId="2521" r:id="rId209" name="Check Box 473">
              <controlPr defaultSize="0" autoFill="0" autoLine="0" autoPict="0">
                <anchor moveWithCells="1">
                  <from>
                    <xdr:col>3</xdr:col>
                    <xdr:colOff>47625</xdr:colOff>
                    <xdr:row>484</xdr:row>
                    <xdr:rowOff>85725</xdr:rowOff>
                  </from>
                  <to>
                    <xdr:col>9</xdr:col>
                    <xdr:colOff>95250</xdr:colOff>
                    <xdr:row>486</xdr:row>
                    <xdr:rowOff>76200</xdr:rowOff>
                  </to>
                </anchor>
              </controlPr>
            </control>
          </mc:Choice>
        </mc:AlternateContent>
        <mc:AlternateContent xmlns:mc="http://schemas.openxmlformats.org/markup-compatibility/2006">
          <mc:Choice Requires="x14">
            <control shapeId="2522" r:id="rId210" name="Check Box 474">
              <controlPr defaultSize="0" autoFill="0" autoLine="0" autoPict="0">
                <anchor moveWithCells="1">
                  <from>
                    <xdr:col>46</xdr:col>
                    <xdr:colOff>57150</xdr:colOff>
                    <xdr:row>525</xdr:row>
                    <xdr:rowOff>0</xdr:rowOff>
                  </from>
                  <to>
                    <xdr:col>50</xdr:col>
                    <xdr:colOff>95250</xdr:colOff>
                    <xdr:row>526</xdr:row>
                    <xdr:rowOff>9525</xdr:rowOff>
                  </to>
                </anchor>
              </controlPr>
            </control>
          </mc:Choice>
        </mc:AlternateContent>
        <mc:AlternateContent xmlns:mc="http://schemas.openxmlformats.org/markup-compatibility/2006">
          <mc:Choice Requires="x14">
            <control shapeId="2523" r:id="rId211" name="Check Box 475">
              <controlPr defaultSize="0" autoFill="0" autoLine="0" autoPict="0">
                <anchor moveWithCells="1">
                  <from>
                    <xdr:col>46</xdr:col>
                    <xdr:colOff>57150</xdr:colOff>
                    <xdr:row>525</xdr:row>
                    <xdr:rowOff>171450</xdr:rowOff>
                  </from>
                  <to>
                    <xdr:col>50</xdr:col>
                    <xdr:colOff>95250</xdr:colOff>
                    <xdr:row>526</xdr:row>
                    <xdr:rowOff>180975</xdr:rowOff>
                  </to>
                </anchor>
              </controlPr>
            </control>
          </mc:Choice>
        </mc:AlternateContent>
        <mc:AlternateContent xmlns:mc="http://schemas.openxmlformats.org/markup-compatibility/2006">
          <mc:Choice Requires="x14">
            <control shapeId="2524" r:id="rId212" name="Check Box 476">
              <controlPr defaultSize="0" autoFill="0" autoLine="0" autoPict="0">
                <anchor moveWithCells="1">
                  <from>
                    <xdr:col>46</xdr:col>
                    <xdr:colOff>57150</xdr:colOff>
                    <xdr:row>527</xdr:row>
                    <xdr:rowOff>0</xdr:rowOff>
                  </from>
                  <to>
                    <xdr:col>50</xdr:col>
                    <xdr:colOff>95250</xdr:colOff>
                    <xdr:row>528</xdr:row>
                    <xdr:rowOff>9525</xdr:rowOff>
                  </to>
                </anchor>
              </controlPr>
            </control>
          </mc:Choice>
        </mc:AlternateContent>
        <mc:AlternateContent xmlns:mc="http://schemas.openxmlformats.org/markup-compatibility/2006">
          <mc:Choice Requires="x14">
            <control shapeId="2525" r:id="rId213" name="Check Box 477">
              <controlPr defaultSize="0" autoFill="0" autoLine="0" autoPict="0">
                <anchor moveWithCells="1">
                  <from>
                    <xdr:col>46</xdr:col>
                    <xdr:colOff>57150</xdr:colOff>
                    <xdr:row>527</xdr:row>
                    <xdr:rowOff>171450</xdr:rowOff>
                  </from>
                  <to>
                    <xdr:col>50</xdr:col>
                    <xdr:colOff>95250</xdr:colOff>
                    <xdr:row>528</xdr:row>
                    <xdr:rowOff>180975</xdr:rowOff>
                  </to>
                </anchor>
              </controlPr>
            </control>
          </mc:Choice>
        </mc:AlternateContent>
        <mc:AlternateContent xmlns:mc="http://schemas.openxmlformats.org/markup-compatibility/2006">
          <mc:Choice Requires="x14">
            <control shapeId="2526" r:id="rId214" name="Check Box 478">
              <controlPr defaultSize="0" autoFill="0" autoLine="0" autoPict="0">
                <anchor moveWithCells="1" sizeWithCells="1">
                  <from>
                    <xdr:col>4</xdr:col>
                    <xdr:colOff>76200</xdr:colOff>
                    <xdr:row>399</xdr:row>
                    <xdr:rowOff>47625</xdr:rowOff>
                  </from>
                  <to>
                    <xdr:col>13</xdr:col>
                    <xdr:colOff>85725</xdr:colOff>
                    <xdr:row>400</xdr:row>
                    <xdr:rowOff>38100</xdr:rowOff>
                  </to>
                </anchor>
              </controlPr>
            </control>
          </mc:Choice>
        </mc:AlternateContent>
        <mc:AlternateContent xmlns:mc="http://schemas.openxmlformats.org/markup-compatibility/2006">
          <mc:Choice Requires="x14">
            <control shapeId="2527" r:id="rId215" name="Check Box 479">
              <controlPr defaultSize="0" autoFill="0" autoLine="0" autoPict="0">
                <anchor moveWithCells="1" sizeWithCells="1">
                  <from>
                    <xdr:col>4</xdr:col>
                    <xdr:colOff>76200</xdr:colOff>
                    <xdr:row>400</xdr:row>
                    <xdr:rowOff>114300</xdr:rowOff>
                  </from>
                  <to>
                    <xdr:col>14</xdr:col>
                    <xdr:colOff>9525</xdr:colOff>
                    <xdr:row>401</xdr:row>
                    <xdr:rowOff>123825</xdr:rowOff>
                  </to>
                </anchor>
              </controlPr>
            </control>
          </mc:Choice>
        </mc:AlternateContent>
        <mc:AlternateContent xmlns:mc="http://schemas.openxmlformats.org/markup-compatibility/2006">
          <mc:Choice Requires="x14">
            <control shapeId="2528" r:id="rId216" name="Check Box 480">
              <controlPr defaultSize="0" autoFill="0" autoLine="0" autoPict="0">
                <anchor moveWithCells="1" sizeWithCells="1">
                  <from>
                    <xdr:col>4</xdr:col>
                    <xdr:colOff>76200</xdr:colOff>
                    <xdr:row>401</xdr:row>
                    <xdr:rowOff>190500</xdr:rowOff>
                  </from>
                  <to>
                    <xdr:col>16</xdr:col>
                    <xdr:colOff>114300</xdr:colOff>
                    <xdr:row>402</xdr:row>
                    <xdr:rowOff>161925</xdr:rowOff>
                  </to>
                </anchor>
              </controlPr>
            </control>
          </mc:Choice>
        </mc:AlternateContent>
        <mc:AlternateContent xmlns:mc="http://schemas.openxmlformats.org/markup-compatibility/2006">
          <mc:Choice Requires="x14">
            <control shapeId="2529" r:id="rId217" name="Check Box 481">
              <controlPr defaultSize="0" autoFill="0" autoLine="0" autoPict="0">
                <anchor moveWithCells="1">
                  <from>
                    <xdr:col>38</xdr:col>
                    <xdr:colOff>57150</xdr:colOff>
                    <xdr:row>544</xdr:row>
                    <xdr:rowOff>0</xdr:rowOff>
                  </from>
                  <to>
                    <xdr:col>43</xdr:col>
                    <xdr:colOff>76200</xdr:colOff>
                    <xdr:row>545</xdr:row>
                    <xdr:rowOff>9525</xdr:rowOff>
                  </to>
                </anchor>
              </controlPr>
            </control>
          </mc:Choice>
        </mc:AlternateContent>
        <mc:AlternateContent xmlns:mc="http://schemas.openxmlformats.org/markup-compatibility/2006">
          <mc:Choice Requires="x14">
            <control shapeId="2530" r:id="rId218" name="Check Box 482">
              <controlPr defaultSize="0" autoFill="0" autoLine="0" autoPict="0">
                <anchor moveWithCells="1">
                  <from>
                    <xdr:col>38</xdr:col>
                    <xdr:colOff>57150</xdr:colOff>
                    <xdr:row>544</xdr:row>
                    <xdr:rowOff>171450</xdr:rowOff>
                  </from>
                  <to>
                    <xdr:col>43</xdr:col>
                    <xdr:colOff>76200</xdr:colOff>
                    <xdr:row>545</xdr:row>
                    <xdr:rowOff>180975</xdr:rowOff>
                  </to>
                </anchor>
              </controlPr>
            </control>
          </mc:Choice>
        </mc:AlternateContent>
        <mc:AlternateContent xmlns:mc="http://schemas.openxmlformats.org/markup-compatibility/2006">
          <mc:Choice Requires="x14">
            <control shapeId="2531" r:id="rId219" name="Check Box 483">
              <controlPr defaultSize="0" autoFill="0" autoLine="0" autoPict="0">
                <anchor moveWithCells="1">
                  <from>
                    <xdr:col>38</xdr:col>
                    <xdr:colOff>57150</xdr:colOff>
                    <xdr:row>546</xdr:row>
                    <xdr:rowOff>0</xdr:rowOff>
                  </from>
                  <to>
                    <xdr:col>43</xdr:col>
                    <xdr:colOff>76200</xdr:colOff>
                    <xdr:row>547</xdr:row>
                    <xdr:rowOff>9525</xdr:rowOff>
                  </to>
                </anchor>
              </controlPr>
            </control>
          </mc:Choice>
        </mc:AlternateContent>
        <mc:AlternateContent xmlns:mc="http://schemas.openxmlformats.org/markup-compatibility/2006">
          <mc:Choice Requires="x14">
            <control shapeId="2532" r:id="rId220" name="Check Box 484">
              <controlPr defaultSize="0" autoFill="0" autoLine="0" autoPict="0">
                <anchor moveWithCells="1">
                  <from>
                    <xdr:col>38</xdr:col>
                    <xdr:colOff>57150</xdr:colOff>
                    <xdr:row>546</xdr:row>
                    <xdr:rowOff>171450</xdr:rowOff>
                  </from>
                  <to>
                    <xdr:col>43</xdr:col>
                    <xdr:colOff>76200</xdr:colOff>
                    <xdr:row>548</xdr:row>
                    <xdr:rowOff>28575</xdr:rowOff>
                  </to>
                </anchor>
              </controlPr>
            </control>
          </mc:Choice>
        </mc:AlternateContent>
        <mc:AlternateContent xmlns:mc="http://schemas.openxmlformats.org/markup-compatibility/2006">
          <mc:Choice Requires="x14">
            <control shapeId="2533" r:id="rId221" name="Check Box 485">
              <controlPr defaultSize="0" autoFill="0" autoLine="0" autoPict="0">
                <anchor moveWithCells="1">
                  <from>
                    <xdr:col>38</xdr:col>
                    <xdr:colOff>57150</xdr:colOff>
                    <xdr:row>544</xdr:row>
                    <xdr:rowOff>0</xdr:rowOff>
                  </from>
                  <to>
                    <xdr:col>43</xdr:col>
                    <xdr:colOff>76200</xdr:colOff>
                    <xdr:row>545</xdr:row>
                    <xdr:rowOff>9525</xdr:rowOff>
                  </to>
                </anchor>
              </controlPr>
            </control>
          </mc:Choice>
        </mc:AlternateContent>
        <mc:AlternateContent xmlns:mc="http://schemas.openxmlformats.org/markup-compatibility/2006">
          <mc:Choice Requires="x14">
            <control shapeId="2534" r:id="rId222" name="Check Box 486">
              <controlPr defaultSize="0" autoFill="0" autoLine="0" autoPict="0">
                <anchor moveWithCells="1">
                  <from>
                    <xdr:col>38</xdr:col>
                    <xdr:colOff>57150</xdr:colOff>
                    <xdr:row>544</xdr:row>
                    <xdr:rowOff>171450</xdr:rowOff>
                  </from>
                  <to>
                    <xdr:col>43</xdr:col>
                    <xdr:colOff>76200</xdr:colOff>
                    <xdr:row>545</xdr:row>
                    <xdr:rowOff>180975</xdr:rowOff>
                  </to>
                </anchor>
              </controlPr>
            </control>
          </mc:Choice>
        </mc:AlternateContent>
        <mc:AlternateContent xmlns:mc="http://schemas.openxmlformats.org/markup-compatibility/2006">
          <mc:Choice Requires="x14">
            <control shapeId="2535" r:id="rId223" name="Check Box 487">
              <controlPr defaultSize="0" autoFill="0" autoLine="0" autoPict="0">
                <anchor moveWithCells="1">
                  <from>
                    <xdr:col>38</xdr:col>
                    <xdr:colOff>57150</xdr:colOff>
                    <xdr:row>546</xdr:row>
                    <xdr:rowOff>0</xdr:rowOff>
                  </from>
                  <to>
                    <xdr:col>43</xdr:col>
                    <xdr:colOff>76200</xdr:colOff>
                    <xdr:row>547</xdr:row>
                    <xdr:rowOff>9525</xdr:rowOff>
                  </to>
                </anchor>
              </controlPr>
            </control>
          </mc:Choice>
        </mc:AlternateContent>
        <mc:AlternateContent xmlns:mc="http://schemas.openxmlformats.org/markup-compatibility/2006">
          <mc:Choice Requires="x14">
            <control shapeId="2536" r:id="rId224" name="Check Box 488">
              <controlPr defaultSize="0" autoFill="0" autoLine="0" autoPict="0">
                <anchor moveWithCells="1">
                  <from>
                    <xdr:col>38</xdr:col>
                    <xdr:colOff>57150</xdr:colOff>
                    <xdr:row>546</xdr:row>
                    <xdr:rowOff>171450</xdr:rowOff>
                  </from>
                  <to>
                    <xdr:col>43</xdr:col>
                    <xdr:colOff>76200</xdr:colOff>
                    <xdr:row>548</xdr:row>
                    <xdr:rowOff>28575</xdr:rowOff>
                  </to>
                </anchor>
              </controlPr>
            </control>
          </mc:Choice>
        </mc:AlternateContent>
        <mc:AlternateContent xmlns:mc="http://schemas.openxmlformats.org/markup-compatibility/2006">
          <mc:Choice Requires="x14">
            <control shapeId="2537" r:id="rId225" name="Check Box 489">
              <controlPr defaultSize="0" autoFill="0" autoLine="0" autoPict="0">
                <anchor moveWithCells="1">
                  <from>
                    <xdr:col>46</xdr:col>
                    <xdr:colOff>57150</xdr:colOff>
                    <xdr:row>529</xdr:row>
                    <xdr:rowOff>0</xdr:rowOff>
                  </from>
                  <to>
                    <xdr:col>50</xdr:col>
                    <xdr:colOff>95250</xdr:colOff>
                    <xdr:row>530</xdr:row>
                    <xdr:rowOff>9525</xdr:rowOff>
                  </to>
                </anchor>
              </controlPr>
            </control>
          </mc:Choice>
        </mc:AlternateContent>
        <mc:AlternateContent xmlns:mc="http://schemas.openxmlformats.org/markup-compatibility/2006">
          <mc:Choice Requires="x14">
            <control shapeId="2538" r:id="rId226" name="Check Box 490">
              <controlPr defaultSize="0" autoFill="0" autoLine="0" autoPict="0">
                <anchor moveWithCells="1">
                  <from>
                    <xdr:col>46</xdr:col>
                    <xdr:colOff>57150</xdr:colOff>
                    <xdr:row>529</xdr:row>
                    <xdr:rowOff>171450</xdr:rowOff>
                  </from>
                  <to>
                    <xdr:col>50</xdr:col>
                    <xdr:colOff>95250</xdr:colOff>
                    <xdr:row>531</xdr:row>
                    <xdr:rowOff>133350</xdr:rowOff>
                  </to>
                </anchor>
              </controlPr>
            </control>
          </mc:Choice>
        </mc:AlternateContent>
        <mc:AlternateContent xmlns:mc="http://schemas.openxmlformats.org/markup-compatibility/2006">
          <mc:Choice Requires="x14">
            <control shapeId="2539" r:id="rId227" name="Check Box 491">
              <controlPr defaultSize="0" autoFill="0" autoLine="0" autoPict="0">
                <anchor moveWithCells="1">
                  <from>
                    <xdr:col>46</xdr:col>
                    <xdr:colOff>57150</xdr:colOff>
                    <xdr:row>531</xdr:row>
                    <xdr:rowOff>0</xdr:rowOff>
                  </from>
                  <to>
                    <xdr:col>50</xdr:col>
                    <xdr:colOff>95250</xdr:colOff>
                    <xdr:row>532</xdr:row>
                    <xdr:rowOff>28575</xdr:rowOff>
                  </to>
                </anchor>
              </controlPr>
            </control>
          </mc:Choice>
        </mc:AlternateContent>
        <mc:AlternateContent xmlns:mc="http://schemas.openxmlformats.org/markup-compatibility/2006">
          <mc:Choice Requires="x14">
            <control shapeId="2540" r:id="rId228" name="Check Box 492">
              <controlPr defaultSize="0" autoFill="0" autoLine="0" autoPict="0">
                <anchor moveWithCells="1">
                  <from>
                    <xdr:col>46</xdr:col>
                    <xdr:colOff>57150</xdr:colOff>
                    <xdr:row>531</xdr:row>
                    <xdr:rowOff>171450</xdr:rowOff>
                  </from>
                  <to>
                    <xdr:col>50</xdr:col>
                    <xdr:colOff>95250</xdr:colOff>
                    <xdr:row>533</xdr:row>
                    <xdr:rowOff>19050</xdr:rowOff>
                  </to>
                </anchor>
              </controlPr>
            </control>
          </mc:Choice>
        </mc:AlternateContent>
        <mc:AlternateContent xmlns:mc="http://schemas.openxmlformats.org/markup-compatibility/2006">
          <mc:Choice Requires="x14">
            <control shapeId="2541" r:id="rId229" name="Check Box 493">
              <controlPr defaultSize="0" autoFill="0" autoLine="0" autoPict="0">
                <anchor moveWithCells="1">
                  <from>
                    <xdr:col>46</xdr:col>
                    <xdr:colOff>57150</xdr:colOff>
                    <xdr:row>533</xdr:row>
                    <xdr:rowOff>0</xdr:rowOff>
                  </from>
                  <to>
                    <xdr:col>50</xdr:col>
                    <xdr:colOff>95250</xdr:colOff>
                    <xdr:row>534</xdr:row>
                    <xdr:rowOff>28575</xdr:rowOff>
                  </to>
                </anchor>
              </controlPr>
            </control>
          </mc:Choice>
        </mc:AlternateContent>
        <mc:AlternateContent xmlns:mc="http://schemas.openxmlformats.org/markup-compatibility/2006">
          <mc:Choice Requires="x14">
            <control shapeId="2542" r:id="rId230" name="Check Box 494">
              <controlPr defaultSize="0" autoFill="0" autoLine="0" autoPict="0">
                <anchor moveWithCells="1">
                  <from>
                    <xdr:col>46</xdr:col>
                    <xdr:colOff>57150</xdr:colOff>
                    <xdr:row>533</xdr:row>
                    <xdr:rowOff>171450</xdr:rowOff>
                  </from>
                  <to>
                    <xdr:col>50</xdr:col>
                    <xdr:colOff>95250</xdr:colOff>
                    <xdr:row>535</xdr:row>
                    <xdr:rowOff>0</xdr:rowOff>
                  </to>
                </anchor>
              </controlPr>
            </control>
          </mc:Choice>
        </mc:AlternateContent>
        <mc:AlternateContent xmlns:mc="http://schemas.openxmlformats.org/markup-compatibility/2006">
          <mc:Choice Requires="x14">
            <control shapeId="2543" r:id="rId231" name="Check Box 495">
              <controlPr defaultSize="0" autoFill="0" autoLine="0" autoPict="0">
                <anchor moveWithCells="1" sizeWithCells="1">
                  <from>
                    <xdr:col>3</xdr:col>
                    <xdr:colOff>9525</xdr:colOff>
                    <xdr:row>386</xdr:row>
                    <xdr:rowOff>171450</xdr:rowOff>
                  </from>
                  <to>
                    <xdr:col>9</xdr:col>
                    <xdr:colOff>19050</xdr:colOff>
                    <xdr:row>387</xdr:row>
                    <xdr:rowOff>171450</xdr:rowOff>
                  </to>
                </anchor>
              </controlPr>
            </control>
          </mc:Choice>
        </mc:AlternateContent>
        <mc:AlternateContent xmlns:mc="http://schemas.openxmlformats.org/markup-compatibility/2006">
          <mc:Choice Requires="x14">
            <control shapeId="2544" r:id="rId232" name="Check Box 496">
              <controlPr defaultSize="0" autoFill="0" autoLine="0" autoPict="0">
                <anchor moveWithCells="1" sizeWithCells="1">
                  <from>
                    <xdr:col>3</xdr:col>
                    <xdr:colOff>9525</xdr:colOff>
                    <xdr:row>389</xdr:row>
                    <xdr:rowOff>171450</xdr:rowOff>
                  </from>
                  <to>
                    <xdr:col>9</xdr:col>
                    <xdr:colOff>19050</xdr:colOff>
                    <xdr:row>390</xdr:row>
                    <xdr:rowOff>171450</xdr:rowOff>
                  </to>
                </anchor>
              </controlPr>
            </control>
          </mc:Choice>
        </mc:AlternateContent>
        <mc:AlternateContent xmlns:mc="http://schemas.openxmlformats.org/markup-compatibility/2006">
          <mc:Choice Requires="x14">
            <control shapeId="2545" r:id="rId233" name="Check Box 497">
              <controlPr defaultSize="0" autoFill="0" autoLine="0" autoPict="0">
                <anchor moveWithCells="1">
                  <from>
                    <xdr:col>2</xdr:col>
                    <xdr:colOff>190500</xdr:colOff>
                    <xdr:row>302</xdr:row>
                    <xdr:rowOff>38100</xdr:rowOff>
                  </from>
                  <to>
                    <xdr:col>5</xdr:col>
                    <xdr:colOff>9525</xdr:colOff>
                    <xdr:row>303</xdr:row>
                    <xdr:rowOff>57150</xdr:rowOff>
                  </to>
                </anchor>
              </controlPr>
            </control>
          </mc:Choice>
        </mc:AlternateContent>
        <mc:AlternateContent xmlns:mc="http://schemas.openxmlformats.org/markup-compatibility/2006">
          <mc:Choice Requires="x14">
            <control shapeId="2546" r:id="rId234" name="Check Box 498">
              <controlPr defaultSize="0" autoFill="0" autoLine="0" autoPict="0">
                <anchor moveWithCells="1">
                  <from>
                    <xdr:col>2</xdr:col>
                    <xdr:colOff>200025</xdr:colOff>
                    <xdr:row>307</xdr:row>
                    <xdr:rowOff>0</xdr:rowOff>
                  </from>
                  <to>
                    <xdr:col>5</xdr:col>
                    <xdr:colOff>19050</xdr:colOff>
                    <xdr:row>308</xdr:row>
                    <xdr:rowOff>19050</xdr:rowOff>
                  </to>
                </anchor>
              </controlPr>
            </control>
          </mc:Choice>
        </mc:AlternateContent>
        <mc:AlternateContent xmlns:mc="http://schemas.openxmlformats.org/markup-compatibility/2006">
          <mc:Choice Requires="x14">
            <control shapeId="2547" r:id="rId235" name="Check Box 499">
              <controlPr defaultSize="0" autoFill="0" autoLine="0" autoPict="0">
                <anchor moveWithCells="1">
                  <from>
                    <xdr:col>19</xdr:col>
                    <xdr:colOff>0</xdr:colOff>
                    <xdr:row>307</xdr:row>
                    <xdr:rowOff>0</xdr:rowOff>
                  </from>
                  <to>
                    <xdr:col>21</xdr:col>
                    <xdr:colOff>57150</xdr:colOff>
                    <xdr:row>308</xdr:row>
                    <xdr:rowOff>19050</xdr:rowOff>
                  </to>
                </anchor>
              </controlPr>
            </control>
          </mc:Choice>
        </mc:AlternateContent>
        <mc:AlternateContent xmlns:mc="http://schemas.openxmlformats.org/markup-compatibility/2006">
          <mc:Choice Requires="x14">
            <control shapeId="2548" r:id="rId236" name="Check Box 500">
              <controlPr defaultSize="0" autoFill="0" autoLine="0" autoPict="0">
                <anchor moveWithCells="1" sizeWithCells="1">
                  <from>
                    <xdr:col>3</xdr:col>
                    <xdr:colOff>9525</xdr:colOff>
                    <xdr:row>360</xdr:row>
                    <xdr:rowOff>171450</xdr:rowOff>
                  </from>
                  <to>
                    <xdr:col>9</xdr:col>
                    <xdr:colOff>19050</xdr:colOff>
                    <xdr:row>361</xdr:row>
                    <xdr:rowOff>171450</xdr:rowOff>
                  </to>
                </anchor>
              </controlPr>
            </control>
          </mc:Choice>
        </mc:AlternateContent>
        <mc:AlternateContent xmlns:mc="http://schemas.openxmlformats.org/markup-compatibility/2006">
          <mc:Choice Requires="x14">
            <control shapeId="2549" r:id="rId237" name="Check Box 501">
              <controlPr defaultSize="0" autoFill="0" autoLine="0" autoPict="0">
                <anchor moveWithCells="1" sizeWithCells="1">
                  <from>
                    <xdr:col>3</xdr:col>
                    <xdr:colOff>9525</xdr:colOff>
                    <xdr:row>369</xdr:row>
                    <xdr:rowOff>171450</xdr:rowOff>
                  </from>
                  <to>
                    <xdr:col>9</xdr:col>
                    <xdr:colOff>19050</xdr:colOff>
                    <xdr:row>370</xdr:row>
                    <xdr:rowOff>171450</xdr:rowOff>
                  </to>
                </anchor>
              </controlPr>
            </control>
          </mc:Choice>
        </mc:AlternateContent>
        <mc:AlternateContent xmlns:mc="http://schemas.openxmlformats.org/markup-compatibility/2006">
          <mc:Choice Requires="x14">
            <control shapeId="2550" r:id="rId238" name="Check Box 502">
              <controlPr defaultSize="0" autoFill="0" autoLine="0" autoPict="0">
                <anchor moveWithCells="1" sizeWithCells="1">
                  <from>
                    <xdr:col>3</xdr:col>
                    <xdr:colOff>9525</xdr:colOff>
                    <xdr:row>377</xdr:row>
                    <xdr:rowOff>171450</xdr:rowOff>
                  </from>
                  <to>
                    <xdr:col>9</xdr:col>
                    <xdr:colOff>19050</xdr:colOff>
                    <xdr:row>378</xdr:row>
                    <xdr:rowOff>171450</xdr:rowOff>
                  </to>
                </anchor>
              </controlPr>
            </control>
          </mc:Choice>
        </mc:AlternateContent>
        <mc:AlternateContent xmlns:mc="http://schemas.openxmlformats.org/markup-compatibility/2006">
          <mc:Choice Requires="x14">
            <control shapeId="2551" r:id="rId239" name="Check Box 503">
              <controlPr defaultSize="0" autoFill="0" autoLine="0" autoPict="0">
                <anchor moveWithCells="1">
                  <from>
                    <xdr:col>3</xdr:col>
                    <xdr:colOff>47625</xdr:colOff>
                    <xdr:row>36</xdr:row>
                    <xdr:rowOff>123825</xdr:rowOff>
                  </from>
                  <to>
                    <xdr:col>4</xdr:col>
                    <xdr:colOff>95250</xdr:colOff>
                    <xdr:row>38</xdr:row>
                    <xdr:rowOff>19050</xdr:rowOff>
                  </to>
                </anchor>
              </controlPr>
            </control>
          </mc:Choice>
        </mc:AlternateContent>
        <mc:AlternateContent xmlns:mc="http://schemas.openxmlformats.org/markup-compatibility/2006">
          <mc:Choice Requires="x14">
            <control shapeId="2552" r:id="rId240" name="Check Box 504">
              <controlPr defaultSize="0" autoFill="0" autoLine="0" autoPict="0">
                <anchor moveWithCells="1">
                  <from>
                    <xdr:col>3</xdr:col>
                    <xdr:colOff>47625</xdr:colOff>
                    <xdr:row>43</xdr:row>
                    <xdr:rowOff>114300</xdr:rowOff>
                  </from>
                  <to>
                    <xdr:col>5</xdr:col>
                    <xdr:colOff>104775</xdr:colOff>
                    <xdr:row>45</xdr:row>
                    <xdr:rowOff>38100</xdr:rowOff>
                  </to>
                </anchor>
              </controlPr>
            </control>
          </mc:Choice>
        </mc:AlternateContent>
        <mc:AlternateContent xmlns:mc="http://schemas.openxmlformats.org/markup-compatibility/2006">
          <mc:Choice Requires="x14">
            <control shapeId="2553" r:id="rId241" name="Check Box 505">
              <controlPr defaultSize="0" autoFill="0" autoLine="0" autoPict="0">
                <anchor moveWithCells="1">
                  <from>
                    <xdr:col>3</xdr:col>
                    <xdr:colOff>38100</xdr:colOff>
                    <xdr:row>50</xdr:row>
                    <xdr:rowOff>123825</xdr:rowOff>
                  </from>
                  <to>
                    <xdr:col>5</xdr:col>
                    <xdr:colOff>0</xdr:colOff>
                    <xdr:row>52</xdr:row>
                    <xdr:rowOff>9525</xdr:rowOff>
                  </to>
                </anchor>
              </controlPr>
            </control>
          </mc:Choice>
        </mc:AlternateContent>
        <mc:AlternateContent xmlns:mc="http://schemas.openxmlformats.org/markup-compatibility/2006">
          <mc:Choice Requires="x14">
            <control shapeId="2554" r:id="rId242" name="Check Box 506">
              <controlPr defaultSize="0" autoFill="0" autoLine="0" autoPict="0">
                <anchor moveWithCells="1">
                  <from>
                    <xdr:col>3</xdr:col>
                    <xdr:colOff>47625</xdr:colOff>
                    <xdr:row>57</xdr:row>
                    <xdr:rowOff>104775</xdr:rowOff>
                  </from>
                  <to>
                    <xdr:col>5</xdr:col>
                    <xdr:colOff>38100</xdr:colOff>
                    <xdr:row>59</xdr:row>
                    <xdr:rowOff>28575</xdr:rowOff>
                  </to>
                </anchor>
              </controlPr>
            </control>
          </mc:Choice>
        </mc:AlternateContent>
        <mc:AlternateContent xmlns:mc="http://schemas.openxmlformats.org/markup-compatibility/2006">
          <mc:Choice Requires="x14">
            <control shapeId="2555" r:id="rId243" name="Check Box 507">
              <controlPr defaultSize="0" autoFill="0" autoLine="0" autoPict="0">
                <anchor moveWithCells="1" sizeWithCells="1">
                  <from>
                    <xdr:col>3</xdr:col>
                    <xdr:colOff>9525</xdr:colOff>
                    <xdr:row>337</xdr:row>
                    <xdr:rowOff>19050</xdr:rowOff>
                  </from>
                  <to>
                    <xdr:col>9</xdr:col>
                    <xdr:colOff>19050</xdr:colOff>
                    <xdr:row>338</xdr:row>
                    <xdr:rowOff>19050</xdr:rowOff>
                  </to>
                </anchor>
              </controlPr>
            </control>
          </mc:Choice>
        </mc:AlternateContent>
        <mc:AlternateContent xmlns:mc="http://schemas.openxmlformats.org/markup-compatibility/2006">
          <mc:Choice Requires="x14">
            <control shapeId="2556" r:id="rId244" name="Check Box 508">
              <controlPr defaultSize="0" autoFill="0" autoLine="0" autoPict="0">
                <anchor moveWithCells="1" sizeWithCells="1">
                  <from>
                    <xdr:col>3</xdr:col>
                    <xdr:colOff>9525</xdr:colOff>
                    <xdr:row>338</xdr:row>
                    <xdr:rowOff>0</xdr:rowOff>
                  </from>
                  <to>
                    <xdr:col>9</xdr:col>
                    <xdr:colOff>19050</xdr:colOff>
                    <xdr:row>339</xdr:row>
                    <xdr:rowOff>9525</xdr:rowOff>
                  </to>
                </anchor>
              </controlPr>
            </control>
          </mc:Choice>
        </mc:AlternateContent>
        <mc:AlternateContent xmlns:mc="http://schemas.openxmlformats.org/markup-compatibility/2006">
          <mc:Choice Requires="x14">
            <control shapeId="2557" r:id="rId245" name="Check Box 509">
              <controlPr defaultSize="0" autoFill="0" autoLine="0" autoPict="0">
                <anchor moveWithCells="1" sizeWithCells="1">
                  <from>
                    <xdr:col>3</xdr:col>
                    <xdr:colOff>9525</xdr:colOff>
                    <xdr:row>338</xdr:row>
                    <xdr:rowOff>171450</xdr:rowOff>
                  </from>
                  <to>
                    <xdr:col>9</xdr:col>
                    <xdr:colOff>28575</xdr:colOff>
                    <xdr:row>340</xdr:row>
                    <xdr:rowOff>0</xdr:rowOff>
                  </to>
                </anchor>
              </controlPr>
            </control>
          </mc:Choice>
        </mc:AlternateContent>
        <mc:AlternateContent xmlns:mc="http://schemas.openxmlformats.org/markup-compatibility/2006">
          <mc:Choice Requires="x14">
            <control shapeId="2558" r:id="rId246" name="Check Box 510">
              <controlPr defaultSize="0" autoFill="0" autoLine="0" autoPict="0">
                <anchor moveWithCells="1" sizeWithCells="1">
                  <from>
                    <xdr:col>3</xdr:col>
                    <xdr:colOff>9525</xdr:colOff>
                    <xdr:row>340</xdr:row>
                    <xdr:rowOff>19050</xdr:rowOff>
                  </from>
                  <to>
                    <xdr:col>9</xdr:col>
                    <xdr:colOff>19050</xdr:colOff>
                    <xdr:row>341</xdr:row>
                    <xdr:rowOff>9525</xdr:rowOff>
                  </to>
                </anchor>
              </controlPr>
            </control>
          </mc:Choice>
        </mc:AlternateContent>
        <mc:AlternateContent xmlns:mc="http://schemas.openxmlformats.org/markup-compatibility/2006">
          <mc:Choice Requires="x14">
            <control shapeId="2559" r:id="rId247" name="Check Box 511">
              <controlPr defaultSize="0" autoFill="0" autoLine="0" autoPict="0">
                <anchor moveWithCells="1" sizeWithCells="1">
                  <from>
                    <xdr:col>3</xdr:col>
                    <xdr:colOff>9525</xdr:colOff>
                    <xdr:row>340</xdr:row>
                    <xdr:rowOff>171450</xdr:rowOff>
                  </from>
                  <to>
                    <xdr:col>9</xdr:col>
                    <xdr:colOff>19050</xdr:colOff>
                    <xdr:row>341</xdr:row>
                    <xdr:rowOff>171450</xdr:rowOff>
                  </to>
                </anchor>
              </controlPr>
            </control>
          </mc:Choice>
        </mc:AlternateContent>
        <mc:AlternateContent xmlns:mc="http://schemas.openxmlformats.org/markup-compatibility/2006">
          <mc:Choice Requires="x14">
            <control shapeId="2560" r:id="rId248" name="Check Box 512">
              <controlPr defaultSize="0" autoFill="0" autoLine="0" autoPict="0">
                <anchor moveWithCells="1" sizeWithCells="1">
                  <from>
                    <xdr:col>3</xdr:col>
                    <xdr:colOff>9525</xdr:colOff>
                    <xdr:row>341</xdr:row>
                    <xdr:rowOff>161925</xdr:rowOff>
                  </from>
                  <to>
                    <xdr:col>9</xdr:col>
                    <xdr:colOff>28575</xdr:colOff>
                    <xdr:row>342</xdr:row>
                    <xdr:rowOff>152400</xdr:rowOff>
                  </to>
                </anchor>
              </controlPr>
            </control>
          </mc:Choice>
        </mc:AlternateContent>
        <mc:AlternateContent xmlns:mc="http://schemas.openxmlformats.org/markup-compatibility/2006">
          <mc:Choice Requires="x14">
            <control shapeId="2561" r:id="rId249" name="Check Box 513">
              <controlPr defaultSize="0" autoFill="0" autoLine="0" autoPict="0">
                <anchor moveWithCells="1" sizeWithCells="1">
                  <from>
                    <xdr:col>32</xdr:col>
                    <xdr:colOff>9525</xdr:colOff>
                    <xdr:row>337</xdr:row>
                    <xdr:rowOff>19050</xdr:rowOff>
                  </from>
                  <to>
                    <xdr:col>38</xdr:col>
                    <xdr:colOff>19050</xdr:colOff>
                    <xdr:row>338</xdr:row>
                    <xdr:rowOff>19050</xdr:rowOff>
                  </to>
                </anchor>
              </controlPr>
            </control>
          </mc:Choice>
        </mc:AlternateContent>
        <mc:AlternateContent xmlns:mc="http://schemas.openxmlformats.org/markup-compatibility/2006">
          <mc:Choice Requires="x14">
            <control shapeId="2562" r:id="rId250" name="Check Box 514">
              <controlPr defaultSize="0" autoFill="0" autoLine="0" autoPict="0">
                <anchor moveWithCells="1" sizeWithCells="1">
                  <from>
                    <xdr:col>32</xdr:col>
                    <xdr:colOff>9525</xdr:colOff>
                    <xdr:row>338</xdr:row>
                    <xdr:rowOff>0</xdr:rowOff>
                  </from>
                  <to>
                    <xdr:col>38</xdr:col>
                    <xdr:colOff>19050</xdr:colOff>
                    <xdr:row>339</xdr:row>
                    <xdr:rowOff>9525</xdr:rowOff>
                  </to>
                </anchor>
              </controlPr>
            </control>
          </mc:Choice>
        </mc:AlternateContent>
        <mc:AlternateContent xmlns:mc="http://schemas.openxmlformats.org/markup-compatibility/2006">
          <mc:Choice Requires="x14">
            <control shapeId="2563" r:id="rId251" name="Check Box 515">
              <controlPr defaultSize="0" autoFill="0" autoLine="0" autoPict="0">
                <anchor moveWithCells="1" sizeWithCells="1">
                  <from>
                    <xdr:col>32</xdr:col>
                    <xdr:colOff>9525</xdr:colOff>
                    <xdr:row>338</xdr:row>
                    <xdr:rowOff>171450</xdr:rowOff>
                  </from>
                  <to>
                    <xdr:col>38</xdr:col>
                    <xdr:colOff>28575</xdr:colOff>
                    <xdr:row>340</xdr:row>
                    <xdr:rowOff>0</xdr:rowOff>
                  </to>
                </anchor>
              </controlPr>
            </control>
          </mc:Choice>
        </mc:AlternateContent>
        <mc:AlternateContent xmlns:mc="http://schemas.openxmlformats.org/markup-compatibility/2006">
          <mc:Choice Requires="x14">
            <control shapeId="2564" r:id="rId252" name="Check Box 516">
              <controlPr defaultSize="0" autoFill="0" autoLine="0" autoPict="0">
                <anchor moveWithCells="1" sizeWithCells="1">
                  <from>
                    <xdr:col>32</xdr:col>
                    <xdr:colOff>9525</xdr:colOff>
                    <xdr:row>340</xdr:row>
                    <xdr:rowOff>19050</xdr:rowOff>
                  </from>
                  <to>
                    <xdr:col>38</xdr:col>
                    <xdr:colOff>19050</xdr:colOff>
                    <xdr:row>341</xdr:row>
                    <xdr:rowOff>9525</xdr:rowOff>
                  </to>
                </anchor>
              </controlPr>
            </control>
          </mc:Choice>
        </mc:AlternateContent>
        <mc:AlternateContent xmlns:mc="http://schemas.openxmlformats.org/markup-compatibility/2006">
          <mc:Choice Requires="x14">
            <control shapeId="2565" r:id="rId253" name="Check Box 517">
              <controlPr defaultSize="0" autoFill="0" autoLine="0" autoPict="0">
                <anchor moveWithCells="1" sizeWithCells="1">
                  <from>
                    <xdr:col>32</xdr:col>
                    <xdr:colOff>9525</xdr:colOff>
                    <xdr:row>340</xdr:row>
                    <xdr:rowOff>171450</xdr:rowOff>
                  </from>
                  <to>
                    <xdr:col>38</xdr:col>
                    <xdr:colOff>19050</xdr:colOff>
                    <xdr:row>341</xdr:row>
                    <xdr:rowOff>171450</xdr:rowOff>
                  </to>
                </anchor>
              </controlPr>
            </control>
          </mc:Choice>
        </mc:AlternateContent>
        <mc:AlternateContent xmlns:mc="http://schemas.openxmlformats.org/markup-compatibility/2006">
          <mc:Choice Requires="x14">
            <control shapeId="2566" r:id="rId254" name="Check Box 518">
              <controlPr defaultSize="0" autoFill="0" autoLine="0" autoPict="0">
                <anchor moveWithCells="1" sizeWithCells="1">
                  <from>
                    <xdr:col>32</xdr:col>
                    <xdr:colOff>9525</xdr:colOff>
                    <xdr:row>341</xdr:row>
                    <xdr:rowOff>161925</xdr:rowOff>
                  </from>
                  <to>
                    <xdr:col>38</xdr:col>
                    <xdr:colOff>28575</xdr:colOff>
                    <xdr:row>342</xdr:row>
                    <xdr:rowOff>152400</xdr:rowOff>
                  </to>
                </anchor>
              </controlPr>
            </control>
          </mc:Choice>
        </mc:AlternateContent>
        <mc:AlternateContent xmlns:mc="http://schemas.openxmlformats.org/markup-compatibility/2006">
          <mc:Choice Requires="x14">
            <control shapeId="2567" r:id="rId255" name="Check Box 519">
              <controlPr defaultSize="0" autoFill="0" autoLine="0" autoPict="0">
                <anchor moveWithCells="1" sizeWithCells="1">
                  <from>
                    <xdr:col>32</xdr:col>
                    <xdr:colOff>9525</xdr:colOff>
                    <xdr:row>337</xdr:row>
                    <xdr:rowOff>19050</xdr:rowOff>
                  </from>
                  <to>
                    <xdr:col>38</xdr:col>
                    <xdr:colOff>19050</xdr:colOff>
                    <xdr:row>338</xdr:row>
                    <xdr:rowOff>19050</xdr:rowOff>
                  </to>
                </anchor>
              </controlPr>
            </control>
          </mc:Choice>
        </mc:AlternateContent>
        <mc:AlternateContent xmlns:mc="http://schemas.openxmlformats.org/markup-compatibility/2006">
          <mc:Choice Requires="x14">
            <control shapeId="2568" r:id="rId256" name="Check Box 520">
              <controlPr defaultSize="0" autoFill="0" autoLine="0" autoPict="0">
                <anchor moveWithCells="1" sizeWithCells="1">
                  <from>
                    <xdr:col>32</xdr:col>
                    <xdr:colOff>9525</xdr:colOff>
                    <xdr:row>338</xdr:row>
                    <xdr:rowOff>0</xdr:rowOff>
                  </from>
                  <to>
                    <xdr:col>38</xdr:col>
                    <xdr:colOff>19050</xdr:colOff>
                    <xdr:row>339</xdr:row>
                    <xdr:rowOff>9525</xdr:rowOff>
                  </to>
                </anchor>
              </controlPr>
            </control>
          </mc:Choice>
        </mc:AlternateContent>
        <mc:AlternateContent xmlns:mc="http://schemas.openxmlformats.org/markup-compatibility/2006">
          <mc:Choice Requires="x14">
            <control shapeId="2569" r:id="rId257" name="Check Box 521">
              <controlPr defaultSize="0" autoFill="0" autoLine="0" autoPict="0">
                <anchor moveWithCells="1" sizeWithCells="1">
                  <from>
                    <xdr:col>32</xdr:col>
                    <xdr:colOff>9525</xdr:colOff>
                    <xdr:row>338</xdr:row>
                    <xdr:rowOff>171450</xdr:rowOff>
                  </from>
                  <to>
                    <xdr:col>38</xdr:col>
                    <xdr:colOff>28575</xdr:colOff>
                    <xdr:row>340</xdr:row>
                    <xdr:rowOff>0</xdr:rowOff>
                  </to>
                </anchor>
              </controlPr>
            </control>
          </mc:Choice>
        </mc:AlternateContent>
        <mc:AlternateContent xmlns:mc="http://schemas.openxmlformats.org/markup-compatibility/2006">
          <mc:Choice Requires="x14">
            <control shapeId="2570" r:id="rId258" name="Check Box 522">
              <controlPr defaultSize="0" autoFill="0" autoLine="0" autoPict="0">
                <anchor moveWithCells="1" sizeWithCells="1">
                  <from>
                    <xdr:col>32</xdr:col>
                    <xdr:colOff>9525</xdr:colOff>
                    <xdr:row>340</xdr:row>
                    <xdr:rowOff>19050</xdr:rowOff>
                  </from>
                  <to>
                    <xdr:col>38</xdr:col>
                    <xdr:colOff>19050</xdr:colOff>
                    <xdr:row>341</xdr:row>
                    <xdr:rowOff>9525</xdr:rowOff>
                  </to>
                </anchor>
              </controlPr>
            </control>
          </mc:Choice>
        </mc:AlternateContent>
        <mc:AlternateContent xmlns:mc="http://schemas.openxmlformats.org/markup-compatibility/2006">
          <mc:Choice Requires="x14">
            <control shapeId="2571" r:id="rId259" name="Check Box 523">
              <controlPr defaultSize="0" autoFill="0" autoLine="0" autoPict="0">
                <anchor moveWithCells="1" sizeWithCells="1">
                  <from>
                    <xdr:col>32</xdr:col>
                    <xdr:colOff>9525</xdr:colOff>
                    <xdr:row>340</xdr:row>
                    <xdr:rowOff>171450</xdr:rowOff>
                  </from>
                  <to>
                    <xdr:col>38</xdr:col>
                    <xdr:colOff>19050</xdr:colOff>
                    <xdr:row>341</xdr:row>
                    <xdr:rowOff>171450</xdr:rowOff>
                  </to>
                </anchor>
              </controlPr>
            </control>
          </mc:Choice>
        </mc:AlternateContent>
        <mc:AlternateContent xmlns:mc="http://schemas.openxmlformats.org/markup-compatibility/2006">
          <mc:Choice Requires="x14">
            <control shapeId="2572" r:id="rId260" name="Check Box 524">
              <controlPr defaultSize="0" autoFill="0" autoLine="0" autoPict="0">
                <anchor moveWithCells="1" sizeWithCells="1">
                  <from>
                    <xdr:col>32</xdr:col>
                    <xdr:colOff>9525</xdr:colOff>
                    <xdr:row>341</xdr:row>
                    <xdr:rowOff>161925</xdr:rowOff>
                  </from>
                  <to>
                    <xdr:col>38</xdr:col>
                    <xdr:colOff>28575</xdr:colOff>
                    <xdr:row>342</xdr:row>
                    <xdr:rowOff>152400</xdr:rowOff>
                  </to>
                </anchor>
              </controlPr>
            </control>
          </mc:Choice>
        </mc:AlternateContent>
        <mc:AlternateContent xmlns:mc="http://schemas.openxmlformats.org/markup-compatibility/2006">
          <mc:Choice Requires="x14">
            <control shapeId="2573" r:id="rId261" name="Check Box 525">
              <controlPr defaultSize="0" autoFill="0" autoLine="0" autoPict="0">
                <anchor moveWithCells="1" sizeWithCells="1">
                  <from>
                    <xdr:col>4</xdr:col>
                    <xdr:colOff>76200</xdr:colOff>
                    <xdr:row>403</xdr:row>
                    <xdr:rowOff>47625</xdr:rowOff>
                  </from>
                  <to>
                    <xdr:col>13</xdr:col>
                    <xdr:colOff>85725</xdr:colOff>
                    <xdr:row>404</xdr:row>
                    <xdr:rowOff>38100</xdr:rowOff>
                  </to>
                </anchor>
              </controlPr>
            </control>
          </mc:Choice>
        </mc:AlternateContent>
        <mc:AlternateContent xmlns:mc="http://schemas.openxmlformats.org/markup-compatibility/2006">
          <mc:Choice Requires="x14">
            <control shapeId="2574" r:id="rId262" name="Check Box 526">
              <controlPr defaultSize="0" autoFill="0" autoLine="0" autoPict="0">
                <anchor moveWithCells="1" sizeWithCells="1">
                  <from>
                    <xdr:col>4</xdr:col>
                    <xdr:colOff>76200</xdr:colOff>
                    <xdr:row>404</xdr:row>
                    <xdr:rowOff>114300</xdr:rowOff>
                  </from>
                  <to>
                    <xdr:col>14</xdr:col>
                    <xdr:colOff>9525</xdr:colOff>
                    <xdr:row>405</xdr:row>
                    <xdr:rowOff>123825</xdr:rowOff>
                  </to>
                </anchor>
              </controlPr>
            </control>
          </mc:Choice>
        </mc:AlternateContent>
        <mc:AlternateContent xmlns:mc="http://schemas.openxmlformats.org/markup-compatibility/2006">
          <mc:Choice Requires="x14">
            <control shapeId="2575" r:id="rId263" name="Check Box 527">
              <controlPr defaultSize="0" autoFill="0" autoLine="0" autoPict="0">
                <anchor moveWithCells="1" sizeWithCells="1">
                  <from>
                    <xdr:col>4</xdr:col>
                    <xdr:colOff>76200</xdr:colOff>
                    <xdr:row>405</xdr:row>
                    <xdr:rowOff>190500</xdr:rowOff>
                  </from>
                  <to>
                    <xdr:col>16</xdr:col>
                    <xdr:colOff>114300</xdr:colOff>
                    <xdr:row>406</xdr:row>
                    <xdr:rowOff>161925</xdr:rowOff>
                  </to>
                </anchor>
              </controlPr>
            </control>
          </mc:Choice>
        </mc:AlternateContent>
        <mc:AlternateContent xmlns:mc="http://schemas.openxmlformats.org/markup-compatibility/2006">
          <mc:Choice Requires="x14">
            <control shapeId="2576" r:id="rId264" name="Check Box 528">
              <controlPr defaultSize="0" autoFill="0" autoLine="0" autoPict="0">
                <anchor moveWithCells="1" sizeWithCells="1">
                  <from>
                    <xdr:col>4</xdr:col>
                    <xdr:colOff>76200</xdr:colOff>
                    <xdr:row>407</xdr:row>
                    <xdr:rowOff>47625</xdr:rowOff>
                  </from>
                  <to>
                    <xdr:col>13</xdr:col>
                    <xdr:colOff>85725</xdr:colOff>
                    <xdr:row>408</xdr:row>
                    <xdr:rowOff>38100</xdr:rowOff>
                  </to>
                </anchor>
              </controlPr>
            </control>
          </mc:Choice>
        </mc:AlternateContent>
        <mc:AlternateContent xmlns:mc="http://schemas.openxmlformats.org/markup-compatibility/2006">
          <mc:Choice Requires="x14">
            <control shapeId="2577" r:id="rId265" name="Check Box 529">
              <controlPr defaultSize="0" autoFill="0" autoLine="0" autoPict="0">
                <anchor moveWithCells="1" sizeWithCells="1">
                  <from>
                    <xdr:col>4</xdr:col>
                    <xdr:colOff>76200</xdr:colOff>
                    <xdr:row>408</xdr:row>
                    <xdr:rowOff>114300</xdr:rowOff>
                  </from>
                  <to>
                    <xdr:col>14</xdr:col>
                    <xdr:colOff>9525</xdr:colOff>
                    <xdr:row>409</xdr:row>
                    <xdr:rowOff>123825</xdr:rowOff>
                  </to>
                </anchor>
              </controlPr>
            </control>
          </mc:Choice>
        </mc:AlternateContent>
        <mc:AlternateContent xmlns:mc="http://schemas.openxmlformats.org/markup-compatibility/2006">
          <mc:Choice Requires="x14">
            <control shapeId="2578" r:id="rId266" name="Check Box 530">
              <controlPr defaultSize="0" autoFill="0" autoLine="0" autoPict="0">
                <anchor moveWithCells="1" sizeWithCells="1">
                  <from>
                    <xdr:col>4</xdr:col>
                    <xdr:colOff>76200</xdr:colOff>
                    <xdr:row>409</xdr:row>
                    <xdr:rowOff>190500</xdr:rowOff>
                  </from>
                  <to>
                    <xdr:col>16</xdr:col>
                    <xdr:colOff>114300</xdr:colOff>
                    <xdr:row>410</xdr:row>
                    <xdr:rowOff>161925</xdr:rowOff>
                  </to>
                </anchor>
              </controlPr>
            </control>
          </mc:Choice>
        </mc:AlternateContent>
        <mc:AlternateContent xmlns:mc="http://schemas.openxmlformats.org/markup-compatibility/2006">
          <mc:Choice Requires="x14">
            <control shapeId="2579" r:id="rId267" name="Check Box 531">
              <controlPr defaultSize="0" autoFill="0" autoLine="0" autoPict="0">
                <anchor moveWithCells="1" sizeWithCells="1">
                  <from>
                    <xdr:col>4</xdr:col>
                    <xdr:colOff>76200</xdr:colOff>
                    <xdr:row>411</xdr:row>
                    <xdr:rowOff>47625</xdr:rowOff>
                  </from>
                  <to>
                    <xdr:col>13</xdr:col>
                    <xdr:colOff>85725</xdr:colOff>
                    <xdr:row>412</xdr:row>
                    <xdr:rowOff>38100</xdr:rowOff>
                  </to>
                </anchor>
              </controlPr>
            </control>
          </mc:Choice>
        </mc:AlternateContent>
        <mc:AlternateContent xmlns:mc="http://schemas.openxmlformats.org/markup-compatibility/2006">
          <mc:Choice Requires="x14">
            <control shapeId="2580" r:id="rId268" name="Check Box 532">
              <controlPr defaultSize="0" autoFill="0" autoLine="0" autoPict="0">
                <anchor moveWithCells="1" sizeWithCells="1">
                  <from>
                    <xdr:col>4</xdr:col>
                    <xdr:colOff>76200</xdr:colOff>
                    <xdr:row>412</xdr:row>
                    <xdr:rowOff>114300</xdr:rowOff>
                  </from>
                  <to>
                    <xdr:col>14</xdr:col>
                    <xdr:colOff>9525</xdr:colOff>
                    <xdr:row>413</xdr:row>
                    <xdr:rowOff>123825</xdr:rowOff>
                  </to>
                </anchor>
              </controlPr>
            </control>
          </mc:Choice>
        </mc:AlternateContent>
        <mc:AlternateContent xmlns:mc="http://schemas.openxmlformats.org/markup-compatibility/2006">
          <mc:Choice Requires="x14">
            <control shapeId="2581" r:id="rId269" name="Check Box 533">
              <controlPr defaultSize="0" autoFill="0" autoLine="0" autoPict="0">
                <anchor moveWithCells="1" sizeWithCells="1">
                  <from>
                    <xdr:col>4</xdr:col>
                    <xdr:colOff>76200</xdr:colOff>
                    <xdr:row>413</xdr:row>
                    <xdr:rowOff>190500</xdr:rowOff>
                  </from>
                  <to>
                    <xdr:col>16</xdr:col>
                    <xdr:colOff>114300</xdr:colOff>
                    <xdr:row>414</xdr:row>
                    <xdr:rowOff>161925</xdr:rowOff>
                  </to>
                </anchor>
              </controlPr>
            </control>
          </mc:Choice>
        </mc:AlternateContent>
        <mc:AlternateContent xmlns:mc="http://schemas.openxmlformats.org/markup-compatibility/2006">
          <mc:Choice Requires="x14">
            <control shapeId="2582" r:id="rId270" name="Check Box 534">
              <controlPr defaultSize="0" autoFill="0" autoLine="0" autoPict="0">
                <anchor moveWithCells="1" sizeWithCells="1">
                  <from>
                    <xdr:col>4</xdr:col>
                    <xdr:colOff>85725</xdr:colOff>
                    <xdr:row>424</xdr:row>
                    <xdr:rowOff>28575</xdr:rowOff>
                  </from>
                  <to>
                    <xdr:col>13</xdr:col>
                    <xdr:colOff>85725</xdr:colOff>
                    <xdr:row>425</xdr:row>
                    <xdr:rowOff>19050</xdr:rowOff>
                  </to>
                </anchor>
              </controlPr>
            </control>
          </mc:Choice>
        </mc:AlternateContent>
        <mc:AlternateContent xmlns:mc="http://schemas.openxmlformats.org/markup-compatibility/2006">
          <mc:Choice Requires="x14">
            <control shapeId="2583" r:id="rId271" name="Check Box 535">
              <controlPr defaultSize="0" autoFill="0" autoLine="0" autoPict="0">
                <anchor moveWithCells="1" sizeWithCells="1">
                  <from>
                    <xdr:col>4</xdr:col>
                    <xdr:colOff>76200</xdr:colOff>
                    <xdr:row>425</xdr:row>
                    <xdr:rowOff>95250</xdr:rowOff>
                  </from>
                  <to>
                    <xdr:col>14</xdr:col>
                    <xdr:colOff>19050</xdr:colOff>
                    <xdr:row>426</xdr:row>
                    <xdr:rowOff>104775</xdr:rowOff>
                  </to>
                </anchor>
              </controlPr>
            </control>
          </mc:Choice>
        </mc:AlternateContent>
        <mc:AlternateContent xmlns:mc="http://schemas.openxmlformats.org/markup-compatibility/2006">
          <mc:Choice Requires="x14">
            <control shapeId="2584" r:id="rId272" name="Check Box 536">
              <controlPr defaultSize="0" autoFill="0" autoLine="0" autoPict="0">
                <anchor moveWithCells="1" sizeWithCells="1">
                  <from>
                    <xdr:col>4</xdr:col>
                    <xdr:colOff>76200</xdr:colOff>
                    <xdr:row>426</xdr:row>
                    <xdr:rowOff>161925</xdr:rowOff>
                  </from>
                  <to>
                    <xdr:col>17</xdr:col>
                    <xdr:colOff>0</xdr:colOff>
                    <xdr:row>427</xdr:row>
                    <xdr:rowOff>142875</xdr:rowOff>
                  </to>
                </anchor>
              </controlPr>
            </control>
          </mc:Choice>
        </mc:AlternateContent>
        <mc:AlternateContent xmlns:mc="http://schemas.openxmlformats.org/markup-compatibility/2006">
          <mc:Choice Requires="x14">
            <control shapeId="2585" r:id="rId273" name="Check Box 537">
              <controlPr defaultSize="0" autoFill="0" autoLine="0" autoPict="0">
                <anchor moveWithCells="1" sizeWithCells="1">
                  <from>
                    <xdr:col>4</xdr:col>
                    <xdr:colOff>85725</xdr:colOff>
                    <xdr:row>428</xdr:row>
                    <xdr:rowOff>28575</xdr:rowOff>
                  </from>
                  <to>
                    <xdr:col>13</xdr:col>
                    <xdr:colOff>85725</xdr:colOff>
                    <xdr:row>429</xdr:row>
                    <xdr:rowOff>19050</xdr:rowOff>
                  </to>
                </anchor>
              </controlPr>
            </control>
          </mc:Choice>
        </mc:AlternateContent>
        <mc:AlternateContent xmlns:mc="http://schemas.openxmlformats.org/markup-compatibility/2006">
          <mc:Choice Requires="x14">
            <control shapeId="2586" r:id="rId274" name="Check Box 538">
              <controlPr defaultSize="0" autoFill="0" autoLine="0" autoPict="0">
                <anchor moveWithCells="1" sizeWithCells="1">
                  <from>
                    <xdr:col>4</xdr:col>
                    <xdr:colOff>76200</xdr:colOff>
                    <xdr:row>429</xdr:row>
                    <xdr:rowOff>95250</xdr:rowOff>
                  </from>
                  <to>
                    <xdr:col>14</xdr:col>
                    <xdr:colOff>19050</xdr:colOff>
                    <xdr:row>430</xdr:row>
                    <xdr:rowOff>104775</xdr:rowOff>
                  </to>
                </anchor>
              </controlPr>
            </control>
          </mc:Choice>
        </mc:AlternateContent>
        <mc:AlternateContent xmlns:mc="http://schemas.openxmlformats.org/markup-compatibility/2006">
          <mc:Choice Requires="x14">
            <control shapeId="2587" r:id="rId275" name="Check Box 539">
              <controlPr defaultSize="0" autoFill="0" autoLine="0" autoPict="0">
                <anchor moveWithCells="1" sizeWithCells="1">
                  <from>
                    <xdr:col>4</xdr:col>
                    <xdr:colOff>76200</xdr:colOff>
                    <xdr:row>430</xdr:row>
                    <xdr:rowOff>161925</xdr:rowOff>
                  </from>
                  <to>
                    <xdr:col>17</xdr:col>
                    <xdr:colOff>0</xdr:colOff>
                    <xdr:row>431</xdr:row>
                    <xdr:rowOff>142875</xdr:rowOff>
                  </to>
                </anchor>
              </controlPr>
            </control>
          </mc:Choice>
        </mc:AlternateContent>
        <mc:AlternateContent xmlns:mc="http://schemas.openxmlformats.org/markup-compatibility/2006">
          <mc:Choice Requires="x14">
            <control shapeId="2588" r:id="rId276" name="Check Box 540">
              <controlPr defaultSize="0" autoFill="0" autoLine="0" autoPict="0">
                <anchor moveWithCells="1" sizeWithCells="1">
                  <from>
                    <xdr:col>4</xdr:col>
                    <xdr:colOff>85725</xdr:colOff>
                    <xdr:row>432</xdr:row>
                    <xdr:rowOff>28575</xdr:rowOff>
                  </from>
                  <to>
                    <xdr:col>13</xdr:col>
                    <xdr:colOff>85725</xdr:colOff>
                    <xdr:row>433</xdr:row>
                    <xdr:rowOff>19050</xdr:rowOff>
                  </to>
                </anchor>
              </controlPr>
            </control>
          </mc:Choice>
        </mc:AlternateContent>
        <mc:AlternateContent xmlns:mc="http://schemas.openxmlformats.org/markup-compatibility/2006">
          <mc:Choice Requires="x14">
            <control shapeId="2589" r:id="rId277" name="Check Box 541">
              <controlPr defaultSize="0" autoFill="0" autoLine="0" autoPict="0">
                <anchor moveWithCells="1" sizeWithCells="1">
                  <from>
                    <xdr:col>4</xdr:col>
                    <xdr:colOff>76200</xdr:colOff>
                    <xdr:row>433</xdr:row>
                    <xdr:rowOff>95250</xdr:rowOff>
                  </from>
                  <to>
                    <xdr:col>14</xdr:col>
                    <xdr:colOff>19050</xdr:colOff>
                    <xdr:row>434</xdr:row>
                    <xdr:rowOff>104775</xdr:rowOff>
                  </to>
                </anchor>
              </controlPr>
            </control>
          </mc:Choice>
        </mc:AlternateContent>
        <mc:AlternateContent xmlns:mc="http://schemas.openxmlformats.org/markup-compatibility/2006">
          <mc:Choice Requires="x14">
            <control shapeId="2590" r:id="rId278" name="Check Box 542">
              <controlPr defaultSize="0" autoFill="0" autoLine="0" autoPict="0">
                <anchor moveWithCells="1" sizeWithCells="1">
                  <from>
                    <xdr:col>4</xdr:col>
                    <xdr:colOff>76200</xdr:colOff>
                    <xdr:row>434</xdr:row>
                    <xdr:rowOff>161925</xdr:rowOff>
                  </from>
                  <to>
                    <xdr:col>17</xdr:col>
                    <xdr:colOff>0</xdr:colOff>
                    <xdr:row>435</xdr:row>
                    <xdr:rowOff>142875</xdr:rowOff>
                  </to>
                </anchor>
              </controlPr>
            </control>
          </mc:Choice>
        </mc:AlternateContent>
        <mc:AlternateContent xmlns:mc="http://schemas.openxmlformats.org/markup-compatibility/2006">
          <mc:Choice Requires="x14">
            <control shapeId="2591" r:id="rId279" name="Check Box 543">
              <controlPr defaultSize="0" autoFill="0" autoLine="0" autoPict="0">
                <anchor moveWithCells="1" sizeWithCells="1">
                  <from>
                    <xdr:col>4</xdr:col>
                    <xdr:colOff>85725</xdr:colOff>
                    <xdr:row>436</xdr:row>
                    <xdr:rowOff>28575</xdr:rowOff>
                  </from>
                  <to>
                    <xdr:col>13</xdr:col>
                    <xdr:colOff>85725</xdr:colOff>
                    <xdr:row>437</xdr:row>
                    <xdr:rowOff>19050</xdr:rowOff>
                  </to>
                </anchor>
              </controlPr>
            </control>
          </mc:Choice>
        </mc:AlternateContent>
        <mc:AlternateContent xmlns:mc="http://schemas.openxmlformats.org/markup-compatibility/2006">
          <mc:Choice Requires="x14">
            <control shapeId="2592" r:id="rId280" name="Check Box 544">
              <controlPr defaultSize="0" autoFill="0" autoLine="0" autoPict="0">
                <anchor moveWithCells="1" sizeWithCells="1">
                  <from>
                    <xdr:col>4</xdr:col>
                    <xdr:colOff>76200</xdr:colOff>
                    <xdr:row>437</xdr:row>
                    <xdr:rowOff>95250</xdr:rowOff>
                  </from>
                  <to>
                    <xdr:col>14</xdr:col>
                    <xdr:colOff>19050</xdr:colOff>
                    <xdr:row>438</xdr:row>
                    <xdr:rowOff>104775</xdr:rowOff>
                  </to>
                </anchor>
              </controlPr>
            </control>
          </mc:Choice>
        </mc:AlternateContent>
        <mc:AlternateContent xmlns:mc="http://schemas.openxmlformats.org/markup-compatibility/2006">
          <mc:Choice Requires="x14">
            <control shapeId="2593" r:id="rId281" name="Check Box 545">
              <controlPr defaultSize="0" autoFill="0" autoLine="0" autoPict="0">
                <anchor moveWithCells="1" sizeWithCells="1">
                  <from>
                    <xdr:col>4</xdr:col>
                    <xdr:colOff>76200</xdr:colOff>
                    <xdr:row>438</xdr:row>
                    <xdr:rowOff>161925</xdr:rowOff>
                  </from>
                  <to>
                    <xdr:col>17</xdr:col>
                    <xdr:colOff>0</xdr:colOff>
                    <xdr:row>439</xdr:row>
                    <xdr:rowOff>142875</xdr:rowOff>
                  </to>
                </anchor>
              </controlPr>
            </control>
          </mc:Choice>
        </mc:AlternateContent>
        <mc:AlternateContent xmlns:mc="http://schemas.openxmlformats.org/markup-compatibility/2006">
          <mc:Choice Requires="x14">
            <control shapeId="2594" r:id="rId282" name="Check Box 546">
              <controlPr defaultSize="0" autoFill="0" autoLine="0" autoPict="0">
                <anchor moveWithCells="1">
                  <from>
                    <xdr:col>34</xdr:col>
                    <xdr:colOff>85725</xdr:colOff>
                    <xdr:row>306</xdr:row>
                    <xdr:rowOff>190500</xdr:rowOff>
                  </from>
                  <to>
                    <xdr:col>49</xdr:col>
                    <xdr:colOff>123825</xdr:colOff>
                    <xdr:row>308</xdr:row>
                    <xdr:rowOff>19050</xdr:rowOff>
                  </to>
                </anchor>
              </controlPr>
            </control>
          </mc:Choice>
        </mc:AlternateContent>
        <mc:AlternateContent xmlns:mc="http://schemas.openxmlformats.org/markup-compatibility/2006">
          <mc:Choice Requires="x14">
            <control shapeId="2595" r:id="rId283" name="Check Box 547">
              <controlPr defaultSize="0" autoFill="0" autoLine="0" autoPict="0">
                <anchor moveWithCells="1">
                  <from>
                    <xdr:col>5</xdr:col>
                    <xdr:colOff>66675</xdr:colOff>
                    <xdr:row>552</xdr:row>
                    <xdr:rowOff>19050</xdr:rowOff>
                  </from>
                  <to>
                    <xdr:col>12</xdr:col>
                    <xdr:colOff>28575</xdr:colOff>
                    <xdr:row>553</xdr:row>
                    <xdr:rowOff>66675</xdr:rowOff>
                  </to>
                </anchor>
              </controlPr>
            </control>
          </mc:Choice>
        </mc:AlternateContent>
        <mc:AlternateContent xmlns:mc="http://schemas.openxmlformats.org/markup-compatibility/2006">
          <mc:Choice Requires="x14">
            <control shapeId="2596" r:id="rId284" name="Check Box 548">
              <controlPr defaultSize="0" autoFill="0" autoLine="0" autoPict="0">
                <anchor moveWithCells="1">
                  <from>
                    <xdr:col>16</xdr:col>
                    <xdr:colOff>9525</xdr:colOff>
                    <xdr:row>552</xdr:row>
                    <xdr:rowOff>19050</xdr:rowOff>
                  </from>
                  <to>
                    <xdr:col>25</xdr:col>
                    <xdr:colOff>66675</xdr:colOff>
                    <xdr:row>553</xdr:row>
                    <xdr:rowOff>66675</xdr:rowOff>
                  </to>
                </anchor>
              </controlPr>
            </control>
          </mc:Choice>
        </mc:AlternateContent>
        <mc:AlternateContent xmlns:mc="http://schemas.openxmlformats.org/markup-compatibility/2006">
          <mc:Choice Requires="x14">
            <control shapeId="2599" r:id="rId285" name="Check Box 551">
              <controlPr defaultSize="0" autoFill="0" autoLine="0" autoPict="0">
                <anchor moveWithCells="1">
                  <from>
                    <xdr:col>2</xdr:col>
                    <xdr:colOff>209550</xdr:colOff>
                    <xdr:row>139</xdr:row>
                    <xdr:rowOff>0</xdr:rowOff>
                  </from>
                  <to>
                    <xdr:col>9</xdr:col>
                    <xdr:colOff>95250</xdr:colOff>
                    <xdr:row>140</xdr:row>
                    <xdr:rowOff>38100</xdr:rowOff>
                  </to>
                </anchor>
              </controlPr>
            </control>
          </mc:Choice>
        </mc:AlternateContent>
        <mc:AlternateContent xmlns:mc="http://schemas.openxmlformats.org/markup-compatibility/2006">
          <mc:Choice Requires="x14">
            <control shapeId="2600" r:id="rId286" name="Check Box 552">
              <controlPr defaultSize="0" autoFill="0" autoLine="0" autoPict="0">
                <anchor moveWithCells="1">
                  <from>
                    <xdr:col>2</xdr:col>
                    <xdr:colOff>209550</xdr:colOff>
                    <xdr:row>139</xdr:row>
                    <xdr:rowOff>190500</xdr:rowOff>
                  </from>
                  <to>
                    <xdr:col>5</xdr:col>
                    <xdr:colOff>28575</xdr:colOff>
                    <xdr:row>141</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【認定こども園】雇用状況表</vt:lpstr>
      <vt:lpstr>別紙</vt:lpstr>
      <vt:lpstr>【認定こども園】雇用状況表（記載例）</vt:lpstr>
      <vt:lpstr>【認定こども園】雇用状況表!Print_Area</vt:lpstr>
      <vt:lpstr>'【認定こども園】雇用状況表（記載例）'!Print_Area</vt:lpstr>
      <vt:lpstr>別紙!Print_Area</vt:lpstr>
      <vt:lpstr>【認定こども園】雇用状況表!Print_Titles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2022-03-29T06:58:16Z</dcterms:modified>
</cp:coreProperties>
</file>